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Employees'!$B$4:$B$766</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0" r:id="rId9"/>
    <pivotCache cacheId="1" r:id="rId10"/>
  </pivotCaches>
  <fileRecoveryPr repairLoad="1"/>
</workbook>
</file>

<file path=xl/calcChain.xml><?xml version="1.0" encoding="utf-8"?>
<calcChain xmlns="http://schemas.openxmlformats.org/spreadsheetml/2006/main">
  <c r="E10064" i="1" l="1"/>
  <c r="F10064" i="1"/>
  <c r="A10064" i="1"/>
  <c r="A10055" i="1"/>
  <c r="A10056" i="1"/>
  <c r="A10057" i="1" s="1"/>
  <c r="A10058" i="1" s="1"/>
  <c r="A10060" i="1" s="1"/>
  <c r="A10061" i="1" s="1"/>
  <c r="A10062" i="1" s="1"/>
  <c r="A10063" i="1" s="1"/>
  <c r="A10032" i="1" l="1"/>
  <c r="A10033" i="1"/>
  <c r="A10034" i="1" s="1"/>
  <c r="A10035" i="1" s="1"/>
  <c r="A10036" i="1" s="1"/>
  <c r="A10037" i="1" s="1"/>
  <c r="A10038" i="1" s="1"/>
  <c r="A10039" i="1" s="1"/>
  <c r="A10042" i="1" s="1"/>
  <c r="A10045" i="1" s="1"/>
  <c r="A10046" i="1" s="1"/>
  <c r="A10047" i="1" s="1"/>
  <c r="A10048" i="1" s="1"/>
  <c r="A10049" i="1" s="1"/>
  <c r="A10050" i="1" s="1"/>
  <c r="A10051" i="1" s="1"/>
  <c r="A10052" i="1" s="1"/>
  <c r="A10053" i="1" s="1"/>
  <c r="A10054" i="1" s="1"/>
  <c r="B27" i="2" l="1"/>
  <c r="B172" i="2"/>
  <c r="B666" i="2"/>
  <c r="B713" i="2" l="1"/>
  <c r="B714"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6" i="2"/>
  <c r="B7" i="2"/>
  <c r="B5" i="2"/>
  <c r="A5" i="2" s="1"/>
  <c r="B4" i="2"/>
  <c r="F10063" i="1" l="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I27" i="2"/>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I713" i="2"/>
  <c r="I666" i="2"/>
  <c r="E9933" i="1"/>
  <c r="F9933" i="1"/>
  <c r="E9932" i="1"/>
  <c r="F9932" i="1"/>
  <c r="E9931" i="1"/>
  <c r="F9931" i="1"/>
  <c r="F9930" i="1"/>
  <c r="E9930" i="1"/>
  <c r="I714" i="2"/>
  <c r="A6" i="2"/>
  <c r="A7" i="2" s="1"/>
  <c r="A8" i="2" s="1"/>
  <c r="A9" i="2" s="1"/>
  <c r="A10" i="2" s="1"/>
  <c r="A11" i="2" s="1"/>
  <c r="A12" i="2" s="1"/>
  <c r="A13" i="2" s="1"/>
  <c r="A14" i="2" s="1"/>
  <c r="A15" i="2" s="1"/>
  <c r="A16" i="2" s="1"/>
  <c r="A17" i="2" s="1"/>
  <c r="A18" i="2" s="1"/>
  <c r="A19" i="2" s="1"/>
  <c r="A20" i="2" s="1"/>
  <c r="A21" i="2" s="1"/>
  <c r="A22" i="2" s="1"/>
  <c r="A23" i="2" s="1"/>
  <c r="A24" i="2" s="1"/>
  <c r="A25" i="2" s="1"/>
  <c r="A26"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9" i="2"/>
  <c r="I45" i="2"/>
  <c r="I61" i="2"/>
  <c r="I77" i="2"/>
  <c r="I93" i="2"/>
  <c r="I109" i="2"/>
  <c r="I125" i="2"/>
  <c r="I141" i="2"/>
  <c r="I157" i="2"/>
  <c r="I173" i="2"/>
  <c r="I182" i="2"/>
  <c r="I190" i="2"/>
  <c r="I198" i="2"/>
  <c r="I206" i="2"/>
  <c r="I214" i="2"/>
  <c r="I222" i="2"/>
  <c r="I230" i="2"/>
  <c r="I238" i="2"/>
  <c r="I246"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7" i="2"/>
  <c r="I69" i="2"/>
  <c r="I101" i="2"/>
  <c r="I133" i="2"/>
  <c r="I165" i="2"/>
  <c r="I186" i="2"/>
  <c r="I202" i="2"/>
  <c r="I218" i="2"/>
  <c r="I234" i="2"/>
  <c r="I250"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7" i="2"/>
  <c r="I669" i="2"/>
  <c r="I671" i="2"/>
  <c r="I673" i="2"/>
  <c r="I675" i="2"/>
  <c r="I53" i="2"/>
  <c r="I117" i="2"/>
  <c r="I178" i="2"/>
  <c r="I210" i="2"/>
  <c r="I242"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70" i="2"/>
  <c r="I674" i="2"/>
  <c r="I677" i="2"/>
  <c r="I679" i="2"/>
  <c r="I681" i="2"/>
  <c r="I683" i="2"/>
  <c r="I685" i="2"/>
  <c r="I687" i="2"/>
  <c r="I689" i="2"/>
  <c r="I691" i="2"/>
  <c r="I693" i="2"/>
  <c r="I695" i="2"/>
  <c r="I697" i="2"/>
  <c r="I699" i="2"/>
  <c r="I701" i="2"/>
  <c r="I703" i="2"/>
  <c r="I705" i="2"/>
  <c r="I707" i="2"/>
  <c r="I709" i="2"/>
  <c r="I711" i="2"/>
  <c r="I715" i="2"/>
  <c r="I717" i="2"/>
  <c r="I719" i="2"/>
  <c r="I721" i="2"/>
  <c r="I723" i="2"/>
  <c r="I725" i="2"/>
  <c r="I727" i="2"/>
  <c r="I729" i="2"/>
  <c r="I731" i="2"/>
  <c r="I733" i="2"/>
  <c r="I735" i="2"/>
  <c r="I737" i="2"/>
  <c r="I739" i="2"/>
  <c r="I741" i="2"/>
  <c r="I743" i="2"/>
  <c r="I745" i="2"/>
  <c r="I747" i="2"/>
  <c r="I749" i="2"/>
  <c r="I751" i="2"/>
  <c r="I753" i="2"/>
  <c r="I755" i="2"/>
  <c r="I757" i="2"/>
  <c r="I759" i="2"/>
  <c r="I761" i="2"/>
  <c r="I763" i="2"/>
  <c r="I765" i="2"/>
  <c r="I4" i="2"/>
  <c r="I20" i="2"/>
  <c r="I85" i="2"/>
  <c r="I149" i="2"/>
  <c r="I194" i="2"/>
  <c r="I226"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8" i="2"/>
  <c r="I672" i="2"/>
  <c r="I676" i="2"/>
  <c r="I678" i="2"/>
  <c r="I680" i="2"/>
  <c r="I682" i="2"/>
  <c r="I684" i="2"/>
  <c r="I686" i="2"/>
  <c r="I688" i="2"/>
  <c r="I690" i="2"/>
  <c r="I692" i="2"/>
  <c r="I694" i="2"/>
  <c r="I696" i="2"/>
  <c r="I698" i="2"/>
  <c r="I700" i="2"/>
  <c r="I702" i="2"/>
  <c r="I704" i="2"/>
  <c r="I706" i="2"/>
  <c r="I708" i="2"/>
  <c r="I710" i="2"/>
  <c r="I712" i="2"/>
  <c r="I716" i="2"/>
  <c r="I718" i="2"/>
  <c r="I720" i="2"/>
  <c r="I722" i="2"/>
  <c r="I724" i="2"/>
  <c r="I726" i="2"/>
  <c r="I728" i="2"/>
  <c r="I730" i="2"/>
  <c r="I732" i="2"/>
  <c r="I734" i="2"/>
  <c r="I736" i="2"/>
  <c r="I738" i="2"/>
  <c r="I740" i="2"/>
  <c r="I742" i="2"/>
  <c r="I744" i="2"/>
  <c r="I746" i="2"/>
  <c r="I748" i="2"/>
  <c r="I750" i="2"/>
  <c r="I752" i="2"/>
  <c r="I754" i="2"/>
  <c r="I756" i="2"/>
  <c r="I758" i="2"/>
  <c r="I764" i="2"/>
  <c r="I760" i="2"/>
  <c r="I766" i="2"/>
  <c r="I762"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8" i="2"/>
  <c r="I492" i="2"/>
  <c r="I244" i="2"/>
  <c r="I240" i="2"/>
  <c r="I236" i="2"/>
  <c r="I232" i="2"/>
  <c r="I228" i="2"/>
  <c r="I224"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20" i="2"/>
  <c r="I216" i="2"/>
  <c r="I212" i="2"/>
  <c r="I208" i="2"/>
  <c r="I204" i="2"/>
  <c r="I200" i="2"/>
  <c r="I196" i="2"/>
  <c r="I192" i="2"/>
  <c r="I188" i="2"/>
  <c r="I184" i="2"/>
  <c r="I180" i="2"/>
  <c r="I176" i="2"/>
  <c r="I169" i="2"/>
  <c r="I161" i="2"/>
  <c r="I153" i="2"/>
  <c r="I145" i="2"/>
  <c r="I137" i="2"/>
  <c r="I129" i="2"/>
  <c r="I121" i="2"/>
  <c r="I113" i="2"/>
  <c r="I105" i="2"/>
  <c r="I97" i="2"/>
  <c r="I89" i="2"/>
  <c r="I81" i="2"/>
  <c r="I73" i="2"/>
  <c r="I65" i="2"/>
  <c r="I57" i="2"/>
  <c r="I49" i="2"/>
  <c r="I41" i="2"/>
  <c r="I33" i="2"/>
  <c r="I24" i="2"/>
  <c r="I16" i="2"/>
  <c r="I174" i="2"/>
  <c r="I172" i="2"/>
  <c r="I170" i="2"/>
  <c r="I168" i="2"/>
  <c r="I166" i="2"/>
  <c r="I164" i="2"/>
  <c r="I162" i="2"/>
  <c r="I160" i="2"/>
  <c r="I158" i="2"/>
  <c r="I156" i="2"/>
  <c r="I154" i="2"/>
  <c r="I152" i="2"/>
  <c r="I150" i="2"/>
  <c r="I148" i="2"/>
  <c r="I146" i="2"/>
  <c r="I144" i="2"/>
  <c r="I142" i="2"/>
  <c r="I140" i="2"/>
  <c r="I138" i="2"/>
  <c r="I136" i="2"/>
  <c r="I134" i="2"/>
  <c r="I132" i="2"/>
  <c r="I130" i="2"/>
  <c r="I128" i="2"/>
  <c r="I126" i="2"/>
  <c r="I124" i="2"/>
  <c r="I122" i="2"/>
  <c r="I120" i="2"/>
  <c r="I118" i="2"/>
  <c r="I116" i="2"/>
  <c r="I114" i="2"/>
  <c r="I112" i="2"/>
  <c r="I110" i="2"/>
  <c r="I108" i="2"/>
  <c r="I106" i="2"/>
  <c r="I104" i="2"/>
  <c r="I102" i="2"/>
  <c r="I100" i="2"/>
  <c r="I98" i="2"/>
  <c r="I96" i="2"/>
  <c r="I94" i="2"/>
  <c r="I92" i="2"/>
  <c r="I90" i="2"/>
  <c r="I88" i="2"/>
  <c r="I86" i="2"/>
  <c r="I84" i="2"/>
  <c r="I82" i="2"/>
  <c r="I80" i="2"/>
  <c r="I78" i="2"/>
  <c r="I76" i="2"/>
  <c r="I74" i="2"/>
  <c r="I72" i="2"/>
  <c r="I70" i="2"/>
  <c r="I68" i="2"/>
  <c r="I66" i="2"/>
  <c r="I64" i="2"/>
  <c r="I62" i="2"/>
  <c r="I60" i="2"/>
  <c r="I58" i="2"/>
  <c r="I56" i="2"/>
  <c r="I54" i="2"/>
  <c r="I52" i="2"/>
  <c r="I50" i="2"/>
  <c r="I48" i="2"/>
  <c r="I46" i="2"/>
  <c r="I44" i="2"/>
  <c r="I42" i="2"/>
  <c r="I40" i="2"/>
  <c r="I38" i="2"/>
  <c r="I36" i="2"/>
  <c r="I34" i="2"/>
  <c r="I32" i="2"/>
  <c r="I30" i="2"/>
  <c r="I28"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49" i="2"/>
  <c r="I247" i="2"/>
  <c r="I245" i="2"/>
  <c r="I243" i="2"/>
  <c r="I241" i="2"/>
  <c r="I239" i="2"/>
  <c r="I237" i="2"/>
  <c r="I235" i="2"/>
  <c r="I233" i="2"/>
  <c r="I231" i="2"/>
  <c r="I229" i="2"/>
  <c r="I227" i="2"/>
  <c r="I225" i="2"/>
  <c r="I223" i="2"/>
  <c r="I221" i="2"/>
  <c r="I219" i="2"/>
  <c r="I217" i="2"/>
  <c r="I215" i="2"/>
  <c r="I213" i="2"/>
  <c r="I211" i="2"/>
  <c r="I209" i="2"/>
  <c r="I207" i="2"/>
  <c r="I205" i="2"/>
  <c r="I203" i="2"/>
  <c r="I201" i="2"/>
  <c r="I199" i="2"/>
  <c r="I197" i="2"/>
  <c r="I195" i="2"/>
  <c r="I193" i="2"/>
  <c r="I191" i="2"/>
  <c r="I189" i="2"/>
  <c r="I187" i="2"/>
  <c r="I185" i="2"/>
  <c r="I183" i="2"/>
  <c r="I181" i="2"/>
  <c r="I179" i="2"/>
  <c r="I177"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064" i="1" l="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<sst xmlns="http://schemas.openxmlformats.org/spreadsheetml/2006/main" count="27086" uniqueCount="2659">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</sst>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11">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0" fillId="0" borderId="4" xfId="0" applyNumberFormat="1" applyBorder="1" applyAlignment="1">
      <alignment horizontal="center" vertical="center"/>
    </xf>
    <xf numFmtId="0" fontId="0" fillId="0" borderId="0" xfId="0" applyAlignment="1">
      <alignment horizontal="left" vertical="center" indent="2"/>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xf numFmtId="0" fontId="17" fillId="0" borderId="10" xfId="11" applyNumberFormat="1" applyFont="1" applyFill="1" applyBorder="1" applyAlignment="1">
      <alignment horizontal="left" vertical="center" wrapText="1" indent="1"/>
    </xf>
    <xf numFmtId="0" fontId="17" fillId="0" borderId="9" xfId="11" applyNumberFormat="1" applyFont="1" applyFill="1" applyBorder="1" applyAlignment="1">
      <alignment horizontal="left" vertical="center" wrapText="1" indent="1"/>
    </xf>
    <xf numFmtId="14" fontId="0" fillId="0" borderId="0" xfId="14" applyFont="1" applyFill="1" applyAlignment="1">
      <alignment horizontal="center" vertical="center"/>
    </xf>
    <xf numFmtId="1" fontId="34" fillId="0" borderId="0" xfId="11" applyNumberFormat="1" applyFont="1" applyFill="1" applyAlignment="1">
      <alignment horizontal="left" vertical="center" wrapText="1" indent="1"/>
    </xf>
    <xf numFmtId="0" fontId="34" fillId="0" borderId="10" xfId="11" applyNumberFormat="1" applyFont="1" applyFill="1" applyBorder="1" applyAlignment="1">
      <alignment horizontal="left" vertical="center" wrapText="1" indent="1"/>
    </xf>
    <xf numFmtId="0" fontId="34" fillId="0" borderId="9" xfId="11" applyNumberFormat="1" applyFont="1" applyFill="1" applyBorder="1" applyAlignment="1">
      <alignment horizontal="left" vertical="center" wrapText="1" inden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font>
        <b/>
        <i val="0"/>
        <color rgb="FFFF0000"/>
      </font>
      <fill>
        <patternFill>
          <bgColor rgb="FFFFFF00"/>
        </patternFill>
      </fill>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ill>
        <patternFill patternType="none">
          <fgColor indexed="64"/>
          <bgColor indexed="65"/>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6"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02.534337847224" createdVersion="8" refreshedVersion="8" minRefreshableVersion="3" recordCount="9925">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8">
      <pivotArea dataOnly="0" labelOnly="1" outline="0" axis="axisValues" fieldPosition="0"/>
    </format>
    <format dxfId="7">
      <pivotArea grandRow="1" outline="0" collapsedLevelsAreSubtotals="1" fieldPosition="0"/>
    </format>
    <format dxfId="6">
      <pivotArea grandRow="1" outline="0" collapsedLevelsAreSubtotals="1"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collapsedLevelsAreSubtotals="1" fieldPosition="0">
        <references count="1">
          <reference field="7" count="0"/>
        </references>
      </pivotArea>
    </format>
    <format dxfId="0">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5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064" dataDxfId="46" headerRowCellStyle="Table Headers">
  <autoFilter ref="A4:M10064"/>
  <sortState ref="A7984:M8186">
    <sortCondition ref="B4:B8186"/>
  </sortState>
  <tableColumns count="13">
    <tableColumn id="11" name="CTRL  No" dataDxfId="45"/>
    <tableColumn id="12" name="Date Encoded" dataDxfId="44"/>
    <tableColumn id="13" name="Date File" dataDxfId="43"/>
    <tableColumn id="1" name="Employee Name" totalsRowLabel="Total" dataDxfId="42" dataCellStyle="Table details"/>
    <tableColumn id="6" name="Office" dataDxfId="41" dataCellStyle="Table details">
      <calculatedColumnFormula>IF(ISBLANK(LeaveTracker[[#This Row],[Employee Name]]),"-----",VLOOKUP(LeaveTracker[[#This Row],[Employee Name]],'List of Employees'!$B$4:$H$766,7))</calculatedColumnFormula>
    </tableColumn>
    <tableColumn id="8" name="Employment Status" dataDxfId="40" dataCellStyle="Table details">
      <calculatedColumnFormula>IF(ISBLANK(LeaveTracker[[#This Row],[Employee Name]]),"-----",VLOOKUP(LeaveTracker[[#This Row],[Employee Name]],'List of Employees'!$B$4:$H$766,6))</calculatedColumnFormula>
    </tableColumn>
    <tableColumn id="2" name="Start Date" dataDxfId="39" dataCellStyle="Table Dates"/>
    <tableColumn id="3" name="End Date" dataDxfId="38" dataCellStyle="Table Dates"/>
    <tableColumn id="4" name="Type of Leave" dataDxfId="37" dataCellStyle="Table details"/>
    <tableColumn id="7" name="Specification" dataDxfId="36"/>
    <tableColumn id="10" name="Days Leave" dataDxfId="35">
      <calculatedColumnFormula>LeaveTracker[[#This Row],[Days]]&amp;" "&amp;LeaveTracker[[#This Row],[Type of Leave]]</calculatedColumnFormula>
    </tableColumn>
    <tableColumn id="5" name="Days" totalsRowFunction="sum" dataDxfId="34" dataCellStyle="Table Days">
      <calculatedColumnFormula>NETWORKDAYS(LeaveTracker[[#This Row],[Start Date]],LeaveTracker[[#This Row],[End Date]],lstHolidays)</calculatedColumnFormula>
    </tableColumn>
    <tableColumn id="9" name="RECEIVED BY:" dataDxfId="33"/>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6" totalsRowShown="0" headerRowDxfId="31" dataDxfId="30" tableBorderDxfId="29" headerRowCellStyle="Table Headers" dataCellStyle="Table details">
  <autoFilter ref="A3:I766">
    <filterColumn colId="1">
      <filters>
        <filter val="DE CASTRO  CHRISTINE JEAN D."/>
        <filter val="DE CASTRO CHRISTINE JEAN D."/>
        <filter val="DE CASTRO JENELYN I."/>
        <filter val="DE CASTRO JOSEPH NHOEL T."/>
        <filter val="DE CASTRO JUANITA M."/>
        <filter val="DE CASTRO MARYLEN A."/>
        <filter val="DE CASTRO ROSS EIZALHYNNE A."/>
      </filters>
    </filterColumn>
  </autoFilter>
  <sortState ref="A4:I762">
    <sortCondition ref="B3:B762"/>
  </sortState>
  <tableColumns count="9">
    <tableColumn id="1" name="NO" dataDxfId="28" dataCellStyle="Table details"/>
    <tableColumn id="2" name="Employee Name" dataDxfId="27" dataCellStyle="Table details">
      <calculatedColumnFormula>CONCATENATE('List of Employees'!$C4," ",'List of Employees'!$D4, " ",LEFT('List of Employees'!$E4,1),IF(ISBLANK('List of Employees'!$E4)," ","."))</calculatedColumnFormula>
    </tableColumn>
    <tableColumn id="3" name="Lastname" dataDxfId="26" dataCellStyle="Table details"/>
    <tableColumn id="4" name="Firstname" dataDxfId="25" dataCellStyle="Table details"/>
    <tableColumn id="5" name="Middlename" dataDxfId="24" dataCellStyle="Table details"/>
    <tableColumn id="6" name="Position" dataDxfId="23" dataCellStyle="Table details"/>
    <tableColumn id="7" name="Employment Status" dataDxfId="22" dataCellStyle="Table details"/>
    <tableColumn id="8" name="Office" dataDxfId="21" dataCellStyle="Table details"/>
    <tableColumn id="9" name="DUMPLICATE" dataDxfId="20" dataCellStyle="Table details">
      <calculatedColumnFormula>COUNTIF('List of Employees'!$B$4:$B$766,'List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19"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18">
  <autoFilter ref="A5:I825"/>
  <sortState ref="A4:H407">
    <sortCondition ref="A3:A407"/>
  </sortState>
  <tableColumns count="9">
    <tableColumn id="1" name="NO" dataDxfId="17">
      <calculatedColumnFormula>IF(ISBLANK(B6),"",ROW(A1))</calculatedColumnFormula>
    </tableColumn>
    <tableColumn id="2" name="EMPLOYEE NAME" dataDxfId="16">
      <calculatedColumnFormula>IF(ISBLANK('List of Employees'!B5),"",'List of Employees'!B5)</calculatedColumnFormula>
    </tableColumn>
    <tableColumn id="3" name="OFFICE" dataDxfId="15">
      <calculatedColumnFormula>VLOOKUP(Table3[[#This Row],[EMPLOYEE NAME]],'List of Employees'!$B$4:$H$766,6)</calculatedColumnFormula>
    </tableColumn>
    <tableColumn id="4" name="# SICK LEAVE" dataDxfId="14">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13"/>
    <tableColumn id="6" name="#MATERNITY" dataDxfId="12"/>
    <tableColumn id="7" name="#PATERNITY" dataDxfId="11"/>
    <tableColumn id="8" name="#OTHERS" dataDxfId="10"/>
    <tableColumn id="9" name="TOTAL DAYS LEAVE" dataDxfId="9">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8"/>
  <sheetViews>
    <sheetView zoomScale="95" zoomScaleNormal="95" workbookViewId="0">
      <selection activeCell="G12" sqref="C12:G12"/>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8" width="11.62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2233</v>
      </c>
      <c r="B3" s="26" t="s">
        <v>1986</v>
      </c>
    </row>
    <row r="4" spans="1:7" x14ac:dyDescent="0.3">
      <c r="A4" s="26" t="s">
        <v>431</v>
      </c>
      <c r="B4" t="s">
        <v>1987</v>
      </c>
      <c r="C4" t="s">
        <v>1286</v>
      </c>
      <c r="D4" t="s">
        <v>1694</v>
      </c>
      <c r="E4" t="s">
        <v>2336</v>
      </c>
      <c r="F4" t="s">
        <v>2398</v>
      </c>
      <c r="G4" t="s">
        <v>432</v>
      </c>
    </row>
    <row r="5" spans="1:7" x14ac:dyDescent="0.3">
      <c r="A5" s="47" t="s">
        <v>2607</v>
      </c>
      <c r="B5" s="73" t="s">
        <v>1988</v>
      </c>
      <c r="C5" s="73" t="s">
        <v>1988</v>
      </c>
      <c r="D5" s="73" t="s">
        <v>1988</v>
      </c>
      <c r="E5" s="73" t="s">
        <v>1988</v>
      </c>
      <c r="F5" s="73" t="s">
        <v>1988</v>
      </c>
      <c r="G5" s="73" t="s">
        <v>1988</v>
      </c>
    </row>
    <row r="6" spans="1:7" x14ac:dyDescent="0.3">
      <c r="A6" s="47" t="s">
        <v>2605</v>
      </c>
      <c r="B6" s="73" t="s">
        <v>1988</v>
      </c>
      <c r="C6" s="73" t="s">
        <v>1988</v>
      </c>
      <c r="D6" s="73">
        <v>26</v>
      </c>
      <c r="E6" s="73" t="s">
        <v>1988</v>
      </c>
      <c r="F6" s="73">
        <v>432</v>
      </c>
      <c r="G6" s="73">
        <v>458</v>
      </c>
    </row>
    <row r="7" spans="1:7" x14ac:dyDescent="0.3">
      <c r="A7" s="63" t="s">
        <v>2603</v>
      </c>
      <c r="B7" s="73" t="s">
        <v>1988</v>
      </c>
      <c r="C7" s="73" t="s">
        <v>1988</v>
      </c>
      <c r="D7" s="73">
        <v>26</v>
      </c>
      <c r="E7" s="73" t="s">
        <v>1988</v>
      </c>
      <c r="F7" s="73">
        <v>432</v>
      </c>
      <c r="G7" s="73">
        <v>458</v>
      </c>
    </row>
    <row r="8" spans="1:7" x14ac:dyDescent="0.3">
      <c r="A8" s="74" t="s">
        <v>2643</v>
      </c>
      <c r="B8" s="73" t="s">
        <v>1988</v>
      </c>
      <c r="C8" s="73" t="s">
        <v>1988</v>
      </c>
      <c r="D8" s="73">
        <v>17</v>
      </c>
      <c r="E8" s="73" t="s">
        <v>1988</v>
      </c>
      <c r="F8" s="73">
        <v>283</v>
      </c>
      <c r="G8" s="73">
        <v>300</v>
      </c>
    </row>
    <row r="9" spans="1:7" x14ac:dyDescent="0.3">
      <c r="A9" s="74" t="s">
        <v>2644</v>
      </c>
      <c r="B9" s="73" t="s">
        <v>1988</v>
      </c>
      <c r="C9" s="73" t="s">
        <v>1988</v>
      </c>
      <c r="D9" s="73">
        <v>9</v>
      </c>
      <c r="E9" s="73" t="s">
        <v>1988</v>
      </c>
      <c r="F9" s="73">
        <v>149</v>
      </c>
      <c r="G9" s="73">
        <v>158</v>
      </c>
    </row>
    <row r="10" spans="1:7" x14ac:dyDescent="0.3">
      <c r="A10" s="47" t="s">
        <v>2606</v>
      </c>
      <c r="B10" s="73" t="s">
        <v>1988</v>
      </c>
      <c r="C10" s="73">
        <v>12</v>
      </c>
      <c r="D10" s="73">
        <v>57</v>
      </c>
      <c r="E10" s="73">
        <v>7</v>
      </c>
      <c r="F10" s="73">
        <v>822</v>
      </c>
      <c r="G10" s="73">
        <v>898</v>
      </c>
    </row>
    <row r="11" spans="1:7" x14ac:dyDescent="0.3">
      <c r="A11" s="47" t="s">
        <v>2602</v>
      </c>
      <c r="B11" s="73" t="s">
        <v>1988</v>
      </c>
      <c r="C11" s="73">
        <v>885</v>
      </c>
      <c r="D11" s="73">
        <v>156</v>
      </c>
      <c r="E11" s="73">
        <v>1</v>
      </c>
      <c r="F11" s="73">
        <v>1004</v>
      </c>
      <c r="G11" s="73">
        <v>2046</v>
      </c>
    </row>
    <row r="12" spans="1:7" x14ac:dyDescent="0.3">
      <c r="A12" s="47" t="s">
        <v>2604</v>
      </c>
      <c r="B12" s="73" t="s">
        <v>1988</v>
      </c>
      <c r="C12" s="73">
        <v>2484</v>
      </c>
      <c r="D12" s="73">
        <v>457</v>
      </c>
      <c r="E12" s="73">
        <v>7</v>
      </c>
      <c r="F12" s="73">
        <v>3216</v>
      </c>
      <c r="G12" s="73">
        <v>6164</v>
      </c>
    </row>
    <row r="13" spans="1:7" x14ac:dyDescent="0.3">
      <c r="A13" s="47" t="s">
        <v>2608</v>
      </c>
      <c r="B13" s="73" t="s">
        <v>1988</v>
      </c>
      <c r="C13" s="73">
        <v>77</v>
      </c>
      <c r="D13" s="73">
        <v>20</v>
      </c>
      <c r="E13" s="73" t="s">
        <v>1988</v>
      </c>
      <c r="F13" s="73">
        <v>85</v>
      </c>
      <c r="G13" s="73">
        <v>182</v>
      </c>
    </row>
    <row r="14" spans="1:7" x14ac:dyDescent="0.3">
      <c r="A14" s="63" t="s">
        <v>2609</v>
      </c>
      <c r="B14" s="73" t="s">
        <v>1988</v>
      </c>
      <c r="C14" s="73">
        <v>77</v>
      </c>
      <c r="D14" s="73">
        <v>20</v>
      </c>
      <c r="E14" s="73" t="s">
        <v>1988</v>
      </c>
      <c r="F14" s="73">
        <v>85</v>
      </c>
      <c r="G14" s="73">
        <v>182</v>
      </c>
    </row>
    <row r="15" spans="1:7" x14ac:dyDescent="0.3">
      <c r="A15" s="74" t="s">
        <v>2642</v>
      </c>
      <c r="B15" s="73" t="s">
        <v>1988</v>
      </c>
      <c r="C15" s="73">
        <v>75</v>
      </c>
      <c r="D15" s="73">
        <v>20</v>
      </c>
      <c r="E15" s="73" t="s">
        <v>1988</v>
      </c>
      <c r="F15" s="73">
        <v>85</v>
      </c>
      <c r="G15" s="73">
        <v>180</v>
      </c>
    </row>
    <row r="16" spans="1:7" x14ac:dyDescent="0.3">
      <c r="A16" s="74" t="s">
        <v>2640</v>
      </c>
      <c r="B16" s="73" t="s">
        <v>1988</v>
      </c>
      <c r="C16" s="73">
        <v>1</v>
      </c>
      <c r="D16" s="73" t="s">
        <v>1988</v>
      </c>
      <c r="E16" s="73" t="s">
        <v>1988</v>
      </c>
      <c r="F16" s="73" t="s">
        <v>1988</v>
      </c>
      <c r="G16" s="73">
        <v>1</v>
      </c>
    </row>
    <row r="17" spans="1:7" x14ac:dyDescent="0.3">
      <c r="A17" s="74" t="s">
        <v>2641</v>
      </c>
      <c r="B17" s="73" t="s">
        <v>1988</v>
      </c>
      <c r="C17" s="73">
        <v>1</v>
      </c>
      <c r="D17" s="73" t="s">
        <v>1988</v>
      </c>
      <c r="E17" s="73" t="s">
        <v>1988</v>
      </c>
      <c r="F17" s="73" t="s">
        <v>1988</v>
      </c>
      <c r="G17" s="73">
        <v>1</v>
      </c>
    </row>
    <row r="18" spans="1:7" x14ac:dyDescent="0.3">
      <c r="A18" s="47" t="s">
        <v>432</v>
      </c>
      <c r="B18" s="73" t="s">
        <v>1988</v>
      </c>
      <c r="C18" s="73">
        <v>3458</v>
      </c>
      <c r="D18" s="73">
        <v>716</v>
      </c>
      <c r="E18" s="73">
        <v>15</v>
      </c>
      <c r="F18" s="73">
        <v>5559</v>
      </c>
      <c r="G18" s="73">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8" t="s">
        <v>1187</v>
      </c>
      <c r="D2" s="98"/>
      <c r="E2" s="98"/>
      <c r="F2" s="98"/>
      <c r="G2" s="98"/>
      <c r="H2" s="98"/>
      <c r="I2" s="98"/>
      <c r="J2" s="45"/>
      <c r="K2" s="46" t="s">
        <v>1064</v>
      </c>
      <c r="L2" s="46"/>
      <c r="M2" s="101" t="str">
        <f>VLOOKUP(valSelEmployee,'List of Employees'!$B$4:$H$766,6)</f>
        <v>PERMANENT</v>
      </c>
      <c r="N2" s="102"/>
      <c r="O2" s="102"/>
      <c r="P2" s="102"/>
      <c r="Q2" s="102"/>
      <c r="R2" s="102"/>
      <c r="S2" s="102"/>
      <c r="U2" s="4"/>
      <c r="V2" s="4"/>
      <c r="W2" s="4"/>
      <c r="X2" s="4"/>
      <c r="Y2" s="4"/>
      <c r="Z2" s="4"/>
      <c r="AA2" s="4"/>
      <c r="AB2" s="4"/>
    </row>
    <row r="3" spans="1:44" ht="21.95" customHeight="1" thickTop="1" thickBot="1" x14ac:dyDescent="0.3">
      <c r="B3" s="13" t="s">
        <v>17</v>
      </c>
      <c r="C3" s="99">
        <v>2023</v>
      </c>
      <c r="D3" s="99"/>
      <c r="E3" s="99"/>
      <c r="F3" s="99"/>
      <c r="G3" s="99"/>
      <c r="H3" s="99"/>
      <c r="I3" s="99"/>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104" t="s">
        <v>4</v>
      </c>
      <c r="D19" s="104"/>
      <c r="E19" s="104"/>
      <c r="F19" s="7"/>
      <c r="H19" s="88" t="s">
        <v>5</v>
      </c>
      <c r="I19" s="88"/>
      <c r="J19" s="88"/>
      <c r="K19" s="88"/>
      <c r="L19" s="7"/>
      <c r="M19" s="16"/>
      <c r="N19" s="95" t="s">
        <v>74</v>
      </c>
      <c r="O19" s="95"/>
      <c r="P19" s="95"/>
      <c r="Q19" s="7"/>
      <c r="S19" s="88" t="s">
        <v>13</v>
      </c>
      <c r="T19" s="88"/>
      <c r="U19" s="88"/>
      <c r="V19" s="7"/>
      <c r="X19" s="88" t="s">
        <v>76</v>
      </c>
      <c r="Y19" s="88"/>
      <c r="Z19" s="88"/>
      <c r="AA19" s="7"/>
      <c r="AC19" s="88" t="s">
        <v>77</v>
      </c>
      <c r="AD19" s="88"/>
      <c r="AE19" s="88"/>
      <c r="AF19" s="7"/>
      <c r="AH19" s="88" t="s">
        <v>1</v>
      </c>
      <c r="AI19" s="88"/>
      <c r="AJ19" s="88"/>
      <c r="AM19" s="88" t="s">
        <v>1020</v>
      </c>
      <c r="AN19" s="88"/>
      <c r="AO19" s="88"/>
    </row>
    <row r="20" spans="2:44" ht="54.95" customHeight="1" x14ac:dyDescent="0.3">
      <c r="B20" s="27"/>
      <c r="C20" s="105">
        <f ca="1">SUMIFS(LeaveTracker[Days],LeaveTracker[Employee Name],valSelEmployee,LeaveTracker[Start Date],"&gt;="&amp;DATE(Calendar_Year,1,1),LeaveTracker[End Date],"&lt;"&amp;DATE(Calendar_Year+1,1,1))</f>
        <v>5</v>
      </c>
      <c r="D20" s="105"/>
      <c r="E20" s="105"/>
      <c r="F20" s="7"/>
      <c r="H20" s="107">
        <f>NETWORKDAYS(DATE(Calendar_Year,1,1),EDATE(DATE(Calendar_Year,1,1),12)-1)</f>
        <v>260</v>
      </c>
      <c r="I20" s="107"/>
      <c r="J20" s="107"/>
      <c r="K20" s="107"/>
      <c r="L20" s="7"/>
      <c r="N20" s="96">
        <f>SUMIFS(LeaveTracker[Days],LeaveTracker[Employee Name],valSelEmployee,LeaveTracker[Start Date],"&gt;="&amp;DATE(Calendar_Year,1,1),LeaveTracker[End Date],"&lt;"&amp;DATE(Calendar_Year+1,1,1),LeaveTracker[Type of Leave],'Leave Types'!B4)</f>
        <v>0</v>
      </c>
      <c r="O20" s="96"/>
      <c r="P20" s="96"/>
      <c r="Q20" s="7"/>
      <c r="S20" s="97">
        <f ca="1">SUMIFS(LeaveTracker[Days],LeaveTracker[Employee Name],valSelEmployee,LeaveTracker[Start Date],"&gt;="&amp;DATE(Calendar_Year,1,1),LeaveTracker[End Date],"&lt;"&amp;DATE(Calendar_Year+1,1,1),LeaveTracker[Type of Leave],'Leave Types'!B5)</f>
        <v>3</v>
      </c>
      <c r="T20" s="97"/>
      <c r="U20" s="97"/>
      <c r="V20" s="7"/>
      <c r="X20" s="103">
        <f>SUMIFS(LeaveTracker[Days],LeaveTracker[Employee Name],valSelEmployee,LeaveTracker[Start Date],"&gt;="&amp;DATE(Calendar_Year,1,1),LeaveTracker[End Date],"&lt;"&amp;DATE(Calendar_Year+1,1,1),LeaveTracker[Type of Leave],'Leave Types'!B6)</f>
        <v>0</v>
      </c>
      <c r="Y20" s="103"/>
      <c r="Z20" s="103"/>
      <c r="AA20" s="7"/>
      <c r="AC20" s="92">
        <f>SUMIFS(LeaveTracker[Days],LeaveTracker[Employee Name],valSelEmployee,LeaveTracker[Start Date],"&gt;="&amp;DATE(Calendar_Year,1,1),LeaveTracker[End Date],"&lt;"&amp;DATE(Calendar_Year+1,1,1),LeaveTracker[Type of Leave],'Leave Types'!B7)</f>
        <v>0</v>
      </c>
      <c r="AD20" s="92"/>
      <c r="AE20" s="92"/>
      <c r="AF20" s="7"/>
      <c r="AH20" s="100">
        <f ca="1">SUMIFS(LeaveTracker[Days],LeaveTracker[Employee Name],valSelEmployee,LeaveTracker[Start Date],"&gt;="&amp;DATE(Calendar_Year,1,1),LeaveTracker[End Date],"&lt;"&amp;DATE(Calendar_Year+1,1,1),LeaveTracker[Type of Leave],'Leave Types'!B8)</f>
        <v>2</v>
      </c>
      <c r="AI20" s="100"/>
      <c r="AJ20" s="100"/>
      <c r="AM20" s="89">
        <f>SUMIFS(LeaveTracker[Days],LeaveTracker[Employee Name],valSelEmployee,LeaveTracker[Start Date],"&gt;="&amp;DATE(Calendar_Year,1,1),LeaveTracker[End Date],"&lt;"&amp;DATE(Calendar_Year+1,1,1),LeaveTracker[Type of Leave],'Leave Types'!B9)</f>
        <v>0</v>
      </c>
      <c r="AN20" s="89"/>
      <c r="AO20" s="89"/>
    </row>
    <row r="21" spans="2:44" ht="21.95" customHeight="1" x14ac:dyDescent="0.3">
      <c r="C21" s="106">
        <f>SUMIFS(LeaveTracker[Days],LeaveTracker[Employee Name],valSelEmployee,LeaveTracker[Start Date],"&gt;="&amp;DATE(Calendar_Year-1,1,1),LeaveTracker[End Date],"&lt;"&amp;DATE(Calendar_Year,1,1))</f>
        <v>0</v>
      </c>
      <c r="D21" s="106"/>
      <c r="E21" s="106"/>
      <c r="F21" s="7"/>
      <c r="G21" s="3"/>
      <c r="H21" s="90">
        <f>NETWORKDAYS(DATE(Calendar_Year-1,1,1),EDATE(DATE(Calendar_Year-1,1,1),12)-1)</f>
        <v>260</v>
      </c>
      <c r="I21" s="90"/>
      <c r="J21" s="90"/>
      <c r="K21" s="90"/>
      <c r="L21" s="7"/>
      <c r="M21" s="3"/>
      <c r="N21" s="94">
        <f>SUMIFS(LeaveTracker[Days],LeaveTracker[Employee Name],valSelEmployee,LeaveTracker[Start Date],"&gt;="&amp;DATE(Calendar_Year-1,1,1),LeaveTracker[End Date],"&lt;"&amp;DATE(Calendar_Year,1,1),LeaveTracker[Type of Leave],'Leave Types'!B4)</f>
        <v>0</v>
      </c>
      <c r="O21" s="94"/>
      <c r="P21" s="94"/>
      <c r="Q21" s="7"/>
      <c r="R21" s="3"/>
      <c r="S21" s="90">
        <f>SUMIFS(LeaveTracker[Days],LeaveTracker[Employee Name],valSelEmployee,LeaveTracker[Start Date],"&gt;="&amp;DATE(Calendar_Year-1,1,1),LeaveTracker[End Date],"&lt;"&amp;DATE(Calendar_Year,1,1),LeaveTracker[Type of Leave],'Leave Types'!B5)</f>
        <v>0</v>
      </c>
      <c r="T21" s="90"/>
      <c r="U21" s="90"/>
      <c r="V21" s="7"/>
      <c r="W21" s="3"/>
      <c r="X21" s="90">
        <f>SUMIFS(LeaveTracker[Days],LeaveTracker[Employee Name],valSelEmployee,LeaveTracker[Start Date],"&gt;="&amp;DATE(Calendar_Year-1,1,1),LeaveTracker[End Date],"&lt;"&amp;DATE(Calendar_Year,1,1),LeaveTracker[Type of Leave],'Leave Types'!B6)</f>
        <v>0</v>
      </c>
      <c r="Y21" s="90"/>
      <c r="Z21" s="90"/>
      <c r="AA21" s="7"/>
      <c r="AB21" s="3"/>
      <c r="AC21" s="90">
        <f>SUMIFS(LeaveTracker[Days],LeaveTracker[Employee Name],valSelEmployee,LeaveTracker[Start Date],"&gt;="&amp;DATE(Calendar_Year-1,1,1),LeaveTracker[End Date],"&lt;"&amp;DATE(Calendar_Year,1,1),LeaveTracker[Type of Leave],'Leave Types'!B7)</f>
        <v>0</v>
      </c>
      <c r="AD21" s="90"/>
      <c r="AE21" s="90"/>
      <c r="AF21" s="7"/>
      <c r="AG21" s="3"/>
      <c r="AH21" s="90">
        <f>SUMIFS(LeaveTracker[Days],LeaveTracker[Employee Name],valSelEmployee,LeaveTracker[Start Date],"&gt;="&amp;DATE(Calendar_Year-1,1,1),LeaveTracker[End Date],"&lt;"&amp;DATE(Calendar_Year,1,1),LeaveTracker[Type of Leave],'Leave Types'!B8)</f>
        <v>0</v>
      </c>
      <c r="AI21" s="90"/>
      <c r="AJ21" s="90"/>
      <c r="AL21" s="3"/>
      <c r="AM21" s="90">
        <f>SUMIFS(LeaveTracker[Days],LeaveTracker[Employee Name],valSelEmployee,LeaveTracker[Start Date],"&gt;="&amp;DATE(Calendar_Year-1,1,1),LeaveTracker[End Date],"&lt;"&amp;DATE(Calendar_Year,1,1),LeaveTracker[Type of Leave],'Leave Types'!B9)</f>
        <v>0</v>
      </c>
      <c r="AN21" s="90"/>
      <c r="AO21" s="90"/>
    </row>
    <row r="22" spans="2:44" ht="21.95" customHeight="1" x14ac:dyDescent="0.3">
      <c r="C22" s="91" t="str">
        <f>IFERROR(IF(C21&lt;&gt;0,IF(C20&gt;=C21,"UP ", "DOWN ")&amp;TEXT(C20/C21-1,"0%;0%"),"UP 100%"),"")</f>
        <v>UP 100%</v>
      </c>
      <c r="D22" s="91"/>
      <c r="E22" s="91"/>
      <c r="F22" s="7"/>
      <c r="G22" s="3"/>
      <c r="H22" s="93" t="str">
        <f>IFERROR(IF(H21&lt;&gt;0,IF(H20&gt;=H21,"UP ", "DOWN ")&amp;TEXT(H20/H21-1,"0%;0%"),"UP 100%"),"")</f>
        <v>UP 0%</v>
      </c>
      <c r="I22" s="93"/>
      <c r="J22" s="93"/>
      <c r="K22" s="93"/>
      <c r="L22" s="7"/>
      <c r="M22" s="3"/>
      <c r="N22" s="91" t="str">
        <f>IFERROR(IF(N21&lt;&gt;0,IF(N20&gt;=N21,"UP ", "DOWN ")&amp;TEXT(N20/N21-1,"0%;0%"),"UP 100%"),"")</f>
        <v>UP 100%</v>
      </c>
      <c r="O22" s="91"/>
      <c r="P22" s="91"/>
      <c r="Q22" s="7"/>
      <c r="R22" s="3"/>
      <c r="S22" s="91" t="str">
        <f>IFERROR(IF(S21&lt;&gt;0,IF(S20&gt;=S21,"UP ", "DOWN ")&amp;TEXT(S20/S21-1,"0%;0%"),"UP 100%"),"")</f>
        <v>UP 100%</v>
      </c>
      <c r="T22" s="91"/>
      <c r="U22" s="91"/>
      <c r="V22" s="7"/>
      <c r="W22" s="3"/>
      <c r="X22" s="91" t="str">
        <f>IFERROR(IF(X21&lt;&gt;0,IF(X20&gt;=X21,"UP ", "DOWN ")&amp;TEXT(X20/X21-1,"0%;0%"),"UP 100%"),"")</f>
        <v>UP 100%</v>
      </c>
      <c r="Y22" s="91"/>
      <c r="Z22" s="91"/>
      <c r="AA22" s="7"/>
      <c r="AB22" s="3"/>
      <c r="AC22" s="91" t="str">
        <f>IFERROR(IF(AC21&lt;&gt;0,IF(AC20&gt;=AC21,"UP ", "DOWN ")&amp;TEXT(AC20/AC21-1,"0%;0%"),"UP 100%"),"")</f>
        <v>UP 100%</v>
      </c>
      <c r="AD22" s="91"/>
      <c r="AE22" s="91"/>
      <c r="AF22" s="7"/>
      <c r="AG22" s="3"/>
      <c r="AH22" s="91" t="str">
        <f>IFERROR(IF(AH21&lt;&gt;0,IF(AH20&gt;=AH21,"UP ", "DOWN ")&amp;TEXT(AH20/AH21-1,"0%;0%"),"UP 100%"),"")</f>
        <v>UP 100%</v>
      </c>
      <c r="AI22" s="91"/>
      <c r="AJ22" s="91"/>
      <c r="AL22" s="3"/>
      <c r="AM22" s="91" t="str">
        <f>IFERROR(IF(AM21&lt;&gt;0,IF(AM20&gt;=AM21,"UP ", "DOWN ")&amp;TEXT(AM20/AM21-1,"0%;0%"),"UP 100%"),"")</f>
        <v>UP 100%</v>
      </c>
      <c r="AN22" s="91"/>
      <c r="AO22" s="91"/>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61" priority="5" operator="beginsWith" text="UP">
      <formula>LEFT(C22,LEN("UP"))="UP"</formula>
    </cfRule>
  </conditionalFormatting>
  <conditionalFormatting sqref="C6:AR17">
    <cfRule type="expression" dxfId="60" priority="1">
      <formula>MONTH(C6)&lt;&gt;MONTH($B6)</formula>
    </cfRule>
    <cfRule type="expression" dxfId="59" priority="22">
      <formula>OR(LEFT(C$5,1)="S", COUNTIF(lstHolidays, C6)&gt;0)</formula>
    </cfRule>
  </conditionalFormatting>
  <conditionalFormatting sqref="AL22:AO22">
    <cfRule type="beginsWith" dxfId="58"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064"/>
  <sheetViews>
    <sheetView showGridLines="0" tabSelected="1" zoomScale="80" zoomScaleNormal="80" zoomScaleSheetLayoutView="87" zoomScalePageLayoutView="70" workbookViewId="0">
      <pane ySplit="2280" topLeftCell="A10051" activePane="bottomLeft"/>
      <selection activeCell="G32" sqref="G32"/>
      <selection pane="bottomLeft" activeCell="J10064" sqref="J10064"/>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8" t="s">
        <v>538</v>
      </c>
      <c r="B1" s="108"/>
      <c r="C1" s="108"/>
      <c r="D1" s="108"/>
      <c r="E1" s="108"/>
      <c r="F1" s="108"/>
      <c r="G1" s="108"/>
      <c r="H1" s="108"/>
      <c r="I1" s="108"/>
      <c r="J1" s="108"/>
      <c r="K1" s="108"/>
      <c r="L1" s="108"/>
      <c r="M1" s="108"/>
    </row>
    <row r="2" spans="1:13" ht="39.950000000000003" customHeight="1" x14ac:dyDescent="0.3">
      <c r="A2" s="109" t="str">
        <f ca="1">"Employee's Leave Tracker " &amp;YEAR(TODAY())</f>
        <v>Employee's Leave Tracker 2024</v>
      </c>
      <c r="B2" s="109"/>
      <c r="C2" s="109"/>
      <c r="D2" s="109"/>
      <c r="E2" s="109"/>
      <c r="F2" s="109"/>
      <c r="G2" s="109"/>
      <c r="H2" s="109"/>
      <c r="I2" s="109"/>
      <c r="J2" s="109"/>
      <c r="K2" s="109"/>
      <c r="L2" s="109"/>
      <c r="M2" s="109"/>
    </row>
    <row r="3" spans="1:13" ht="15" customHeight="1" x14ac:dyDescent="0.3">
      <c r="J3" s="110">
        <f ca="1">TODAY()</f>
        <v>45310</v>
      </c>
      <c r="K3" s="110"/>
      <c r="L3" s="110"/>
      <c r="M3" s="110"/>
    </row>
    <row r="4" spans="1:13" ht="30" customHeight="1" x14ac:dyDescent="0.3">
      <c r="A4" s="44" t="s">
        <v>80</v>
      </c>
      <c r="B4" s="44" t="s">
        <v>92</v>
      </c>
      <c r="C4" s="56" t="s">
        <v>91</v>
      </c>
      <c r="D4" s="9" t="s">
        <v>0</v>
      </c>
      <c r="E4" s="44" t="s">
        <v>1061</v>
      </c>
      <c r="F4" s="44" t="s">
        <v>1976</v>
      </c>
      <c r="G4" s="9" t="s">
        <v>2</v>
      </c>
      <c r="H4" s="9" t="s">
        <v>3</v>
      </c>
      <c r="I4" s="44" t="s">
        <v>14</v>
      </c>
      <c r="J4" s="54" t="s">
        <v>79</v>
      </c>
      <c r="K4" s="44" t="s">
        <v>268</v>
      </c>
      <c r="L4" s="44" t="s">
        <v>7</v>
      </c>
      <c r="M4" s="9" t="s">
        <v>1330</v>
      </c>
    </row>
    <row r="5" spans="1:13" ht="30" customHeight="1" x14ac:dyDescent="0.3">
      <c r="A5" s="50" t="s">
        <v>1717</v>
      </c>
      <c r="B5" s="55">
        <v>44774</v>
      </c>
      <c r="C5" s="55">
        <v>44722</v>
      </c>
      <c r="D5" s="51" t="s">
        <v>1718</v>
      </c>
      <c r="E5" s="66" t="str">
        <f>IF(ISBLANK(LeaveTracker[[#This Row],[Employee Name]]),"-----",VLOOKUP(LeaveTracker[[#This Row],[Employee Name]],'List of Employees'!$B$4:$H$766,7))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1717</v>
      </c>
      <c r="B6" s="55">
        <v>44774</v>
      </c>
      <c r="C6" s="55">
        <v>44722</v>
      </c>
      <c r="D6" s="51" t="s">
        <v>1718</v>
      </c>
      <c r="E6" s="66" t="str">
        <f>IF(ISBLANK(LeaveTracker[[#This Row],[Employee Name]]),"-----",VLOOKUP(LeaveTracker[[#This Row],[Employee Name]],'List of Employees'!$B$4:$H$766,7))</f>
        <v>LEGAL</v>
      </c>
      <c r="F6" s="66" t="str">
        <f>IF(ISBLANK(LeaveTracker[[#This Row],[Employee Name]]),"-----",VLOOKUP(LeaveTracker[[#This Row],[Employee Name]],'List of Employees'!$B$4:$H$766,6))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1719</v>
      </c>
      <c r="B7" s="55">
        <v>44774</v>
      </c>
      <c r="C7" s="55">
        <v>44732</v>
      </c>
      <c r="D7" s="51" t="s">
        <v>1718</v>
      </c>
      <c r="E7" s="66" t="str">
        <f>IF(ISBLANK(LeaveTracker[[#This Row],[Employee Name]]),"-----",VLOOKUP(LeaveTracker[[#This Row],[Employee Name]],'List of Employees'!$B$4:$H$766,7))</f>
        <v>LEGAL</v>
      </c>
      <c r="F7" s="66" t="str">
        <f>IF(ISBLANK(LeaveTracker[[#This Row],[Employee Name]]),"-----",VLOOKUP(LeaveTracker[[#This Row],[Employee Name]],'List of Employees'!$B$4:$H$766,6))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1720</v>
      </c>
      <c r="B8" s="55">
        <v>44774</v>
      </c>
      <c r="C8" s="55">
        <v>44705</v>
      </c>
      <c r="D8" s="52" t="s">
        <v>1718</v>
      </c>
      <c r="E8" s="66" t="str">
        <f>IF(ISBLANK(LeaveTracker[[#This Row],[Employee Name]]),"-----",VLOOKUP(LeaveTracker[[#This Row],[Employee Name]],'List of Employees'!$B$4:$H$766,7))</f>
        <v>LEGAL</v>
      </c>
      <c r="F8" s="66" t="str">
        <f>IF(ISBLANK(LeaveTracker[[#This Row],[Employee Name]]),"-----",VLOOKUP(LeaveTracker[[#This Row],[Employee Name]],'List of Employees'!$B$4:$H$766,6))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1721</v>
      </c>
      <c r="B9" s="55">
        <v>44774</v>
      </c>
      <c r="C9" s="55">
        <v>44756</v>
      </c>
      <c r="D9" s="52" t="s">
        <v>1722</v>
      </c>
      <c r="E9" s="66" t="str">
        <f>IF(ISBLANK(LeaveTracker[[#This Row],[Employee Name]]),"-----",VLOOKUP(LeaveTracker[[#This Row],[Employee Name]],'List of Employees'!$B$4:$H$766,7))</f>
        <v>TCIS</v>
      </c>
      <c r="F9" s="66" t="str">
        <f>IF(ISBLANK(LeaveTracker[[#This Row],[Employee Name]]),"-----",VLOOKUP(LeaveTracker[[#This Row],[Employee Name]],'List of Employees'!$B$4:$H$766,6))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1723</v>
      </c>
      <c r="B10" s="55">
        <v>44774</v>
      </c>
      <c r="C10" s="55">
        <v>44746</v>
      </c>
      <c r="D10" s="52" t="s">
        <v>1722</v>
      </c>
      <c r="E10" s="66" t="str">
        <f>IF(ISBLANK(LeaveTracker[[#This Row],[Employee Name]]),"-----",VLOOKUP(LeaveTracker[[#This Row],[Employee Name]],'List of Employees'!$B$4:$H$766,7))</f>
        <v>TCIS</v>
      </c>
      <c r="F10" s="66" t="str">
        <f>IF(ISBLANK(LeaveTracker[[#This Row],[Employee Name]]),"-----",VLOOKUP(LeaveTracker[[#This Row],[Employee Name]],'List of Employees'!$B$4:$H$766,6))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1723</v>
      </c>
      <c r="B11" s="55">
        <v>44774</v>
      </c>
      <c r="C11" s="55">
        <v>44746</v>
      </c>
      <c r="D11" s="52" t="s">
        <v>1722</v>
      </c>
      <c r="E11" s="66" t="str">
        <f>IF(ISBLANK(LeaveTracker[[#This Row],[Employee Name]]),"-----",VLOOKUP(LeaveTracker[[#This Row],[Employee Name]],'List of Employees'!$B$4:$H$766,7))</f>
        <v>TCIS</v>
      </c>
      <c r="F11" s="66" t="str">
        <f>IF(ISBLANK(LeaveTracker[[#This Row],[Employee Name]]),"-----",VLOOKUP(LeaveTracker[[#This Row],[Employee Name]],'List of Employees'!$B$4:$H$766,6))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1724</v>
      </c>
      <c r="B12" s="55">
        <v>44774</v>
      </c>
      <c r="C12" s="55">
        <v>44728</v>
      </c>
      <c r="D12" s="52" t="s">
        <v>1722</v>
      </c>
      <c r="E12" s="66" t="str">
        <f>IF(ISBLANK(LeaveTracker[[#This Row],[Employee Name]]),"-----",VLOOKUP(LeaveTracker[[#This Row],[Employee Name]],'List of Employees'!$B$4:$H$766,7))</f>
        <v>TCIS</v>
      </c>
      <c r="F12" s="66" t="str">
        <f>IF(ISBLANK(LeaveTracker[[#This Row],[Employee Name]]),"-----",VLOOKUP(LeaveTracker[[#This Row],[Employee Name]],'List of Employees'!$B$4:$H$766,6))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1725</v>
      </c>
      <c r="B13" s="55">
        <v>44774</v>
      </c>
      <c r="C13" s="55">
        <v>44708</v>
      </c>
      <c r="D13" s="52" t="s">
        <v>1722</v>
      </c>
      <c r="E13" s="66" t="str">
        <f>IF(ISBLANK(LeaveTracker[[#This Row],[Employee Name]]),"-----",VLOOKUP(LeaveTracker[[#This Row],[Employee Name]],'List of Employees'!$B$4:$H$766,7))</f>
        <v>TCIS</v>
      </c>
      <c r="F13" s="66" t="str">
        <f>IF(ISBLANK(LeaveTracker[[#This Row],[Employee Name]]),"-----",VLOOKUP(LeaveTracker[[#This Row],[Employee Name]],'List of Employees'!$B$4:$H$766,6))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1726</v>
      </c>
      <c r="B14" s="55">
        <v>44774</v>
      </c>
      <c r="C14" s="55">
        <v>44713</v>
      </c>
      <c r="D14" s="52" t="s">
        <v>1727</v>
      </c>
      <c r="E14" s="66" t="str">
        <f>IF(ISBLANK(LeaveTracker[[#This Row],[Employee Name]]),"-----",VLOOKUP(LeaveTracker[[#This Row],[Employee Name]],'List of Employees'!$B$4:$H$766,7))</f>
        <v>TCNHS-ISHS</v>
      </c>
      <c r="F14" s="66" t="str">
        <f>IF(ISBLANK(LeaveTracker[[#This Row],[Employee Name]]),"-----",VLOOKUP(LeaveTracker[[#This Row],[Employee Name]],'List of Employees'!$B$4:$H$766,6))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1728</v>
      </c>
      <c r="B15" s="55">
        <v>44774</v>
      </c>
      <c r="C15" s="55">
        <v>44757</v>
      </c>
      <c r="D15" s="52" t="s">
        <v>1729</v>
      </c>
      <c r="E15" s="66" t="str">
        <f>IF(ISBLANK(LeaveTracker[[#This Row],[Employee Name]]),"-----",VLOOKUP(LeaveTracker[[#This Row],[Employee Name]],'List of Employees'!$B$4:$H$766,7))</f>
        <v>ASSESSOR</v>
      </c>
      <c r="F15" s="66" t="str">
        <f>IF(ISBLANK(LeaveTracker[[#This Row],[Employee Name]]),"-----",VLOOKUP(LeaveTracker[[#This Row],[Employee Name]],'List of Employees'!$B$4:$H$766,6))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1730</v>
      </c>
      <c r="B16" s="55">
        <v>44774</v>
      </c>
      <c r="C16" s="55">
        <v>44734</v>
      </c>
      <c r="D16" s="52" t="s">
        <v>1729</v>
      </c>
      <c r="E16" s="66" t="str">
        <f>IF(ISBLANK(LeaveTracker[[#This Row],[Employee Name]]),"-----",VLOOKUP(LeaveTracker[[#This Row],[Employee Name]],'List of Employees'!$B$4:$H$766,7))</f>
        <v>ASSESSOR</v>
      </c>
      <c r="F16" s="66" t="str">
        <f>IF(ISBLANK(LeaveTracker[[#This Row],[Employee Name]]),"-----",VLOOKUP(LeaveTracker[[#This Row],[Employee Name]],'List of Employees'!$B$4:$H$766,6))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1731</v>
      </c>
      <c r="B17" s="55">
        <v>44774</v>
      </c>
      <c r="C17" s="55">
        <v>44764</v>
      </c>
      <c r="D17" s="52" t="s">
        <v>1732</v>
      </c>
      <c r="E17" s="66" t="str">
        <f>IF(ISBLANK(LeaveTracker[[#This Row],[Employee Name]]),"-----",VLOOKUP(LeaveTracker[[#This Row],[Employee Name]],'List of Employees'!$B$4:$H$766,7))</f>
        <v>LCR</v>
      </c>
      <c r="F17" s="66" t="str">
        <f>IF(ISBLANK(LeaveTracker[[#This Row],[Employee Name]]),"-----",VLOOKUP(LeaveTracker[[#This Row],[Employee Name]],'List of Employees'!$B$4:$H$766,6))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1733</v>
      </c>
      <c r="B18" s="55">
        <v>44774</v>
      </c>
      <c r="C18" s="55">
        <v>44756</v>
      </c>
      <c r="D18" s="52" t="s">
        <v>1732</v>
      </c>
      <c r="E18" s="66" t="str">
        <f>IF(ISBLANK(LeaveTracker[[#This Row],[Employee Name]]),"-----",VLOOKUP(LeaveTracker[[#This Row],[Employee Name]],'List of Employees'!$B$4:$H$766,7))</f>
        <v>LCR</v>
      </c>
      <c r="F18" s="66" t="str">
        <f>IF(ISBLANK(LeaveTracker[[#This Row],[Employee Name]]),"-----",VLOOKUP(LeaveTracker[[#This Row],[Employee Name]],'List of Employees'!$B$4:$H$766,6))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1734</v>
      </c>
      <c r="B19" s="55">
        <v>44774</v>
      </c>
      <c r="C19" s="55">
        <v>44691</v>
      </c>
      <c r="D19" s="52" t="s">
        <v>1735</v>
      </c>
      <c r="E19" s="66" t="str">
        <f>IF(ISBLANK(LeaveTracker[[#This Row],[Employee Name]]),"-----",VLOOKUP(LeaveTracker[[#This Row],[Employee Name]],'List of Employees'!$B$4:$H$766,7))</f>
        <v>ONT</v>
      </c>
      <c r="F19" s="66" t="str">
        <f>IF(ISBLANK(LeaveTracker[[#This Row],[Employee Name]]),"-----",VLOOKUP(LeaveTracker[[#This Row],[Employee Name]],'List of Employees'!$B$4:$H$766,6))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1736</v>
      </c>
      <c r="B20" s="55">
        <v>44774</v>
      </c>
      <c r="C20" s="55">
        <v>44697</v>
      </c>
      <c r="D20" s="52" t="s">
        <v>1737</v>
      </c>
      <c r="E20" s="66">
        <f>IF(ISBLANK(LeaveTracker[[#This Row],[Employee Name]]),"-----",VLOOKUP(LeaveTracker[[#This Row],[Employee Name]],'List of Employees'!$B$4:$H$766,7))</f>
        <v>0</v>
      </c>
      <c r="F20" s="66" t="str">
        <f>IF(ISBLANK(LeaveTracker[[#This Row],[Employee Name]]),"-----",VLOOKUP(LeaveTracker[[#This Row],[Employee Name]],'List of Employees'!$B$4:$H$766,6))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1738</v>
      </c>
      <c r="B21" s="55">
        <v>44774</v>
      </c>
      <c r="C21" s="55">
        <v>44706</v>
      </c>
      <c r="D21" s="52" t="s">
        <v>1060</v>
      </c>
      <c r="E21" s="66" t="str">
        <f>IF(ISBLANK(LeaveTracker[[#This Row],[Employee Name]]),"-----",VLOOKUP(LeaveTracker[[#This Row],[Employee Name]],'List of Employees'!$B$4:$H$766,7))</f>
        <v>COA</v>
      </c>
      <c r="F21" s="66" t="str">
        <f>IF(ISBLANK(LeaveTracker[[#This Row],[Employee Name]]),"-----",VLOOKUP(LeaveTracker[[#This Row],[Employee Name]],'List of Employees'!$B$4:$H$766,6))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1738</v>
      </c>
      <c r="B22" s="55">
        <v>44774</v>
      </c>
      <c r="C22" s="55">
        <v>44706</v>
      </c>
      <c r="D22" s="52" t="s">
        <v>1060</v>
      </c>
      <c r="E22" s="66" t="str">
        <f>IF(ISBLANK(LeaveTracker[[#This Row],[Employee Name]]),"-----",VLOOKUP(LeaveTracker[[#This Row],[Employee Name]],'List of Employees'!$B$4:$H$766,7))</f>
        <v>COA</v>
      </c>
      <c r="F22" s="66" t="str">
        <f>IF(ISBLANK(LeaveTracker[[#This Row],[Employee Name]]),"-----",VLOOKUP(LeaveTracker[[#This Row],[Employee Name]],'List of Employees'!$B$4:$H$766,6))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1738</v>
      </c>
      <c r="B23" s="55">
        <v>44774</v>
      </c>
      <c r="C23" s="55">
        <v>44706</v>
      </c>
      <c r="D23" s="52" t="s">
        <v>1060</v>
      </c>
      <c r="E23" s="66" t="str">
        <f>IF(ISBLANK(LeaveTracker[[#This Row],[Employee Name]]),"-----",VLOOKUP(LeaveTracker[[#This Row],[Employee Name]],'List of Employees'!$B$4:$H$766,7))</f>
        <v>COA</v>
      </c>
      <c r="F23" s="66" t="str">
        <f>IF(ISBLANK(LeaveTracker[[#This Row],[Employee Name]]),"-----",VLOOKUP(LeaveTracker[[#This Row],[Employee Name]],'List of Employees'!$B$4:$H$766,6))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1738</v>
      </c>
      <c r="B24" s="55">
        <v>44774</v>
      </c>
      <c r="C24" s="55">
        <v>44706</v>
      </c>
      <c r="D24" s="52" t="s">
        <v>1060</v>
      </c>
      <c r="E24" s="66" t="str">
        <f>IF(ISBLANK(LeaveTracker[[#This Row],[Employee Name]]),"-----",VLOOKUP(LeaveTracker[[#This Row],[Employee Name]],'List of Employees'!$B$4:$H$766,7))</f>
        <v>COA</v>
      </c>
      <c r="F24" s="66" t="str">
        <f>IF(ISBLANK(LeaveTracker[[#This Row],[Employee Name]]),"-----",VLOOKUP(LeaveTracker[[#This Row],[Employee Name]],'List of Employees'!$B$4:$H$766,6))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1738</v>
      </c>
      <c r="B25" s="55">
        <v>44774</v>
      </c>
      <c r="C25" s="55">
        <v>44706</v>
      </c>
      <c r="D25" s="52" t="s">
        <v>1060</v>
      </c>
      <c r="E25" s="66" t="str">
        <f>IF(ISBLANK(LeaveTracker[[#This Row],[Employee Name]]),"-----",VLOOKUP(LeaveTracker[[#This Row],[Employee Name]],'List of Employees'!$B$4:$H$766,7))</f>
        <v>COA</v>
      </c>
      <c r="F25" s="66" t="str">
        <f>IF(ISBLANK(LeaveTracker[[#This Row],[Employee Name]]),"-----",VLOOKUP(LeaveTracker[[#This Row],[Employee Name]],'List of Employees'!$B$4:$H$766,6))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1739</v>
      </c>
      <c r="B26" s="55">
        <v>44774</v>
      </c>
      <c r="C26" s="55">
        <v>44706</v>
      </c>
      <c r="D26" s="52" t="s">
        <v>1060</v>
      </c>
      <c r="E26" s="66" t="str">
        <f>IF(ISBLANK(LeaveTracker[[#This Row],[Employee Name]]),"-----",VLOOKUP(LeaveTracker[[#This Row],[Employee Name]],'List of Employees'!$B$4:$H$766,7))</f>
        <v>COA</v>
      </c>
      <c r="F26" s="66" t="str">
        <f>IF(ISBLANK(LeaveTracker[[#This Row],[Employee Name]]),"-----",VLOOKUP(LeaveTracker[[#This Row],[Employee Name]],'List of Employees'!$B$4:$H$766,6))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1739</v>
      </c>
      <c r="B27" s="55">
        <v>44774</v>
      </c>
      <c r="C27" s="55">
        <v>44706</v>
      </c>
      <c r="D27" s="52" t="s">
        <v>1060</v>
      </c>
      <c r="E27" s="66" t="str">
        <f>IF(ISBLANK(LeaveTracker[[#This Row],[Employee Name]]),"-----",VLOOKUP(LeaveTracker[[#This Row],[Employee Name]],'List of Employees'!$B$4:$H$766,7))</f>
        <v>COA</v>
      </c>
      <c r="F27" s="66" t="str">
        <f>IF(ISBLANK(LeaveTracker[[#This Row],[Employee Name]]),"-----",VLOOKUP(LeaveTracker[[#This Row],[Employee Name]],'List of Employees'!$B$4:$H$766,6))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1739</v>
      </c>
      <c r="B28" s="55">
        <v>44774</v>
      </c>
      <c r="C28" s="55">
        <v>44706</v>
      </c>
      <c r="D28" s="52" t="s">
        <v>1060</v>
      </c>
      <c r="E28" s="66" t="str">
        <f>IF(ISBLANK(LeaveTracker[[#This Row],[Employee Name]]),"-----",VLOOKUP(LeaveTracker[[#This Row],[Employee Name]],'List of Employees'!$B$4:$H$766,7))</f>
        <v>COA</v>
      </c>
      <c r="F28" s="66" t="str">
        <f>IF(ISBLANK(LeaveTracker[[#This Row],[Employee Name]]),"-----",VLOOKUP(LeaveTracker[[#This Row],[Employee Name]],'List of Employees'!$B$4:$H$766,6))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1739</v>
      </c>
      <c r="B29" s="55">
        <v>44774</v>
      </c>
      <c r="C29" s="55">
        <v>44706</v>
      </c>
      <c r="D29" s="52" t="s">
        <v>1060</v>
      </c>
      <c r="E29" s="66" t="str">
        <f>IF(ISBLANK(LeaveTracker[[#This Row],[Employee Name]]),"-----",VLOOKUP(LeaveTracker[[#This Row],[Employee Name]],'List of Employees'!$B$4:$H$766,7))</f>
        <v>COA</v>
      </c>
      <c r="F29" s="66" t="str">
        <f>IF(ISBLANK(LeaveTracker[[#This Row],[Employee Name]]),"-----",VLOOKUP(LeaveTracker[[#This Row],[Employee Name]],'List of Employees'!$B$4:$H$766,6))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1739</v>
      </c>
      <c r="B30" s="55">
        <v>44774</v>
      </c>
      <c r="C30" s="55">
        <v>44706</v>
      </c>
      <c r="D30" s="52" t="s">
        <v>1060</v>
      </c>
      <c r="E30" s="66" t="str">
        <f>IF(ISBLANK(LeaveTracker[[#This Row],[Employee Name]]),"-----",VLOOKUP(LeaveTracker[[#This Row],[Employee Name]],'List of Employees'!$B$4:$H$766,7))</f>
        <v>COA</v>
      </c>
      <c r="F30" s="66" t="str">
        <f>IF(ISBLANK(LeaveTracker[[#This Row],[Employee Name]]),"-----",VLOOKUP(LeaveTracker[[#This Row],[Employee Name]],'List of Employees'!$B$4:$H$766,6))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1740</v>
      </c>
      <c r="B31" s="55">
        <v>44774</v>
      </c>
      <c r="C31" s="55">
        <v>44706</v>
      </c>
      <c r="D31" s="52" t="s">
        <v>1741</v>
      </c>
      <c r="E31" s="66" t="str">
        <f>IF(ISBLANK(LeaveTracker[[#This Row],[Employee Name]]),"-----",VLOOKUP(LeaveTracker[[#This Row],[Employee Name]],'List of Employees'!$B$4:$H$766,7))</f>
        <v>ACCOUNTING</v>
      </c>
      <c r="F31" s="66" t="str">
        <f>IF(ISBLANK(LeaveTracker[[#This Row],[Employee Name]]),"-----",VLOOKUP(LeaveTracker[[#This Row],[Employee Name]],'List of Employees'!$B$4:$H$766,6))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1742</v>
      </c>
      <c r="B32" s="55">
        <v>44774</v>
      </c>
      <c r="C32" s="55">
        <v>44767</v>
      </c>
      <c r="D32" s="52" t="s">
        <v>1741</v>
      </c>
      <c r="E32" s="66" t="str">
        <f>IF(ISBLANK(LeaveTracker[[#This Row],[Employee Name]]),"-----",VLOOKUP(LeaveTracker[[#This Row],[Employee Name]],'List of Employees'!$B$4:$H$766,7))</f>
        <v>ACCOUNTING</v>
      </c>
      <c r="F32" s="66" t="str">
        <f>IF(ISBLANK(LeaveTracker[[#This Row],[Employee Name]]),"-----",VLOOKUP(LeaveTracker[[#This Row],[Employee Name]],'List of Employees'!$B$4:$H$766,6))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1743</v>
      </c>
      <c r="B33" s="55">
        <v>44774</v>
      </c>
      <c r="C33" s="55">
        <v>44715</v>
      </c>
      <c r="D33" s="52" t="s">
        <v>1741</v>
      </c>
      <c r="E33" s="66" t="str">
        <f>IF(ISBLANK(LeaveTracker[[#This Row],[Employee Name]]),"-----",VLOOKUP(LeaveTracker[[#This Row],[Employee Name]],'List of Employees'!$B$4:$H$766,7))</f>
        <v>ACCOUNTING</v>
      </c>
      <c r="F33" s="66" t="str">
        <f>IF(ISBLANK(LeaveTracker[[#This Row],[Employee Name]]),"-----",VLOOKUP(LeaveTracker[[#This Row],[Employee Name]],'List of Employees'!$B$4:$H$766,6))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1744</v>
      </c>
      <c r="B34" s="55">
        <v>44774</v>
      </c>
      <c r="C34" s="55">
        <v>44719</v>
      </c>
      <c r="D34" s="52" t="s">
        <v>1741</v>
      </c>
      <c r="E34" s="66" t="str">
        <f>IF(ISBLANK(LeaveTracker[[#This Row],[Employee Name]]),"-----",VLOOKUP(LeaveTracker[[#This Row],[Employee Name]],'List of Employees'!$B$4:$H$766,7))</f>
        <v>ACCOUNTING</v>
      </c>
      <c r="F34" s="66" t="str">
        <f>IF(ISBLANK(LeaveTracker[[#This Row],[Employee Name]]),"-----",VLOOKUP(LeaveTracker[[#This Row],[Employee Name]],'List of Employees'!$B$4:$H$766,6))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1745</v>
      </c>
      <c r="E35" s="66" t="str">
        <f>IF(ISBLANK(LeaveTracker[[#This Row],[Employee Name]]),"-----",VLOOKUP(LeaveTracker[[#This Row],[Employee Name]],'List of Employees'!$B$4:$H$766,7))</f>
        <v>MAHOGANY MARKET</v>
      </c>
      <c r="F35" s="66" t="str">
        <f>IF(ISBLANK(LeaveTracker[[#This Row],[Employee Name]]),"-----",VLOOKUP(LeaveTracker[[#This Row],[Employee Name]],'List of Employees'!$B$4:$H$766,6))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1745</v>
      </c>
      <c r="E36" s="66" t="str">
        <f>IF(ISBLANK(LeaveTracker[[#This Row],[Employee Name]]),"-----",VLOOKUP(LeaveTracker[[#This Row],[Employee Name]],'List of Employees'!$B$4:$H$766,7))</f>
        <v>MAHOGANY MARKET</v>
      </c>
      <c r="F36" s="66" t="str">
        <f>IF(ISBLANK(LeaveTracker[[#This Row],[Employee Name]]),"-----",VLOOKUP(LeaveTracker[[#This Row],[Employee Name]],'List of Employees'!$B$4:$H$766,6))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1746</v>
      </c>
      <c r="E37" s="66" t="str">
        <f>IF(ISBLANK(LeaveTracker[[#This Row],[Employee Name]]),"-----",VLOOKUP(LeaveTracker[[#This Row],[Employee Name]],'List of Employees'!$B$4:$H$766,7))</f>
        <v>AGRICULTURE OFFICE</v>
      </c>
      <c r="F37" s="66" t="str">
        <f>IF(ISBLANK(LeaveTracker[[#This Row],[Employee Name]]),"-----",VLOOKUP(LeaveTracker[[#This Row],[Employee Name]],'List of Employees'!$B$4:$H$766,6))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2512</v>
      </c>
      <c r="E38" s="66" t="str">
        <f>IF(ISBLANK(LeaveTracker[[#This Row],[Employee Name]]),"-----",VLOOKUP(LeaveTracker[[#This Row],[Employee Name]],'List of Employees'!$B$4:$H$766,7))</f>
        <v>ONT</v>
      </c>
      <c r="F38" s="66" t="str">
        <f>IF(ISBLANK(LeaveTracker[[#This Row],[Employee Name]]),"-----",VLOOKUP(LeaveTracker[[#This Row],[Employee Name]],'List of Employees'!$B$4:$H$766,6))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2512</v>
      </c>
      <c r="E39" s="66" t="str">
        <f>IF(ISBLANK(LeaveTracker[[#This Row],[Employee Name]]),"-----",VLOOKUP(LeaveTracker[[#This Row],[Employee Name]],'List of Employees'!$B$4:$H$766,7))</f>
        <v>ONT</v>
      </c>
      <c r="F39" s="66" t="str">
        <f>IF(ISBLANK(LeaveTracker[[#This Row],[Employee Name]]),"-----",VLOOKUP(LeaveTracker[[#This Row],[Employee Name]],'List of Employees'!$B$4:$H$766,6))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1747</v>
      </c>
      <c r="E40" s="66" t="str">
        <f>IF(ISBLANK(LeaveTracker[[#This Row],[Employee Name]]),"-----",VLOOKUP(LeaveTracker[[#This Row],[Employee Name]],'List of Employees'!$B$4:$H$766,7))</f>
        <v>BPLO</v>
      </c>
      <c r="F40" s="66" t="str">
        <f>IF(ISBLANK(LeaveTracker[[#This Row],[Employee Name]]),"-----",VLOOKUP(LeaveTracker[[#This Row],[Employee Name]],'List of Employees'!$B$4:$H$766,6))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2615</v>
      </c>
      <c r="E41" s="66" t="str">
        <f>IF(ISBLANK(LeaveTracker[[#This Row],[Employee Name]]),"-----",VLOOKUP(LeaveTracker[[#This Row],[Employee Name]],'List of Employees'!$B$4:$H$766,7))</f>
        <v>CSWDO</v>
      </c>
      <c r="F41" s="66" t="str">
        <f>IF(ISBLANK(LeaveTracker[[#This Row],[Employee Name]]),"-----",VLOOKUP(LeaveTracker[[#This Row],[Employee Name]],'List of Employees'!$B$4:$H$766,6))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2615</v>
      </c>
      <c r="E42" s="66" t="str">
        <f>IF(ISBLANK(LeaveTracker[[#This Row],[Employee Name]]),"-----",VLOOKUP(LeaveTracker[[#This Row],[Employee Name]],'List of Employees'!$B$4:$H$766,7))</f>
        <v>CSWDO</v>
      </c>
      <c r="F42" s="66" t="str">
        <f>IF(ISBLANK(LeaveTracker[[#This Row],[Employee Name]]),"-----",VLOOKUP(LeaveTracker[[#This Row],[Employee Name]],'List of Employees'!$B$4:$H$766,6))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2615</v>
      </c>
      <c r="E43" s="66" t="str">
        <f>IF(ISBLANK(LeaveTracker[[#This Row],[Employee Name]]),"-----",VLOOKUP(LeaveTracker[[#This Row],[Employee Name]],'List of Employees'!$B$4:$H$766,7))</f>
        <v>CSWDO</v>
      </c>
      <c r="F43" s="66" t="str">
        <f>IF(ISBLANK(LeaveTracker[[#This Row],[Employee Name]]),"-----",VLOOKUP(LeaveTracker[[#This Row],[Employee Name]],'List of Employees'!$B$4:$H$766,6))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2512</v>
      </c>
      <c r="E44" s="66" t="str">
        <f>IF(ISBLANK(LeaveTracker[[#This Row],[Employee Name]]),"-----",VLOOKUP(LeaveTracker[[#This Row],[Employee Name]],'List of Employees'!$B$4:$H$766,7))</f>
        <v>ONT</v>
      </c>
      <c r="F44" s="66" t="str">
        <f>IF(ISBLANK(LeaveTracker[[#This Row],[Employee Name]]),"-----",VLOOKUP(LeaveTracker[[#This Row],[Employee Name]],'List of Employees'!$B$4:$H$766,6))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2512</v>
      </c>
      <c r="E45" s="66" t="str">
        <f>IF(ISBLANK(LeaveTracker[[#This Row],[Employee Name]]),"-----",VLOOKUP(LeaveTracker[[#This Row],[Employee Name]],'List of Employees'!$B$4:$H$766,7))</f>
        <v>ONT</v>
      </c>
      <c r="F45" s="66" t="str">
        <f>IF(ISBLANK(LeaveTracker[[#This Row],[Employee Name]]),"-----",VLOOKUP(LeaveTracker[[#This Row],[Employee Name]],'List of Employees'!$B$4:$H$766,6))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2512</v>
      </c>
      <c r="E46" s="66" t="str">
        <f>IF(ISBLANK(LeaveTracker[[#This Row],[Employee Name]]),"-----",VLOOKUP(LeaveTracker[[#This Row],[Employee Name]],'List of Employees'!$B$4:$H$766,7))</f>
        <v>ONT</v>
      </c>
      <c r="F46" s="66" t="str">
        <f>IF(ISBLANK(LeaveTracker[[#This Row],[Employee Name]]),"-----",VLOOKUP(LeaveTracker[[#This Row],[Employee Name]],'List of Employees'!$B$4:$H$766,6))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1745</v>
      </c>
      <c r="E47" s="66" t="str">
        <f>IF(ISBLANK(LeaveTracker[[#This Row],[Employee Name]]),"-----",VLOOKUP(LeaveTracker[[#This Row],[Employee Name]],'List of Employees'!$B$4:$H$766,7))</f>
        <v>MAHOGANY MARKET</v>
      </c>
      <c r="F47" s="66" t="str">
        <f>IF(ISBLANK(LeaveTracker[[#This Row],[Employee Name]]),"-----",VLOOKUP(LeaveTracker[[#This Row],[Employee Name]],'List of Employees'!$B$4:$H$766,6))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1749</v>
      </c>
      <c r="E48" s="66" t="str">
        <f>IF(ISBLANK(LeaveTracker[[#This Row],[Employee Name]]),"-----",VLOOKUP(LeaveTracker[[#This Row],[Employee Name]],'List of Employees'!$B$4:$H$766,7))</f>
        <v>TCIS</v>
      </c>
      <c r="F48" s="66" t="str">
        <f>IF(ISBLANK(LeaveTracker[[#This Row],[Employee Name]]),"-----",VLOOKUP(LeaveTracker[[#This Row],[Employee Name]],'List of Employees'!$B$4:$H$766,6))</f>
        <v>CASUAL</v>
      </c>
      <c r="G48" s="49">
        <v>44679</v>
      </c>
      <c r="H48" s="49">
        <v>44679</v>
      </c>
      <c r="I48" s="50" t="s">
        <v>297</v>
      </c>
      <c r="J48" s="52" t="s">
        <v>1750</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1751</v>
      </c>
      <c r="E49" s="66" t="str">
        <f>IF(ISBLANK(LeaveTracker[[#This Row],[Employee Name]]),"-----",VLOOKUP(LeaveTracker[[#This Row],[Employee Name]],'List of Employees'!$B$4:$H$766,7))</f>
        <v>SP</v>
      </c>
      <c r="F49" s="66" t="str">
        <f>IF(ISBLANK(LeaveTracker[[#This Row],[Employee Name]]),"-----",VLOOKUP(LeaveTracker[[#This Row],[Employee Name]],'List of Employees'!$B$4:$H$766,6))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1752</v>
      </c>
      <c r="E50" s="66" t="str">
        <f>IF(ISBLANK(LeaveTracker[[#This Row],[Employee Name]]),"-----",VLOOKUP(LeaveTracker[[#This Row],[Employee Name]],'List of Employees'!$B$4:$H$766,7))</f>
        <v>EEO/CITY MARKET</v>
      </c>
      <c r="F50" s="66" t="str">
        <f>IF(ISBLANK(LeaveTracker[[#This Row],[Employee Name]]),"-----",VLOOKUP(LeaveTracker[[#This Row],[Employee Name]],'List of Employees'!$B$4:$H$766,6))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1752</v>
      </c>
      <c r="E51" s="66" t="str">
        <f>IF(ISBLANK(LeaveTracker[[#This Row],[Employee Name]]),"-----",VLOOKUP(LeaveTracker[[#This Row],[Employee Name]],'List of Employees'!$B$4:$H$766,7))</f>
        <v>EEO/CITY MARKET</v>
      </c>
      <c r="F51" s="66" t="str">
        <f>IF(ISBLANK(LeaveTracker[[#This Row],[Employee Name]]),"-----",VLOOKUP(LeaveTracker[[#This Row],[Employee Name]],'List of Employees'!$B$4:$H$766,6))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1752</v>
      </c>
      <c r="E52" s="66" t="str">
        <f>IF(ISBLANK(LeaveTracker[[#This Row],[Employee Name]]),"-----",VLOOKUP(LeaveTracker[[#This Row],[Employee Name]],'List of Employees'!$B$4:$H$766,7))</f>
        <v>EEO/CITY MARKET</v>
      </c>
      <c r="F52" s="66" t="str">
        <f>IF(ISBLANK(LeaveTracker[[#This Row],[Employee Name]]),"-----",VLOOKUP(LeaveTracker[[#This Row],[Employee Name]],'List of Employees'!$B$4:$H$766,6))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1752</v>
      </c>
      <c r="E53" s="66" t="str">
        <f>IF(ISBLANK(LeaveTracker[[#This Row],[Employee Name]]),"-----",VLOOKUP(LeaveTracker[[#This Row],[Employee Name]],'List of Employees'!$B$4:$H$766,7))</f>
        <v>EEO/CITY MARKET</v>
      </c>
      <c r="F53" s="66" t="str">
        <f>IF(ISBLANK(LeaveTracker[[#This Row],[Employee Name]]),"-----",VLOOKUP(LeaveTracker[[#This Row],[Employee Name]],'List of Employees'!$B$4:$H$766,6))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1753</v>
      </c>
      <c r="E54" s="66" t="str">
        <f>IF(ISBLANK(LeaveTracker[[#This Row],[Employee Name]]),"-----",VLOOKUP(LeaveTracker[[#This Row],[Employee Name]],'List of Employees'!$B$4:$H$766,7))</f>
        <v>SP</v>
      </c>
      <c r="F54" s="66" t="str">
        <f>IF(ISBLANK(LeaveTracker[[#This Row],[Employee Name]]),"-----",VLOOKUP(LeaveTracker[[#This Row],[Employee Name]],'List of Employees'!$B$4:$H$766,6))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1754</v>
      </c>
      <c r="E55" s="66" t="str">
        <f>IF(ISBLANK(LeaveTracker[[#This Row],[Employee Name]]),"-----",VLOOKUP(LeaveTracker[[#This Row],[Employee Name]],'List of Employees'!$B$4:$H$766,7))</f>
        <v>TCIS</v>
      </c>
      <c r="F55" s="66" t="str">
        <f>IF(ISBLANK(LeaveTracker[[#This Row],[Employee Name]]),"-----",VLOOKUP(LeaveTracker[[#This Row],[Employee Name]],'List of Employees'!$B$4:$H$766,6))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1754</v>
      </c>
      <c r="E56" s="66" t="str">
        <f>IF(ISBLANK(LeaveTracker[[#This Row],[Employee Name]]),"-----",VLOOKUP(LeaveTracker[[#This Row],[Employee Name]],'List of Employees'!$B$4:$H$766,7))</f>
        <v>TCIS</v>
      </c>
      <c r="F56" s="66" t="str">
        <f>IF(ISBLANK(LeaveTracker[[#This Row],[Employee Name]]),"-----",VLOOKUP(LeaveTracker[[#This Row],[Employee Name]],'List of Employees'!$B$4:$H$766,6))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1754</v>
      </c>
      <c r="E57" s="66" t="str">
        <f>IF(ISBLANK(LeaveTracker[[#This Row],[Employee Name]]),"-----",VLOOKUP(LeaveTracker[[#This Row],[Employee Name]],'List of Employees'!$B$4:$H$766,7))</f>
        <v>TCIS</v>
      </c>
      <c r="F57" s="66" t="str">
        <f>IF(ISBLANK(LeaveTracker[[#This Row],[Employee Name]]),"-----",VLOOKUP(LeaveTracker[[#This Row],[Employee Name]],'List of Employees'!$B$4:$H$766,6))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1755</v>
      </c>
      <c r="E58" s="66" t="str">
        <f>IF(ISBLANK(LeaveTracker[[#This Row],[Employee Name]]),"-----",VLOOKUP(LeaveTracker[[#This Row],[Employee Name]],'List of Employees'!$B$4:$H$766,7))</f>
        <v>GSO</v>
      </c>
      <c r="F58" s="66" t="str">
        <f>IF(ISBLANK(LeaveTracker[[#This Row],[Employee Name]]),"-----",VLOOKUP(LeaveTracker[[#This Row],[Employee Name]],'List of Employees'!$B$4:$H$766,6))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2320</v>
      </c>
      <c r="E59" s="66" t="str">
        <f>IF(ISBLANK(LeaveTracker[[#This Row],[Employee Name]]),"-----",VLOOKUP(LeaveTracker[[#This Row],[Employee Name]],'List of Employees'!$B$4:$H$766,7))</f>
        <v>CEO</v>
      </c>
      <c r="F59" s="66" t="str">
        <f>IF(ISBLANK(LeaveTracker[[#This Row],[Employee Name]]),"-----",VLOOKUP(LeaveTracker[[#This Row],[Employee Name]],'List of Employees'!$B$4:$H$766,6))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2320</v>
      </c>
      <c r="E60" s="66" t="str">
        <f>IF(ISBLANK(LeaveTracker[[#This Row],[Employee Name]]),"-----",VLOOKUP(LeaveTracker[[#This Row],[Employee Name]],'List of Employees'!$B$4:$H$766,7))</f>
        <v>CEO</v>
      </c>
      <c r="F60" s="66" t="str">
        <f>IF(ISBLANK(LeaveTracker[[#This Row],[Employee Name]]),"-----",VLOOKUP(LeaveTracker[[#This Row],[Employee Name]],'List of Employees'!$B$4:$H$766,6))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1756</v>
      </c>
      <c r="E61" s="66" t="str">
        <f>IF(ISBLANK(LeaveTracker[[#This Row],[Employee Name]]),"-----",VLOOKUP(LeaveTracker[[#This Row],[Employee Name]],'List of Employees'!$B$4:$H$766,7))</f>
        <v>CHARACTER</v>
      </c>
      <c r="F61" s="66" t="str">
        <f>IF(ISBLANK(LeaveTracker[[#This Row],[Employee Name]]),"-----",VLOOKUP(LeaveTracker[[#This Row],[Employee Name]],'List of Employees'!$B$4:$H$766,6))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1757</v>
      </c>
      <c r="E62" s="66" t="str">
        <f>IF(ISBLANK(LeaveTracker[[#This Row],[Employee Name]]),"-----",VLOOKUP(LeaveTracker[[#This Row],[Employee Name]],'List of Employees'!$B$4:$H$766,7))</f>
        <v>DEPED</v>
      </c>
      <c r="F62" s="66" t="str">
        <f>IF(ISBLANK(LeaveTracker[[#This Row],[Employee Name]]),"-----",VLOOKUP(LeaveTracker[[#This Row],[Employee Name]],'List of Employees'!$B$4:$H$766,6))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1757</v>
      </c>
      <c r="E63" s="66" t="str">
        <f>IF(ISBLANK(LeaveTracker[[#This Row],[Employee Name]]),"-----",VLOOKUP(LeaveTracker[[#This Row],[Employee Name]],'List of Employees'!$B$4:$H$766,7))</f>
        <v>DEPED</v>
      </c>
      <c r="F63" s="66" t="str">
        <f>IF(ISBLANK(LeaveTracker[[#This Row],[Employee Name]]),"-----",VLOOKUP(LeaveTracker[[#This Row],[Employee Name]],'List of Employees'!$B$4:$H$766,6))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1757</v>
      </c>
      <c r="E64" s="66" t="str">
        <f>IF(ISBLANK(LeaveTracker[[#This Row],[Employee Name]]),"-----",VLOOKUP(LeaveTracker[[#This Row],[Employee Name]],'List of Employees'!$B$4:$H$766,7))</f>
        <v>DEPED</v>
      </c>
      <c r="F64" s="66" t="str">
        <f>IF(ISBLANK(LeaveTracker[[#This Row],[Employee Name]]),"-----",VLOOKUP(LeaveTracker[[#This Row],[Employee Name]],'List of Employees'!$B$4:$H$766,6))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1757</v>
      </c>
      <c r="E65" s="66" t="str">
        <f>IF(ISBLANK(LeaveTracker[[#This Row],[Employee Name]]),"-----",VLOOKUP(LeaveTracker[[#This Row],[Employee Name]],'List of Employees'!$B$4:$H$766,7))</f>
        <v>DEPED</v>
      </c>
      <c r="F65" s="66" t="str">
        <f>IF(ISBLANK(LeaveTracker[[#This Row],[Employee Name]]),"-----",VLOOKUP(LeaveTracker[[#This Row],[Employee Name]],'List of Employees'!$B$4:$H$766,6))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1758</v>
      </c>
      <c r="E66" s="66" t="str">
        <f>IF(ISBLANK(LeaveTracker[[#This Row],[Employee Name]]),"-----",VLOOKUP(LeaveTracker[[#This Row],[Employee Name]],'List of Employees'!$B$4:$H$766,7))</f>
        <v>LIBRARY</v>
      </c>
      <c r="F66" s="66" t="str">
        <f>IF(ISBLANK(LeaveTracker[[#This Row],[Employee Name]]),"-----",VLOOKUP(LeaveTracker[[#This Row],[Employee Name]],'List of Employees'!$B$4:$H$766,6))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1758</v>
      </c>
      <c r="E67" s="66" t="str">
        <f>IF(ISBLANK(LeaveTracker[[#This Row],[Employee Name]]),"-----",VLOOKUP(LeaveTracker[[#This Row],[Employee Name]],'List of Employees'!$B$4:$H$766,7))</f>
        <v>LIBRARY</v>
      </c>
      <c r="F67" s="66" t="str">
        <f>IF(ISBLANK(LeaveTracker[[#This Row],[Employee Name]]),"-----",VLOOKUP(LeaveTracker[[#This Row],[Employee Name]],'List of Employees'!$B$4:$H$766,6))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1758</v>
      </c>
      <c r="E68" s="66" t="str">
        <f>IF(ISBLANK(LeaveTracker[[#This Row],[Employee Name]]),"-----",VLOOKUP(LeaveTracker[[#This Row],[Employee Name]],'List of Employees'!$B$4:$H$766,7))</f>
        <v>LIBRARY</v>
      </c>
      <c r="F68" s="66" t="str">
        <f>IF(ISBLANK(LeaveTracker[[#This Row],[Employee Name]]),"-----",VLOOKUP(LeaveTracker[[#This Row],[Employee Name]],'List of Employees'!$B$4:$H$766,6))</f>
        <v>CASUAL</v>
      </c>
      <c r="G68" s="49">
        <v>44749</v>
      </c>
      <c r="H68" s="49">
        <v>44749</v>
      </c>
      <c r="I68" s="50" t="s">
        <v>297</v>
      </c>
      <c r="J68" s="52" t="s">
        <v>1759</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1758</v>
      </c>
      <c r="E69" s="66" t="str">
        <f>IF(ISBLANK(LeaveTracker[[#This Row],[Employee Name]]),"-----",VLOOKUP(LeaveTracker[[#This Row],[Employee Name]],'List of Employees'!$B$4:$H$766,7))</f>
        <v>LIBRARY</v>
      </c>
      <c r="F69" s="66" t="str">
        <f>IF(ISBLANK(LeaveTracker[[#This Row],[Employee Name]]),"-----",VLOOKUP(LeaveTracker[[#This Row],[Employee Name]],'List of Employees'!$B$4:$H$766,6))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1760</v>
      </c>
      <c r="E70" s="66" t="str">
        <f>IF(ISBLANK(LeaveTracker[[#This Row],[Employee Name]]),"-----",VLOOKUP(LeaveTracker[[#This Row],[Employee Name]],'List of Employees'!$B$4:$H$766,7))</f>
        <v>EEO/CITY MARKET</v>
      </c>
      <c r="F70" s="66" t="str">
        <f>IF(ISBLANK(LeaveTracker[[#This Row],[Employee Name]]),"-----",VLOOKUP(LeaveTracker[[#This Row],[Employee Name]],'List of Employees'!$B$4:$H$766,6))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1760</v>
      </c>
      <c r="E71" s="66" t="str">
        <f>IF(ISBLANK(LeaveTracker[[#This Row],[Employee Name]]),"-----",VLOOKUP(LeaveTracker[[#This Row],[Employee Name]],'List of Employees'!$B$4:$H$766,7))</f>
        <v>EEO/CITY MARKET</v>
      </c>
      <c r="F71" s="66" t="str">
        <f>IF(ISBLANK(LeaveTracker[[#This Row],[Employee Name]]),"-----",VLOOKUP(LeaveTracker[[#This Row],[Employee Name]],'List of Employees'!$B$4:$H$766,6))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1760</v>
      </c>
      <c r="E72" s="66" t="str">
        <f>IF(ISBLANK(LeaveTracker[[#This Row],[Employee Name]]),"-----",VLOOKUP(LeaveTracker[[#This Row],[Employee Name]],'List of Employees'!$B$4:$H$766,7))</f>
        <v>EEO/CITY MARKET</v>
      </c>
      <c r="F72" s="66" t="str">
        <f>IF(ISBLANK(LeaveTracker[[#This Row],[Employee Name]]),"-----",VLOOKUP(LeaveTracker[[#This Row],[Employee Name]],'List of Employees'!$B$4:$H$766,6))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1760</v>
      </c>
      <c r="E73" s="66" t="str">
        <f>IF(ISBLANK(LeaveTracker[[#This Row],[Employee Name]]),"-----",VLOOKUP(LeaveTracker[[#This Row],[Employee Name]],'List of Employees'!$B$4:$H$766,7))</f>
        <v>EEO/CITY MARKET</v>
      </c>
      <c r="F73" s="66" t="str">
        <f>IF(ISBLANK(LeaveTracker[[#This Row],[Employee Name]]),"-----",VLOOKUP(LeaveTracker[[#This Row],[Employee Name]],'List of Employees'!$B$4:$H$766,6))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1760</v>
      </c>
      <c r="E74" s="66" t="str">
        <f>IF(ISBLANK(LeaveTracker[[#This Row],[Employee Name]]),"-----",VLOOKUP(LeaveTracker[[#This Row],[Employee Name]],'List of Employees'!$B$4:$H$766,7))</f>
        <v>EEO/CITY MARKET</v>
      </c>
      <c r="F74" s="66" t="str">
        <f>IF(ISBLANK(LeaveTracker[[#This Row],[Employee Name]]),"-----",VLOOKUP(LeaveTracker[[#This Row],[Employee Name]],'List of Employees'!$B$4:$H$766,6))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1760</v>
      </c>
      <c r="E75" s="66" t="str">
        <f>IF(ISBLANK(LeaveTracker[[#This Row],[Employee Name]]),"-----",VLOOKUP(LeaveTracker[[#This Row],[Employee Name]],'List of Employees'!$B$4:$H$766,7))</f>
        <v>EEO/CITY MARKET</v>
      </c>
      <c r="F75" s="66" t="str">
        <f>IF(ISBLANK(LeaveTracker[[#This Row],[Employee Name]]),"-----",VLOOKUP(LeaveTracker[[#This Row],[Employee Name]],'List of Employees'!$B$4:$H$766,6))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1760</v>
      </c>
      <c r="E76" s="66" t="str">
        <f>IF(ISBLANK(LeaveTracker[[#This Row],[Employee Name]]),"-----",VLOOKUP(LeaveTracker[[#This Row],[Employee Name]],'List of Employees'!$B$4:$H$766,7))</f>
        <v>EEO/CITY MARKET</v>
      </c>
      <c r="F76" s="66" t="str">
        <f>IF(ISBLANK(LeaveTracker[[#This Row],[Employee Name]]),"-----",VLOOKUP(LeaveTracker[[#This Row],[Employee Name]],'List of Employees'!$B$4:$H$766,6))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1760</v>
      </c>
      <c r="E77" s="66" t="str">
        <f>IF(ISBLANK(LeaveTracker[[#This Row],[Employee Name]]),"-----",VLOOKUP(LeaveTracker[[#This Row],[Employee Name]],'List of Employees'!$B$4:$H$766,7))</f>
        <v>EEO/CITY MARKET</v>
      </c>
      <c r="F77" s="66" t="str">
        <f>IF(ISBLANK(LeaveTracker[[#This Row],[Employee Name]]),"-----",VLOOKUP(LeaveTracker[[#This Row],[Employee Name]],'List of Employees'!$B$4:$H$766,6))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1760</v>
      </c>
      <c r="E78" s="66" t="str">
        <f>IF(ISBLANK(LeaveTracker[[#This Row],[Employee Name]]),"-----",VLOOKUP(LeaveTracker[[#This Row],[Employee Name]],'List of Employees'!$B$4:$H$766,7))</f>
        <v>EEO/CITY MARKET</v>
      </c>
      <c r="F78" s="66" t="str">
        <f>IF(ISBLANK(LeaveTracker[[#This Row],[Employee Name]]),"-----",VLOOKUP(LeaveTracker[[#This Row],[Employee Name]],'List of Employees'!$B$4:$H$766,6))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1761</v>
      </c>
      <c r="E79" s="66" t="str">
        <f>IF(ISBLANK(LeaveTracker[[#This Row],[Employee Name]]),"-----",VLOOKUP(LeaveTracker[[#This Row],[Employee Name]],'List of Employees'!$B$4:$H$766,7))</f>
        <v>GSO</v>
      </c>
      <c r="F79" s="66" t="str">
        <f>IF(ISBLANK(LeaveTracker[[#This Row],[Employee Name]]),"-----",VLOOKUP(LeaveTracker[[#This Row],[Employee Name]],'List of Employees'!$B$4:$H$766,6))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2320</v>
      </c>
      <c r="E80" s="66" t="str">
        <f>IF(ISBLANK(LeaveTracker[[#This Row],[Employee Name]]),"-----",VLOOKUP(LeaveTracker[[#This Row],[Employee Name]],'List of Employees'!$B$4:$H$766,7))</f>
        <v>CEO</v>
      </c>
      <c r="F80" s="66" t="str">
        <f>IF(ISBLANK(LeaveTracker[[#This Row],[Employee Name]]),"-----",VLOOKUP(LeaveTracker[[#This Row],[Employee Name]],'List of Employees'!$B$4:$H$766,6))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1756</v>
      </c>
      <c r="E81" s="66" t="str">
        <f>IF(ISBLANK(LeaveTracker[[#This Row],[Employee Name]]),"-----",VLOOKUP(LeaveTracker[[#This Row],[Employee Name]],'List of Employees'!$B$4:$H$766,7))</f>
        <v>CHARACTER</v>
      </c>
      <c r="F81" s="66" t="str">
        <f>IF(ISBLANK(LeaveTracker[[#This Row],[Employee Name]]),"-----",VLOOKUP(LeaveTracker[[#This Row],[Employee Name]],'List of Employees'!$B$4:$H$766,6))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1756</v>
      </c>
      <c r="E82" s="66" t="str">
        <f>IF(ISBLANK(LeaveTracker[[#This Row],[Employee Name]]),"-----",VLOOKUP(LeaveTracker[[#This Row],[Employee Name]],'List of Employees'!$B$4:$H$766,7))</f>
        <v>CHARACTER</v>
      </c>
      <c r="F82" s="66" t="str">
        <f>IF(ISBLANK(LeaveTracker[[#This Row],[Employee Name]]),"-----",VLOOKUP(LeaveTracker[[#This Row],[Employee Name]],'List of Employees'!$B$4:$H$766,6))</f>
        <v>CASUAL</v>
      </c>
      <c r="G82" s="49">
        <v>44664</v>
      </c>
      <c r="H82" s="49">
        <v>44664</v>
      </c>
      <c r="I82" s="50" t="s">
        <v>297</v>
      </c>
      <c r="J82" s="52" t="s">
        <v>1762</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1761</v>
      </c>
      <c r="E83" s="66" t="str">
        <f>IF(ISBLANK(LeaveTracker[[#This Row],[Employee Name]]),"-----",VLOOKUP(LeaveTracker[[#This Row],[Employee Name]],'List of Employees'!$B$4:$H$766,7))</f>
        <v>GSO</v>
      </c>
      <c r="F83" s="66" t="str">
        <f>IF(ISBLANK(LeaveTracker[[#This Row],[Employee Name]]),"-----",VLOOKUP(LeaveTracker[[#This Row],[Employee Name]],'List of Employees'!$B$4:$H$766,6))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1761</v>
      </c>
      <c r="E84" s="66" t="str">
        <f>IF(ISBLANK(LeaveTracker[[#This Row],[Employee Name]]),"-----",VLOOKUP(LeaveTracker[[#This Row],[Employee Name]],'List of Employees'!$B$4:$H$766,7))</f>
        <v>GSO</v>
      </c>
      <c r="F84" s="66" t="str">
        <f>IF(ISBLANK(LeaveTracker[[#This Row],[Employee Name]]),"-----",VLOOKUP(LeaveTracker[[#This Row],[Employee Name]],'List of Employees'!$B$4:$H$766,6))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1763</v>
      </c>
      <c r="E85" s="66" t="str">
        <f>IF(ISBLANK(LeaveTracker[[#This Row],[Employee Name]]),"-----",VLOOKUP(LeaveTracker[[#This Row],[Employee Name]],'List of Employees'!$B$4:$H$766,7))</f>
        <v>CENRO</v>
      </c>
      <c r="F85" s="66" t="str">
        <f>IF(ISBLANK(LeaveTracker[[#This Row],[Employee Name]]),"-----",VLOOKUP(LeaveTracker[[#This Row],[Employee Name]],'List of Employees'!$B$4:$H$766,6))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1764</v>
      </c>
      <c r="E86" s="66" t="str">
        <f>IF(ISBLANK(LeaveTracker[[#This Row],[Employee Name]]),"-----",VLOOKUP(LeaveTracker[[#This Row],[Employee Name]],'List of Employees'!$B$4:$H$766,7))</f>
        <v>ONT</v>
      </c>
      <c r="F86" s="66" t="str">
        <f>IF(ISBLANK(LeaveTracker[[#This Row],[Employee Name]]),"-----",VLOOKUP(LeaveTracker[[#This Row],[Employee Name]],'List of Employees'!$B$4:$H$766,6))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1765</v>
      </c>
      <c r="E87" s="66" t="str">
        <f>IF(ISBLANK(LeaveTracker[[#This Row],[Employee Name]]),"-----",VLOOKUP(LeaveTracker[[#This Row],[Employee Name]],'List of Employees'!$B$4:$H$766,7))</f>
        <v>ONT</v>
      </c>
      <c r="F87" s="66" t="str">
        <f>IF(ISBLANK(LeaveTracker[[#This Row],[Employee Name]]),"-----",VLOOKUP(LeaveTracker[[#This Row],[Employee Name]],'List of Employees'!$B$4:$H$766,6))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1766</v>
      </c>
      <c r="E88" s="66" t="str">
        <f>IF(ISBLANK(LeaveTracker[[#This Row],[Employee Name]]),"-----",VLOOKUP(LeaveTracker[[#This Row],[Employee Name]],'List of Employees'!$B$4:$H$766,7))</f>
        <v>GSO</v>
      </c>
      <c r="F88" s="66" t="str">
        <f>IF(ISBLANK(LeaveTracker[[#This Row],[Employee Name]]),"-----",VLOOKUP(LeaveTracker[[#This Row],[Employee Name]],'List of Employees'!$B$4:$H$766,6))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1766</v>
      </c>
      <c r="E89" s="66" t="str">
        <f>IF(ISBLANK(LeaveTracker[[#This Row],[Employee Name]]),"-----",VLOOKUP(LeaveTracker[[#This Row],[Employee Name]],'List of Employees'!$B$4:$H$766,7))</f>
        <v>GSO</v>
      </c>
      <c r="F89" s="66" t="str">
        <f>IF(ISBLANK(LeaveTracker[[#This Row],[Employee Name]]),"-----",VLOOKUP(LeaveTracker[[#This Row],[Employee Name]],'List of Employees'!$B$4:$H$766,6))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1766</v>
      </c>
      <c r="E90" s="66" t="str">
        <f>IF(ISBLANK(LeaveTracker[[#This Row],[Employee Name]]),"-----",VLOOKUP(LeaveTracker[[#This Row],[Employee Name]],'List of Employees'!$B$4:$H$766,7))</f>
        <v>GSO</v>
      </c>
      <c r="F90" s="66" t="str">
        <f>IF(ISBLANK(LeaveTracker[[#This Row],[Employee Name]]),"-----",VLOOKUP(LeaveTracker[[#This Row],[Employee Name]],'List of Employees'!$B$4:$H$766,6))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1766</v>
      </c>
      <c r="E91" s="66" t="str">
        <f>IF(ISBLANK(LeaveTracker[[#This Row],[Employee Name]]),"-----",VLOOKUP(LeaveTracker[[#This Row],[Employee Name]],'List of Employees'!$B$4:$H$766,7))</f>
        <v>GSO</v>
      </c>
      <c r="F91" s="66" t="str">
        <f>IF(ISBLANK(LeaveTracker[[#This Row],[Employee Name]]),"-----",VLOOKUP(LeaveTracker[[#This Row],[Employee Name]],'List of Employees'!$B$4:$H$766,6))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1767</v>
      </c>
      <c r="E92" s="66" t="str">
        <f>IF(ISBLANK(LeaveTracker[[#This Row],[Employee Name]]),"-----",VLOOKUP(LeaveTracker[[#This Row],[Employee Name]],'List of Employees'!$B$4:$H$766,7))</f>
        <v>EEO/CITY MARKET</v>
      </c>
      <c r="F92" s="66" t="str">
        <f>IF(ISBLANK(LeaveTracker[[#This Row],[Employee Name]]),"-----",VLOOKUP(LeaveTracker[[#This Row],[Employee Name]],'List of Employees'!$B$4:$H$766,6))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1768</v>
      </c>
      <c r="E93" s="66" t="str">
        <f>IF(ISBLANK(LeaveTracker[[#This Row],[Employee Name]]),"-----",VLOOKUP(LeaveTracker[[#This Row],[Employee Name]],'List of Employees'!$B$4:$H$766,7))</f>
        <v>CHO</v>
      </c>
      <c r="F93" s="66" t="str">
        <f>IF(ISBLANK(LeaveTracker[[#This Row],[Employee Name]]),"-----",VLOOKUP(LeaveTracker[[#This Row],[Employee Name]],'List of Employees'!$B$4:$H$766,6))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1769</v>
      </c>
      <c r="E94" s="66" t="str">
        <f>IF(ISBLANK(LeaveTracker[[#This Row],[Employee Name]]),"-----",VLOOKUP(LeaveTracker[[#This Row],[Employee Name]],'List of Employees'!$B$4:$H$766,7))</f>
        <v>SP/VMO</v>
      </c>
      <c r="F94" s="66" t="str">
        <f>IF(ISBLANK(LeaveTracker[[#This Row],[Employee Name]]),"-----",VLOOKUP(LeaveTracker[[#This Row],[Employee Name]],'List of Employees'!$B$4:$H$766,6))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1770</v>
      </c>
      <c r="E95" s="66" t="str">
        <f>IF(ISBLANK(LeaveTracker[[#This Row],[Employee Name]]),"-----",VLOOKUP(LeaveTracker[[#This Row],[Employee Name]],'List of Employees'!$B$4:$H$766,7))</f>
        <v>GSO</v>
      </c>
      <c r="F95" s="66" t="str">
        <f>IF(ISBLANK(LeaveTracker[[#This Row],[Employee Name]]),"-----",VLOOKUP(LeaveTracker[[#This Row],[Employee Name]],'List of Employees'!$B$4:$H$766,6))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1771</v>
      </c>
      <c r="E96" s="66" t="str">
        <f>IF(ISBLANK(LeaveTracker[[#This Row],[Employee Name]]),"-----",VLOOKUP(LeaveTracker[[#This Row],[Employee Name]],'List of Employees'!$B$4:$H$766,7))</f>
        <v>SP</v>
      </c>
      <c r="F96" s="66" t="str">
        <f>IF(ISBLANK(LeaveTracker[[#This Row],[Employee Name]]),"-----",VLOOKUP(LeaveTracker[[#This Row],[Employee Name]],'List of Employees'!$B$4:$H$766,6))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1746</v>
      </c>
      <c r="E97" s="66" t="str">
        <f>IF(ISBLANK(LeaveTracker[[#This Row],[Employee Name]]),"-----",VLOOKUP(LeaveTracker[[#This Row],[Employee Name]],'List of Employees'!$B$4:$H$766,7))</f>
        <v>AGRICULTURE OFFICE</v>
      </c>
      <c r="F97" s="66" t="str">
        <f>IF(ISBLANK(LeaveTracker[[#This Row],[Employee Name]]),"-----",VLOOKUP(LeaveTracker[[#This Row],[Employee Name]],'List of Employees'!$B$4:$H$766,6))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1746</v>
      </c>
      <c r="E98" s="66" t="str">
        <f>IF(ISBLANK(LeaveTracker[[#This Row],[Employee Name]]),"-----",VLOOKUP(LeaveTracker[[#This Row],[Employee Name]],'List of Employees'!$B$4:$H$766,7))</f>
        <v>AGRICULTURE OFFICE</v>
      </c>
      <c r="F98" s="66" t="str">
        <f>IF(ISBLANK(LeaveTracker[[#This Row],[Employee Name]]),"-----",VLOOKUP(LeaveTracker[[#This Row],[Employee Name]],'List of Employees'!$B$4:$H$766,6))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1746</v>
      </c>
      <c r="E99" s="66" t="str">
        <f>IF(ISBLANK(LeaveTracker[[#This Row],[Employee Name]]),"-----",VLOOKUP(LeaveTracker[[#This Row],[Employee Name]],'List of Employees'!$B$4:$H$766,7))</f>
        <v>AGRICULTURE OFFICE</v>
      </c>
      <c r="F99" s="66" t="str">
        <f>IF(ISBLANK(LeaveTracker[[#This Row],[Employee Name]]),"-----",VLOOKUP(LeaveTracker[[#This Row],[Employee Name]],'List of Employees'!$B$4:$H$766,6))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1758</v>
      </c>
      <c r="E100" s="66" t="str">
        <f>IF(ISBLANK(LeaveTracker[[#This Row],[Employee Name]]),"-----",VLOOKUP(LeaveTracker[[#This Row],[Employee Name]],'List of Employees'!$B$4:$H$766,7))</f>
        <v>LIBRARY</v>
      </c>
      <c r="F100" s="66" t="str">
        <f>IF(ISBLANK(LeaveTracker[[#This Row],[Employee Name]]),"-----",VLOOKUP(LeaveTracker[[#This Row],[Employee Name]],'List of Employees'!$B$4:$H$766,6))</f>
        <v>CASUAL</v>
      </c>
      <c r="G100" s="49">
        <v>44770</v>
      </c>
      <c r="H100" s="49">
        <v>44770</v>
      </c>
      <c r="I100" s="50" t="s">
        <v>297</v>
      </c>
      <c r="J100" s="52" t="s">
        <v>1772</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1773</v>
      </c>
      <c r="E101" s="66" t="str">
        <f>IF(ISBLANK(LeaveTracker[[#This Row],[Employee Name]]),"-----",VLOOKUP(LeaveTracker[[#This Row],[Employee Name]],'List of Employees'!$B$4:$H$766,7))</f>
        <v>MAHOGANY MARKET</v>
      </c>
      <c r="F101" s="66" t="str">
        <f>IF(ISBLANK(LeaveTracker[[#This Row],[Employee Name]]),"-----",VLOOKUP(LeaveTracker[[#This Row],[Employee Name]],'List of Employees'!$B$4:$H$766,6))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1774</v>
      </c>
      <c r="E102" s="66" t="str">
        <f>IF(ISBLANK(LeaveTracker[[#This Row],[Employee Name]]),"-----",VLOOKUP(LeaveTracker[[#This Row],[Employee Name]],'List of Employees'!$B$4:$H$766,7))</f>
        <v>PICNIC GROVE</v>
      </c>
      <c r="F102" s="66" t="str">
        <f>IF(ISBLANK(LeaveTracker[[#This Row],[Employee Name]]),"-----",VLOOKUP(LeaveTracker[[#This Row],[Employee Name]],'List of Employees'!$B$4:$H$766,6))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1774</v>
      </c>
      <c r="E103" s="66" t="str">
        <f>IF(ISBLANK(LeaveTracker[[#This Row],[Employee Name]]),"-----",VLOOKUP(LeaveTracker[[#This Row],[Employee Name]],'List of Employees'!$B$4:$H$766,7))</f>
        <v>PICNIC GROVE</v>
      </c>
      <c r="F103" s="66" t="str">
        <f>IF(ISBLANK(LeaveTracker[[#This Row],[Employee Name]]),"-----",VLOOKUP(LeaveTracker[[#This Row],[Employee Name]],'List of Employees'!$B$4:$H$766,6))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1774</v>
      </c>
      <c r="E104" s="66" t="str">
        <f>IF(ISBLANK(LeaveTracker[[#This Row],[Employee Name]]),"-----",VLOOKUP(LeaveTracker[[#This Row],[Employee Name]],'List of Employees'!$B$4:$H$766,7))</f>
        <v>PICNIC GROVE</v>
      </c>
      <c r="F104" s="66" t="str">
        <f>IF(ISBLANK(LeaveTracker[[#This Row],[Employee Name]]),"-----",VLOOKUP(LeaveTracker[[#This Row],[Employee Name]],'List of Employees'!$B$4:$H$766,6))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1775</v>
      </c>
      <c r="E105" s="66" t="str">
        <f>IF(ISBLANK(LeaveTracker[[#This Row],[Employee Name]]),"-----",VLOOKUP(LeaveTracker[[#This Row],[Employee Name]],'List of Employees'!$B$4:$H$766,7))</f>
        <v>PICNIC GROVE</v>
      </c>
      <c r="F105" s="66" t="str">
        <f>IF(ISBLANK(LeaveTracker[[#This Row],[Employee Name]]),"-----",VLOOKUP(LeaveTracker[[#This Row],[Employee Name]],'List of Employees'!$B$4:$H$766,6))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1776</v>
      </c>
      <c r="E106" s="66" t="str">
        <f>IF(ISBLANK(LeaveTracker[[#This Row],[Employee Name]]),"-----",VLOOKUP(LeaveTracker[[#This Row],[Employee Name]],'List of Employees'!$B$4:$H$766,7))</f>
        <v>PICNIC GROVE</v>
      </c>
      <c r="F106" s="66" t="str">
        <f>IF(ISBLANK(LeaveTracker[[#This Row],[Employee Name]]),"-----",VLOOKUP(LeaveTracker[[#This Row],[Employee Name]],'List of Employees'!$B$4:$H$766,6))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1777</v>
      </c>
      <c r="E107" s="66" t="str">
        <f>IF(ISBLANK(LeaveTracker[[#This Row],[Employee Name]]),"-----",VLOOKUP(LeaveTracker[[#This Row],[Employee Name]],'List of Employees'!$B$4:$H$766,7))</f>
        <v>PICNIC GROVE</v>
      </c>
      <c r="F107" s="66" t="str">
        <f>IF(ISBLANK(LeaveTracker[[#This Row],[Employee Name]]),"-----",VLOOKUP(LeaveTracker[[#This Row],[Employee Name]],'List of Employees'!$B$4:$H$766,6))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1778</v>
      </c>
      <c r="E108" s="66" t="str">
        <f>IF(ISBLANK(LeaveTracker[[#This Row],[Employee Name]]),"-----",VLOOKUP(LeaveTracker[[#This Row],[Employee Name]],'List of Employees'!$B$4:$H$766,7))</f>
        <v>PICNIC GROVE</v>
      </c>
      <c r="F108" s="66" t="str">
        <f>IF(ISBLANK(LeaveTracker[[#This Row],[Employee Name]]),"-----",VLOOKUP(LeaveTracker[[#This Row],[Employee Name]],'List of Employees'!$B$4:$H$766,6))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1778</v>
      </c>
      <c r="E109" s="66" t="str">
        <f>IF(ISBLANK(LeaveTracker[[#This Row],[Employee Name]]),"-----",VLOOKUP(LeaveTracker[[#This Row],[Employee Name]],'List of Employees'!$B$4:$H$766,7))</f>
        <v>PICNIC GROVE</v>
      </c>
      <c r="F109" s="66" t="str">
        <f>IF(ISBLANK(LeaveTracker[[#This Row],[Employee Name]]),"-----",VLOOKUP(LeaveTracker[[#This Row],[Employee Name]],'List of Employees'!$B$4:$H$766,6))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1779</v>
      </c>
      <c r="E110" s="66" t="str">
        <f>IF(ISBLANK(LeaveTracker[[#This Row],[Employee Name]]),"-----",VLOOKUP(LeaveTracker[[#This Row],[Employee Name]],'List of Employees'!$B$4:$H$766,7))</f>
        <v>EEO/CITY MARKET</v>
      </c>
      <c r="F110" s="66" t="str">
        <f>IF(ISBLANK(LeaveTracker[[#This Row],[Employee Name]]),"-----",VLOOKUP(LeaveTracker[[#This Row],[Employee Name]],'List of Employees'!$B$4:$H$766,6))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1780</v>
      </c>
      <c r="E111" s="66" t="str">
        <f>IF(ISBLANK(LeaveTracker[[#This Row],[Employee Name]]),"-----",VLOOKUP(LeaveTracker[[#This Row],[Employee Name]],'List of Employees'!$B$4:$H$766,7))</f>
        <v>PICNIC GROVE</v>
      </c>
      <c r="F111" s="66" t="str">
        <f>IF(ISBLANK(LeaveTracker[[#This Row],[Employee Name]]),"-----",VLOOKUP(LeaveTracker[[#This Row],[Employee Name]],'List of Employees'!$B$4:$H$766,6))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1781</v>
      </c>
      <c r="E112" s="66" t="str">
        <f>IF(ISBLANK(LeaveTracker[[#This Row],[Employee Name]]),"-----",VLOOKUP(LeaveTracker[[#This Row],[Employee Name]],'List of Employees'!$B$4:$H$766,7))</f>
        <v>PICNIC GROVE</v>
      </c>
      <c r="F112" s="66" t="str">
        <f>IF(ISBLANK(LeaveTracker[[#This Row],[Employee Name]]),"-----",VLOOKUP(LeaveTracker[[#This Row],[Employee Name]],'List of Employees'!$B$4:$H$766,6))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1782</v>
      </c>
      <c r="E113" s="66" t="str">
        <f>IF(ISBLANK(LeaveTracker[[#This Row],[Employee Name]]),"-----",VLOOKUP(LeaveTracker[[#This Row],[Employee Name]],'List of Employees'!$B$4:$H$766,7))</f>
        <v>PICNIC GROVE</v>
      </c>
      <c r="F113" s="66" t="str">
        <f>IF(ISBLANK(LeaveTracker[[#This Row],[Employee Name]]),"-----",VLOOKUP(LeaveTracker[[#This Row],[Employee Name]],'List of Employees'!$B$4:$H$766,6))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1782</v>
      </c>
      <c r="E114" s="66" t="str">
        <f>IF(ISBLANK(LeaveTracker[[#This Row],[Employee Name]]),"-----",VLOOKUP(LeaveTracker[[#This Row],[Employee Name]],'List of Employees'!$B$4:$H$766,7))</f>
        <v>PICNIC GROVE</v>
      </c>
      <c r="F114" s="66" t="str">
        <f>IF(ISBLANK(LeaveTracker[[#This Row],[Employee Name]]),"-----",VLOOKUP(LeaveTracker[[#This Row],[Employee Name]],'List of Employees'!$B$4:$H$766,6))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1782</v>
      </c>
      <c r="E115" s="66" t="str">
        <f>IF(ISBLANK(LeaveTracker[[#This Row],[Employee Name]]),"-----",VLOOKUP(LeaveTracker[[#This Row],[Employee Name]],'List of Employees'!$B$4:$H$766,7))</f>
        <v>PICNIC GROVE</v>
      </c>
      <c r="F115" s="66" t="str">
        <f>IF(ISBLANK(LeaveTracker[[#This Row],[Employee Name]]),"-----",VLOOKUP(LeaveTracker[[#This Row],[Employee Name]],'List of Employees'!$B$4:$H$766,6))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1783</v>
      </c>
      <c r="E116" s="66" t="str">
        <f>IF(ISBLANK(LeaveTracker[[#This Row],[Employee Name]]),"-----",VLOOKUP(LeaveTracker[[#This Row],[Employee Name]],'List of Employees'!$B$4:$H$766,7))</f>
        <v>ONT</v>
      </c>
      <c r="F116" s="66" t="str">
        <f>IF(ISBLANK(LeaveTracker[[#This Row],[Employee Name]]),"-----",VLOOKUP(LeaveTracker[[#This Row],[Employee Name]],'List of Employees'!$B$4:$H$766,6))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1783</v>
      </c>
      <c r="E117" s="66" t="str">
        <f>IF(ISBLANK(LeaveTracker[[#This Row],[Employee Name]]),"-----",VLOOKUP(LeaveTracker[[#This Row],[Employee Name]],'List of Employees'!$B$4:$H$766,7))</f>
        <v>ONT</v>
      </c>
      <c r="F117" s="66" t="str">
        <f>IF(ISBLANK(LeaveTracker[[#This Row],[Employee Name]]),"-----",VLOOKUP(LeaveTracker[[#This Row],[Employee Name]],'List of Employees'!$B$4:$H$766,6))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1783</v>
      </c>
      <c r="E118" s="66" t="str">
        <f>IF(ISBLANK(LeaveTracker[[#This Row],[Employee Name]]),"-----",VLOOKUP(LeaveTracker[[#This Row],[Employee Name]],'List of Employees'!$B$4:$H$766,7))</f>
        <v>ONT</v>
      </c>
      <c r="F118" s="66" t="str">
        <f>IF(ISBLANK(LeaveTracker[[#This Row],[Employee Name]]),"-----",VLOOKUP(LeaveTracker[[#This Row],[Employee Name]],'List of Employees'!$B$4:$H$766,6))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1784</v>
      </c>
      <c r="E119" s="66" t="str">
        <f>IF(ISBLANK(LeaveTracker[[#This Row],[Employee Name]]),"-----",VLOOKUP(LeaveTracker[[#This Row],[Employee Name]],'List of Employees'!$B$4:$H$766,7))</f>
        <v>CTO-LICENSE</v>
      </c>
      <c r="F119" s="66" t="str">
        <f>IF(ISBLANK(LeaveTracker[[#This Row],[Employee Name]]),"-----",VLOOKUP(LeaveTracker[[#This Row],[Employee Name]],'List of Employees'!$B$4:$H$766,6))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1784</v>
      </c>
      <c r="E120" s="66" t="str">
        <f>IF(ISBLANK(LeaveTracker[[#This Row],[Employee Name]]),"-----",VLOOKUP(LeaveTracker[[#This Row],[Employee Name]],'List of Employees'!$B$4:$H$766,7))</f>
        <v>CTO-LICENSE</v>
      </c>
      <c r="F120" s="66" t="str">
        <f>IF(ISBLANK(LeaveTracker[[#This Row],[Employee Name]]),"-----",VLOOKUP(LeaveTracker[[#This Row],[Employee Name]],'List of Employees'!$B$4:$H$766,6))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1785</v>
      </c>
      <c r="E121" s="66" t="str">
        <f>IF(ISBLANK(LeaveTracker[[#This Row],[Employee Name]]),"-----",VLOOKUP(LeaveTracker[[#This Row],[Employee Name]],'List of Employees'!$B$4:$H$766,7))</f>
        <v>CENRO</v>
      </c>
      <c r="F121" s="66" t="str">
        <f>IF(ISBLANK(LeaveTracker[[#This Row],[Employee Name]]),"-----",VLOOKUP(LeaveTracker[[#This Row],[Employee Name]],'List of Employees'!$B$4:$H$766,6))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1786</v>
      </c>
      <c r="E122" s="66" t="str">
        <f>IF(ISBLANK(LeaveTracker[[#This Row],[Employee Name]]),"-----",VLOOKUP(LeaveTracker[[#This Row],[Employee Name]],'List of Employees'!$B$4:$H$766,7))</f>
        <v>GSO</v>
      </c>
      <c r="F122" s="66" t="str">
        <f>IF(ISBLANK(LeaveTracker[[#This Row],[Employee Name]]),"-----",VLOOKUP(LeaveTracker[[#This Row],[Employee Name]],'List of Employees'!$B$4:$H$766,6))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1787</v>
      </c>
      <c r="E123" s="66" t="str">
        <f>IF(ISBLANK(LeaveTracker[[#This Row],[Employee Name]]),"-----",VLOOKUP(LeaveTracker[[#This Row],[Employee Name]],'List of Employees'!$B$4:$H$766,7))</f>
        <v>CENRO</v>
      </c>
      <c r="F123" s="66" t="str">
        <f>IF(ISBLANK(LeaveTracker[[#This Row],[Employee Name]]),"-----",VLOOKUP(LeaveTracker[[#This Row],[Employee Name]],'List of Employees'!$B$4:$H$766,6))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1787</v>
      </c>
      <c r="E124" s="66" t="str">
        <f>IF(ISBLANK(LeaveTracker[[#This Row],[Employee Name]]),"-----",VLOOKUP(LeaveTracker[[#This Row],[Employee Name]],'List of Employees'!$B$4:$H$766,7))</f>
        <v>CENRO</v>
      </c>
      <c r="F124" s="66" t="str">
        <f>IF(ISBLANK(LeaveTracker[[#This Row],[Employee Name]]),"-----",VLOOKUP(LeaveTracker[[#This Row],[Employee Name]],'List of Employees'!$B$4:$H$766,6))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1787</v>
      </c>
      <c r="E125" s="66" t="str">
        <f>IF(ISBLANK(LeaveTracker[[#This Row],[Employee Name]]),"-----",VLOOKUP(LeaveTracker[[#This Row],[Employee Name]],'List of Employees'!$B$4:$H$766,7))</f>
        <v>CENRO</v>
      </c>
      <c r="F125" s="66" t="str">
        <f>IF(ISBLANK(LeaveTracker[[#This Row],[Employee Name]]),"-----",VLOOKUP(LeaveTracker[[#This Row],[Employee Name]],'List of Employees'!$B$4:$H$766,6))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1787</v>
      </c>
      <c r="E126" s="66" t="str">
        <f>IF(ISBLANK(LeaveTracker[[#This Row],[Employee Name]]),"-----",VLOOKUP(LeaveTracker[[#This Row],[Employee Name]],'List of Employees'!$B$4:$H$766,7))</f>
        <v>CENRO</v>
      </c>
      <c r="F126" s="66" t="str">
        <f>IF(ISBLANK(LeaveTracker[[#This Row],[Employee Name]]),"-----",VLOOKUP(LeaveTracker[[#This Row],[Employee Name]],'List of Employees'!$B$4:$H$766,6))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1787</v>
      </c>
      <c r="E127" s="66" t="str">
        <f>IF(ISBLANK(LeaveTracker[[#This Row],[Employee Name]]),"-----",VLOOKUP(LeaveTracker[[#This Row],[Employee Name]],'List of Employees'!$B$4:$H$766,7))</f>
        <v>CENRO</v>
      </c>
      <c r="F127" s="66" t="str">
        <f>IF(ISBLANK(LeaveTracker[[#This Row],[Employee Name]]),"-----",VLOOKUP(LeaveTracker[[#This Row],[Employee Name]],'List of Employees'!$B$4:$H$766,6))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1788</v>
      </c>
      <c r="E128" s="66" t="str">
        <f>IF(ISBLANK(LeaveTracker[[#This Row],[Employee Name]]),"-----",VLOOKUP(LeaveTracker[[#This Row],[Employee Name]],'List of Employees'!$B$4:$H$766,7))</f>
        <v>CENRO</v>
      </c>
      <c r="F128" s="66" t="str">
        <f>IF(ISBLANK(LeaveTracker[[#This Row],[Employee Name]]),"-----",VLOOKUP(LeaveTracker[[#This Row],[Employee Name]],'List of Employees'!$B$4:$H$766,6))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1789</v>
      </c>
      <c r="E129" s="66" t="str">
        <f>IF(ISBLANK(LeaveTracker[[#This Row],[Employee Name]]),"-----",VLOOKUP(LeaveTracker[[#This Row],[Employee Name]],'List of Employees'!$B$4:$H$766,7))</f>
        <v>CENRO</v>
      </c>
      <c r="F129" s="66" t="str">
        <f>IF(ISBLANK(LeaveTracker[[#This Row],[Employee Name]]),"-----",VLOOKUP(LeaveTracker[[#This Row],[Employee Name]],'List of Employees'!$B$4:$H$766,6))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1789</v>
      </c>
      <c r="E130" s="66" t="str">
        <f>IF(ISBLANK(LeaveTracker[[#This Row],[Employee Name]]),"-----",VLOOKUP(LeaveTracker[[#This Row],[Employee Name]],'List of Employees'!$B$4:$H$766,7))</f>
        <v>CENRO</v>
      </c>
      <c r="F130" s="66" t="str">
        <f>IF(ISBLANK(LeaveTracker[[#This Row],[Employee Name]]),"-----",VLOOKUP(LeaveTracker[[#This Row],[Employee Name]],'List of Employees'!$B$4:$H$766,6))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1789</v>
      </c>
      <c r="E131" s="66" t="str">
        <f>IF(ISBLANK(LeaveTracker[[#This Row],[Employee Name]]),"-----",VLOOKUP(LeaveTracker[[#This Row],[Employee Name]],'List of Employees'!$B$4:$H$766,7))</f>
        <v>CENRO</v>
      </c>
      <c r="F131" s="66" t="str">
        <f>IF(ISBLANK(LeaveTracker[[#This Row],[Employee Name]]),"-----",VLOOKUP(LeaveTracker[[#This Row],[Employee Name]],'List of Employees'!$B$4:$H$766,6))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1790</v>
      </c>
      <c r="E132" s="66" t="str">
        <f>IF(ISBLANK(LeaveTracker[[#This Row],[Employee Name]]),"-----",VLOOKUP(LeaveTracker[[#This Row],[Employee Name]],'List of Employees'!$B$4:$H$766,7))</f>
        <v>CENRO</v>
      </c>
      <c r="F132" s="66" t="str">
        <f>IF(ISBLANK(LeaveTracker[[#This Row],[Employee Name]]),"-----",VLOOKUP(LeaveTracker[[#This Row],[Employee Name]],'List of Employees'!$B$4:$H$766,6))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1791</v>
      </c>
      <c r="E133" s="66" t="str">
        <f>IF(ISBLANK(LeaveTracker[[#This Row],[Employee Name]]),"-----",VLOOKUP(LeaveTracker[[#This Row],[Employee Name]],'List of Employees'!$B$4:$H$766,7))</f>
        <v>CENRO</v>
      </c>
      <c r="F133" s="66" t="str">
        <f>IF(ISBLANK(LeaveTracker[[#This Row],[Employee Name]]),"-----",VLOOKUP(LeaveTracker[[#This Row],[Employee Name]],'List of Employees'!$B$4:$H$766,6))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1791</v>
      </c>
      <c r="E134" s="66" t="str">
        <f>IF(ISBLANK(LeaveTracker[[#This Row],[Employee Name]]),"-----",VLOOKUP(LeaveTracker[[#This Row],[Employee Name]],'List of Employees'!$B$4:$H$766,7))</f>
        <v>CENRO</v>
      </c>
      <c r="F134" s="66" t="str">
        <f>IF(ISBLANK(LeaveTracker[[#This Row],[Employee Name]]),"-----",VLOOKUP(LeaveTracker[[#This Row],[Employee Name]],'List of Employees'!$B$4:$H$766,6))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1791</v>
      </c>
      <c r="E135" s="66" t="str">
        <f>IF(ISBLANK(LeaveTracker[[#This Row],[Employee Name]]),"-----",VLOOKUP(LeaveTracker[[#This Row],[Employee Name]],'List of Employees'!$B$4:$H$766,7))</f>
        <v>CENRO</v>
      </c>
      <c r="F135" s="66" t="str">
        <f>IF(ISBLANK(LeaveTracker[[#This Row],[Employee Name]]),"-----",VLOOKUP(LeaveTracker[[#This Row],[Employee Name]],'List of Employees'!$B$4:$H$766,6))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1792</v>
      </c>
      <c r="E136" s="66" t="str">
        <f>IF(ISBLANK(LeaveTracker[[#This Row],[Employee Name]]),"-----",VLOOKUP(LeaveTracker[[#This Row],[Employee Name]],'List of Employees'!$B$4:$H$766,7))</f>
        <v>CENRO</v>
      </c>
      <c r="F136" s="66" t="str">
        <f>IF(ISBLANK(LeaveTracker[[#This Row],[Employee Name]]),"-----",VLOOKUP(LeaveTracker[[#This Row],[Employee Name]],'List of Employees'!$B$4:$H$766,6))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1793</v>
      </c>
      <c r="E137" s="66" t="str">
        <f>IF(ISBLANK(LeaveTracker[[#This Row],[Employee Name]]),"-----",VLOOKUP(LeaveTracker[[#This Row],[Employee Name]],'List of Employees'!$B$4:$H$766,7))</f>
        <v>CENRO</v>
      </c>
      <c r="F137" s="66" t="str">
        <f>IF(ISBLANK(LeaveTracker[[#This Row],[Employee Name]]),"-----",VLOOKUP(LeaveTracker[[#This Row],[Employee Name]],'List of Employees'!$B$4:$H$766,6))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1794</v>
      </c>
      <c r="E138" s="66" t="str">
        <f>IF(ISBLANK(LeaveTracker[[#This Row],[Employee Name]]),"-----",VLOOKUP(LeaveTracker[[#This Row],[Employee Name]],'List of Employees'!$B$4:$H$766,7))</f>
        <v>CENRO</v>
      </c>
      <c r="F138" s="66" t="str">
        <f>IF(ISBLANK(LeaveTracker[[#This Row],[Employee Name]]),"-----",VLOOKUP(LeaveTracker[[#This Row],[Employee Name]],'List of Employees'!$B$4:$H$766,6))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1795</v>
      </c>
      <c r="E139" s="66" t="str">
        <f>IF(ISBLANK(LeaveTracker[[#This Row],[Employee Name]]),"-----",VLOOKUP(LeaveTracker[[#This Row],[Employee Name]],'List of Employees'!$B$4:$H$766,7))</f>
        <v>CENRO</v>
      </c>
      <c r="F139" s="66" t="str">
        <f>IF(ISBLANK(LeaveTracker[[#This Row],[Employee Name]]),"-----",VLOOKUP(LeaveTracker[[#This Row],[Employee Name]],'List of Employees'!$B$4:$H$766,6))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1796</v>
      </c>
      <c r="E140" s="66" t="str">
        <f>IF(ISBLANK(LeaveTracker[[#This Row],[Employee Name]]),"-----",VLOOKUP(LeaveTracker[[#This Row],[Employee Name]],'List of Employees'!$B$4:$H$766,7))</f>
        <v>CENRO</v>
      </c>
      <c r="F140" s="66" t="str">
        <f>IF(ISBLANK(LeaveTracker[[#This Row],[Employee Name]]),"-----",VLOOKUP(LeaveTracker[[#This Row],[Employee Name]],'List of Employees'!$B$4:$H$766,6))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1796</v>
      </c>
      <c r="E141" s="66" t="str">
        <f>IF(ISBLANK(LeaveTracker[[#This Row],[Employee Name]]),"-----",VLOOKUP(LeaveTracker[[#This Row],[Employee Name]],'List of Employees'!$B$4:$H$766,7))</f>
        <v>CENRO</v>
      </c>
      <c r="F141" s="66" t="str">
        <f>IF(ISBLANK(LeaveTracker[[#This Row],[Employee Name]]),"-----",VLOOKUP(LeaveTracker[[#This Row],[Employee Name]],'List of Employees'!$B$4:$H$766,6))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1796</v>
      </c>
      <c r="E142" s="66" t="str">
        <f>IF(ISBLANK(LeaveTracker[[#This Row],[Employee Name]]),"-----",VLOOKUP(LeaveTracker[[#This Row],[Employee Name]],'List of Employees'!$B$4:$H$766,7))</f>
        <v>CENRO</v>
      </c>
      <c r="F142" s="66" t="str">
        <f>IF(ISBLANK(LeaveTracker[[#This Row],[Employee Name]]),"-----",VLOOKUP(LeaveTracker[[#This Row],[Employee Name]],'List of Employees'!$B$4:$H$766,6))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1797</v>
      </c>
      <c r="E143" s="66" t="str">
        <f>IF(ISBLANK(LeaveTracker[[#This Row],[Employee Name]]),"-----",VLOOKUP(LeaveTracker[[#This Row],[Employee Name]],'List of Employees'!$B$4:$H$766,7))</f>
        <v>TCNHS</v>
      </c>
      <c r="F143" s="66" t="str">
        <f>IF(ISBLANK(LeaveTracker[[#This Row],[Employee Name]]),"-----",VLOOKUP(LeaveTracker[[#This Row],[Employee Name]],'List of Employees'!$B$4:$H$766,6))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1797</v>
      </c>
      <c r="E144" s="66" t="str">
        <f>IF(ISBLANK(LeaveTracker[[#This Row],[Employee Name]]),"-----",VLOOKUP(LeaveTracker[[#This Row],[Employee Name]],'List of Employees'!$B$4:$H$766,7))</f>
        <v>TCNHS</v>
      </c>
      <c r="F144" s="66" t="str">
        <f>IF(ISBLANK(LeaveTracker[[#This Row],[Employee Name]]),"-----",VLOOKUP(LeaveTracker[[#This Row],[Employee Name]],'List of Employees'!$B$4:$H$766,6))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1798</v>
      </c>
      <c r="E145" s="66" t="str">
        <f>IF(ISBLANK(LeaveTracker[[#This Row],[Employee Name]]),"-----",VLOOKUP(LeaveTracker[[#This Row],[Employee Name]],'List of Employees'!$B$4:$H$766,7))</f>
        <v>TICC</v>
      </c>
      <c r="F145" s="66" t="str">
        <f>IF(ISBLANK(LeaveTracker[[#This Row],[Employee Name]]),"-----",VLOOKUP(LeaveTracker[[#This Row],[Employee Name]],'List of Employees'!$B$4:$H$766,6))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1797</v>
      </c>
      <c r="E146" s="66" t="str">
        <f>IF(ISBLANK(LeaveTracker[[#This Row],[Employee Name]]),"-----",VLOOKUP(LeaveTracker[[#This Row],[Employee Name]],'List of Employees'!$B$4:$H$766,7))</f>
        <v>TCNHS</v>
      </c>
      <c r="F146" s="66" t="str">
        <f>IF(ISBLANK(LeaveTracker[[#This Row],[Employee Name]]),"-----",VLOOKUP(LeaveTracker[[#This Row],[Employee Name]],'List of Employees'!$B$4:$H$766,6))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1797</v>
      </c>
      <c r="E147" s="66" t="str">
        <f>IF(ISBLANK(LeaveTracker[[#This Row],[Employee Name]]),"-----",VLOOKUP(LeaveTracker[[#This Row],[Employee Name]],'List of Employees'!$B$4:$H$766,7))</f>
        <v>TCNHS</v>
      </c>
      <c r="F147" s="66" t="str">
        <f>IF(ISBLANK(LeaveTracker[[#This Row],[Employee Name]]),"-----",VLOOKUP(LeaveTracker[[#This Row],[Employee Name]],'List of Employees'!$B$4:$H$766,6))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1797</v>
      </c>
      <c r="E148" s="66" t="str">
        <f>IF(ISBLANK(LeaveTracker[[#This Row],[Employee Name]]),"-----",VLOOKUP(LeaveTracker[[#This Row],[Employee Name]],'List of Employees'!$B$4:$H$766,7))</f>
        <v>TCNHS</v>
      </c>
      <c r="F148" s="66" t="str">
        <f>IF(ISBLANK(LeaveTracker[[#This Row],[Employee Name]]),"-----",VLOOKUP(LeaveTracker[[#This Row],[Employee Name]],'List of Employees'!$B$4:$H$766,6))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1799</v>
      </c>
      <c r="E149" s="66" t="str">
        <f>IF(ISBLANK(LeaveTracker[[#This Row],[Employee Name]]),"-----",VLOOKUP(LeaveTracker[[#This Row],[Employee Name]],'List of Employees'!$B$4:$H$766,7))</f>
        <v>CSWDO</v>
      </c>
      <c r="F149" s="66" t="str">
        <f>IF(ISBLANK(LeaveTracker[[#This Row],[Employee Name]]),"-----",VLOOKUP(LeaveTracker[[#This Row],[Employee Name]],'List of Employees'!$B$4:$H$766,6))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1800</v>
      </c>
      <c r="E150" s="66" t="str">
        <f>IF(ISBLANK(LeaveTracker[[#This Row],[Employee Name]]),"-----",VLOOKUP(LeaveTracker[[#This Row],[Employee Name]],'List of Employees'!$B$4:$H$766,7))</f>
        <v>HOUSING</v>
      </c>
      <c r="F150" s="66" t="str">
        <f>IF(ISBLANK(LeaveTracker[[#This Row],[Employee Name]]),"-----",VLOOKUP(LeaveTracker[[#This Row],[Employee Name]],'List of Employees'!$B$4:$H$766,6))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1801</v>
      </c>
      <c r="E151" s="66" t="str">
        <f>IF(ISBLANK(LeaveTracker[[#This Row],[Employee Name]]),"-----",VLOOKUP(LeaveTracker[[#This Row],[Employee Name]],'List of Employees'!$B$4:$H$766,7))</f>
        <v>CSWDO</v>
      </c>
      <c r="F151" s="66" t="str">
        <f>IF(ISBLANK(LeaveTracker[[#This Row],[Employee Name]]),"-----",VLOOKUP(LeaveTracker[[#This Row],[Employee Name]],'List of Employees'!$B$4:$H$766,6))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1801</v>
      </c>
      <c r="E152" s="66" t="str">
        <f>IF(ISBLANK(LeaveTracker[[#This Row],[Employee Name]]),"-----",VLOOKUP(LeaveTracker[[#This Row],[Employee Name]],'List of Employees'!$B$4:$H$766,7))</f>
        <v>CSWDO</v>
      </c>
      <c r="F152" s="66" t="str">
        <f>IF(ISBLANK(LeaveTracker[[#This Row],[Employee Name]]),"-----",VLOOKUP(LeaveTracker[[#This Row],[Employee Name]],'List of Employees'!$B$4:$H$766,6))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1802</v>
      </c>
      <c r="E153" s="66" t="str">
        <f>IF(ISBLANK(LeaveTracker[[#This Row],[Employee Name]]),"-----",VLOOKUP(LeaveTracker[[#This Row],[Employee Name]],'List of Employees'!$B$4:$H$766,7))</f>
        <v>CHO</v>
      </c>
      <c r="F153" s="66" t="str">
        <f>IF(ISBLANK(LeaveTracker[[#This Row],[Employee Name]]),"-----",VLOOKUP(LeaveTracker[[#This Row],[Employee Name]],'List of Employees'!$B$4:$H$766,6))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1802</v>
      </c>
      <c r="E154" s="66" t="str">
        <f>IF(ISBLANK(LeaveTracker[[#This Row],[Employee Name]]),"-----",VLOOKUP(LeaveTracker[[#This Row],[Employee Name]],'List of Employees'!$B$4:$H$766,7))</f>
        <v>CHO</v>
      </c>
      <c r="F154" s="66" t="str">
        <f>IF(ISBLANK(LeaveTracker[[#This Row],[Employee Name]]),"-----",VLOOKUP(LeaveTracker[[#This Row],[Employee Name]],'List of Employees'!$B$4:$H$766,6))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1803</v>
      </c>
      <c r="E155" s="66" t="str">
        <f>IF(ISBLANK(LeaveTracker[[#This Row],[Employee Name]]),"-----",VLOOKUP(LeaveTracker[[#This Row],[Employee Name]],'List of Employees'!$B$4:$H$766,7))</f>
        <v>TCNHS</v>
      </c>
      <c r="F155" s="66" t="str">
        <f>IF(ISBLANK(LeaveTracker[[#This Row],[Employee Name]]),"-----",VLOOKUP(LeaveTracker[[#This Row],[Employee Name]],'List of Employees'!$B$4:$H$766,6))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Employees'!$B$4:$H$766,7))</f>
        <v>DA</v>
      </c>
      <c r="F156" s="66" t="str">
        <f>IF(ISBLANK(LeaveTracker[[#This Row],[Employee Name]]),"-----",VLOOKUP(LeaveTracker[[#This Row],[Employee Name]],'List of Employees'!$B$4:$H$766,6))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1804</v>
      </c>
      <c r="E157" s="66" t="str">
        <f>IF(ISBLANK(LeaveTracker[[#This Row],[Employee Name]]),"-----",VLOOKUP(LeaveTracker[[#This Row],[Employee Name]],'List of Employees'!$B$4:$H$766,7))</f>
        <v>ONT</v>
      </c>
      <c r="F157" s="66" t="str">
        <f>IF(ISBLANK(LeaveTracker[[#This Row],[Employee Name]]),"-----",VLOOKUP(LeaveTracker[[#This Row],[Employee Name]],'List of Employees'!$B$4:$H$766,6))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1804</v>
      </c>
      <c r="E158" s="66" t="str">
        <f>IF(ISBLANK(LeaveTracker[[#This Row],[Employee Name]]),"-----",VLOOKUP(LeaveTracker[[#This Row],[Employee Name]],'List of Employees'!$B$4:$H$766,7))</f>
        <v>ONT</v>
      </c>
      <c r="F158" s="66" t="str">
        <f>IF(ISBLANK(LeaveTracker[[#This Row],[Employee Name]]),"-----",VLOOKUP(LeaveTracker[[#This Row],[Employee Name]],'List of Employees'!$B$4:$H$766,6))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1804</v>
      </c>
      <c r="E159" s="66" t="str">
        <f>IF(ISBLANK(LeaveTracker[[#This Row],[Employee Name]]),"-----",VLOOKUP(LeaveTracker[[#This Row],[Employee Name]],'List of Employees'!$B$4:$H$766,7))</f>
        <v>ONT</v>
      </c>
      <c r="F159" s="66" t="str">
        <f>IF(ISBLANK(LeaveTracker[[#This Row],[Employee Name]]),"-----",VLOOKUP(LeaveTracker[[#This Row],[Employee Name]],'List of Employees'!$B$4:$H$766,6))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1805</v>
      </c>
      <c r="E160" s="66" t="str">
        <f>IF(ISBLANK(LeaveTracker[[#This Row],[Employee Name]]),"-----",VLOOKUP(LeaveTracker[[#This Row],[Employee Name]],'List of Employees'!$B$4:$H$766,7))</f>
        <v>TICC</v>
      </c>
      <c r="F160" s="66" t="str">
        <f>IF(ISBLANK(LeaveTracker[[#This Row],[Employee Name]]),"-----",VLOOKUP(LeaveTracker[[#This Row],[Employee Name]],'List of Employees'!$B$4:$H$766,6))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1805</v>
      </c>
      <c r="E161" s="66" t="str">
        <f>IF(ISBLANK(LeaveTracker[[#This Row],[Employee Name]]),"-----",VLOOKUP(LeaveTracker[[#This Row],[Employee Name]],'List of Employees'!$B$4:$H$766,7))</f>
        <v>TICC</v>
      </c>
      <c r="F161" s="66" t="str">
        <f>IF(ISBLANK(LeaveTracker[[#This Row],[Employee Name]]),"-----",VLOOKUP(LeaveTracker[[#This Row],[Employee Name]],'List of Employees'!$B$4:$H$766,6))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2288</v>
      </c>
      <c r="E162" s="66" t="str">
        <f>IF(ISBLANK(LeaveTracker[[#This Row],[Employee Name]]),"-----",VLOOKUP(LeaveTracker[[#This Row],[Employee Name]],'List of Employees'!$B$4:$H$766,7))</f>
        <v>TICC</v>
      </c>
      <c r="F162" s="66" t="str">
        <f>IF(ISBLANK(LeaveTracker[[#This Row],[Employee Name]]),"-----",VLOOKUP(LeaveTracker[[#This Row],[Employee Name]],'List of Employees'!$B$4:$H$766,6))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1806</v>
      </c>
      <c r="E163" s="66" t="str">
        <f>IF(ISBLANK(LeaveTracker[[#This Row],[Employee Name]]),"-----",VLOOKUP(LeaveTracker[[#This Row],[Employee Name]],'List of Employees'!$B$4:$H$766,7))</f>
        <v>TICC/TCCH</v>
      </c>
      <c r="F163" s="66" t="str">
        <f>IF(ISBLANK(LeaveTracker[[#This Row],[Employee Name]]),"-----",VLOOKUP(LeaveTracker[[#This Row],[Employee Name]],'List of Employees'!$B$4:$H$766,6))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1807</v>
      </c>
      <c r="E164" s="66" t="str">
        <f>IF(ISBLANK(LeaveTracker[[#This Row],[Employee Name]]),"-----",VLOOKUP(LeaveTracker[[#This Row],[Employee Name]],'List of Employees'!$B$4:$H$766,7))</f>
        <v>TICC</v>
      </c>
      <c r="F164" s="66" t="str">
        <f>IF(ISBLANK(LeaveTracker[[#This Row],[Employee Name]]),"-----",VLOOKUP(LeaveTracker[[#This Row],[Employee Name]],'List of Employees'!$B$4:$H$766,6))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1808</v>
      </c>
      <c r="E165" s="66" t="str">
        <f>IF(ISBLANK(LeaveTracker[[#This Row],[Employee Name]]),"-----",VLOOKUP(LeaveTracker[[#This Row],[Employee Name]],'List of Employees'!$B$4:$H$766,7))</f>
        <v>TICC</v>
      </c>
      <c r="F165" s="66" t="str">
        <f>IF(ISBLANK(LeaveTracker[[#This Row],[Employee Name]]),"-----",VLOOKUP(LeaveTracker[[#This Row],[Employee Name]],'List of Employees'!$B$4:$H$766,6))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1893</v>
      </c>
      <c r="E166" s="66" t="str">
        <f>IF(ISBLANK(LeaveTracker[[#This Row],[Employee Name]]),"-----",VLOOKUP(LeaveTracker[[#This Row],[Employee Name]],'List of Employees'!$B$4:$H$766,7))</f>
        <v>AGRICULTURE OFFICE</v>
      </c>
      <c r="F166" s="66" t="str">
        <f>IF(ISBLANK(LeaveTracker[[#This Row],[Employee Name]]),"-----",VLOOKUP(LeaveTracker[[#This Row],[Employee Name]],'List of Employees'!$B$4:$H$766,6))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1809</v>
      </c>
      <c r="E167" s="66" t="str">
        <f>IF(ISBLANK(LeaveTracker[[#This Row],[Employee Name]]),"-----",VLOOKUP(LeaveTracker[[#This Row],[Employee Name]],'List of Employees'!$B$4:$H$766,7))</f>
        <v>TICC</v>
      </c>
      <c r="F167" s="66" t="str">
        <f>IF(ISBLANK(LeaveTracker[[#This Row],[Employee Name]]),"-----",VLOOKUP(LeaveTracker[[#This Row],[Employee Name]],'List of Employees'!$B$4:$H$766,6))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Employees'!$B$4:$H$766,7))</f>
        <v>ONT</v>
      </c>
      <c r="F168" s="66" t="str">
        <f>IF(ISBLANK(LeaveTracker[[#This Row],[Employee Name]]),"-----",VLOOKUP(LeaveTracker[[#This Row],[Employee Name]],'List of Employees'!$B$4:$H$766,6))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Employees'!$B$4:$H$766,7))</f>
        <v>CHO</v>
      </c>
      <c r="F169" s="66" t="str">
        <f>IF(ISBLANK(LeaveTracker[[#This Row],[Employee Name]]),"-----",VLOOKUP(LeaveTracker[[#This Row],[Employee Name]],'List of Employees'!$B$4:$H$766,6))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1784</v>
      </c>
      <c r="E170" s="66" t="str">
        <f>IF(ISBLANK(LeaveTracker[[#This Row],[Employee Name]]),"-----",VLOOKUP(LeaveTracker[[#This Row],[Employee Name]],'List of Employees'!$B$4:$H$766,7))</f>
        <v>CTO-LICENSE</v>
      </c>
      <c r="F170" s="66" t="str">
        <f>IF(ISBLANK(LeaveTracker[[#This Row],[Employee Name]]),"-----",VLOOKUP(LeaveTracker[[#This Row],[Employee Name]],'List of Employees'!$B$4:$H$766,6))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1810</v>
      </c>
      <c r="E171" s="66" t="str">
        <f>IF(ISBLANK(LeaveTracker[[#This Row],[Employee Name]]),"-----",VLOOKUP(LeaveTracker[[#This Row],[Employee Name]],'List of Employees'!$B$4:$H$766,7))</f>
        <v>CHO</v>
      </c>
      <c r="F171" s="66" t="str">
        <f>IF(ISBLANK(LeaveTracker[[#This Row],[Employee Name]]),"-----",VLOOKUP(LeaveTracker[[#This Row],[Employee Name]],'List of Employees'!$B$4:$H$766,6))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1811</v>
      </c>
      <c r="E172" s="66" t="str">
        <f>IF(ISBLANK(LeaveTracker[[#This Row],[Employee Name]]),"-----",VLOOKUP(LeaveTracker[[#This Row],[Employee Name]],'List of Employees'!$B$4:$H$766,7))</f>
        <v>ONT</v>
      </c>
      <c r="F172" s="66" t="str">
        <f>IF(ISBLANK(LeaveTracker[[#This Row],[Employee Name]]),"-----",VLOOKUP(LeaveTracker[[#This Row],[Employee Name]],'List of Employees'!$B$4:$H$766,6))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1812</v>
      </c>
      <c r="E173" s="66" t="str">
        <f>IF(ISBLANK(LeaveTracker[[#This Row],[Employee Name]]),"-----",VLOOKUP(LeaveTracker[[#This Row],[Employee Name]],'List of Employees'!$B$4:$H$766,7))</f>
        <v>ONT</v>
      </c>
      <c r="F173" s="66" t="str">
        <f>IF(ISBLANK(LeaveTracker[[#This Row],[Employee Name]]),"-----",VLOOKUP(LeaveTracker[[#This Row],[Employee Name]],'List of Employees'!$B$4:$H$766,6))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1812</v>
      </c>
      <c r="E174" s="66" t="str">
        <f>IF(ISBLANK(LeaveTracker[[#This Row],[Employee Name]]),"-----",VLOOKUP(LeaveTracker[[#This Row],[Employee Name]],'List of Employees'!$B$4:$H$766,7))</f>
        <v>ONT</v>
      </c>
      <c r="F174" s="66" t="str">
        <f>IF(ISBLANK(LeaveTracker[[#This Row],[Employee Name]]),"-----",VLOOKUP(LeaveTracker[[#This Row],[Employee Name]],'List of Employees'!$B$4:$H$766,6))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1813</v>
      </c>
      <c r="E175" s="66" t="str">
        <f>IF(ISBLANK(LeaveTracker[[#This Row],[Employee Name]]),"-----",VLOOKUP(LeaveTracker[[#This Row],[Employee Name]],'List of Employees'!$B$4:$H$766,7))</f>
        <v>CSWDO</v>
      </c>
      <c r="F175" s="66" t="str">
        <f>IF(ISBLANK(LeaveTracker[[#This Row],[Employee Name]]),"-----",VLOOKUP(LeaveTracker[[#This Row],[Employee Name]],'List of Employees'!$B$4:$H$766,6))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1813</v>
      </c>
      <c r="E176" s="66" t="str">
        <f>IF(ISBLANK(LeaveTracker[[#This Row],[Employee Name]]),"-----",VLOOKUP(LeaveTracker[[#This Row],[Employee Name]],'List of Employees'!$B$4:$H$766,7))</f>
        <v>CSWDO</v>
      </c>
      <c r="F176" s="66" t="str">
        <f>IF(ISBLANK(LeaveTracker[[#This Row],[Employee Name]]),"-----",VLOOKUP(LeaveTracker[[#This Row],[Employee Name]],'List of Employees'!$B$4:$H$766,6))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1812</v>
      </c>
      <c r="E177" s="66" t="str">
        <f>IF(ISBLANK(LeaveTracker[[#This Row],[Employee Name]]),"-----",VLOOKUP(LeaveTracker[[#This Row],[Employee Name]],'List of Employees'!$B$4:$H$766,7))</f>
        <v>ONT</v>
      </c>
      <c r="F177" s="66" t="str">
        <f>IF(ISBLANK(LeaveTracker[[#This Row],[Employee Name]]),"-----",VLOOKUP(LeaveTracker[[#This Row],[Employee Name]],'List of Employees'!$B$4:$H$766,6))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1812</v>
      </c>
      <c r="E178" s="66" t="str">
        <f>IF(ISBLANK(LeaveTracker[[#This Row],[Employee Name]]),"-----",VLOOKUP(LeaveTracker[[#This Row],[Employee Name]],'List of Employees'!$B$4:$H$766,7))</f>
        <v>ONT</v>
      </c>
      <c r="F178" s="66" t="str">
        <f>IF(ISBLANK(LeaveTracker[[#This Row],[Employee Name]]),"-----",VLOOKUP(LeaveTracker[[#This Row],[Employee Name]],'List of Employees'!$B$4:$H$766,6))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1812</v>
      </c>
      <c r="E179" s="66" t="str">
        <f>IF(ISBLANK(LeaveTracker[[#This Row],[Employee Name]]),"-----",VLOOKUP(LeaveTracker[[#This Row],[Employee Name]],'List of Employees'!$B$4:$H$766,7))</f>
        <v>ONT</v>
      </c>
      <c r="F179" s="66" t="str">
        <f>IF(ISBLANK(LeaveTracker[[#This Row],[Employee Name]]),"-----",VLOOKUP(LeaveTracker[[#This Row],[Employee Name]],'List of Employees'!$B$4:$H$766,6))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1812</v>
      </c>
      <c r="E180" s="66" t="str">
        <f>IF(ISBLANK(LeaveTracker[[#This Row],[Employee Name]]),"-----",VLOOKUP(LeaveTracker[[#This Row],[Employee Name]],'List of Employees'!$B$4:$H$766,7))</f>
        <v>ONT</v>
      </c>
      <c r="F180" s="66" t="str">
        <f>IF(ISBLANK(LeaveTracker[[#This Row],[Employee Name]]),"-----",VLOOKUP(LeaveTracker[[#This Row],[Employee Name]],'List of Employees'!$B$4:$H$766,6))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1812</v>
      </c>
      <c r="E181" s="66" t="str">
        <f>IF(ISBLANK(LeaveTracker[[#This Row],[Employee Name]]),"-----",VLOOKUP(LeaveTracker[[#This Row],[Employee Name]],'List of Employees'!$B$4:$H$766,7))</f>
        <v>ONT</v>
      </c>
      <c r="F181" s="66" t="str">
        <f>IF(ISBLANK(LeaveTracker[[#This Row],[Employee Name]]),"-----",VLOOKUP(LeaveTracker[[#This Row],[Employee Name]],'List of Employees'!$B$4:$H$766,6))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1773</v>
      </c>
      <c r="E182" s="66" t="str">
        <f>IF(ISBLANK(LeaveTracker[[#This Row],[Employee Name]]),"-----",VLOOKUP(LeaveTracker[[#This Row],[Employee Name]],'List of Employees'!$B$4:$H$766,7))</f>
        <v>MAHOGANY MARKET</v>
      </c>
      <c r="F182" s="66" t="str">
        <f>IF(ISBLANK(LeaveTracker[[#This Row],[Employee Name]]),"-----",VLOOKUP(LeaveTracker[[#This Row],[Employee Name]],'List of Employees'!$B$4:$H$766,6))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1814</v>
      </c>
      <c r="E183" s="66" t="str">
        <f>IF(ISBLANK(LeaveTracker[[#This Row],[Employee Name]]),"-----",VLOOKUP(LeaveTracker[[#This Row],[Employee Name]],'List of Employees'!$B$4:$H$766,7))</f>
        <v>CHO</v>
      </c>
      <c r="F183" s="66" t="str">
        <f>IF(ISBLANK(LeaveTracker[[#This Row],[Employee Name]]),"-----",VLOOKUP(LeaveTracker[[#This Row],[Employee Name]],'List of Employees'!$B$4:$H$766,6))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1815</v>
      </c>
      <c r="E184" s="66" t="str">
        <f>IF(ISBLANK(LeaveTracker[[#This Row],[Employee Name]]),"-----",VLOOKUP(LeaveTracker[[#This Row],[Employee Name]],'List of Employees'!$B$4:$H$766,7))</f>
        <v>CENRO</v>
      </c>
      <c r="F184" s="66" t="str">
        <f>IF(ISBLANK(LeaveTracker[[#This Row],[Employee Name]]),"-----",VLOOKUP(LeaveTracker[[#This Row],[Employee Name]],'List of Employees'!$B$4:$H$766,6))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2582</v>
      </c>
      <c r="E185" s="66" t="str">
        <f>IF(ISBLANK(LeaveTracker[[#This Row],[Employee Name]]),"-----",VLOOKUP(LeaveTracker[[#This Row],[Employee Name]],'List of Employees'!$B$4:$H$766,7))</f>
        <v>CCT</v>
      </c>
      <c r="F185" s="66" t="str">
        <f>IF(ISBLANK(LeaveTracker[[#This Row],[Employee Name]]),"-----",VLOOKUP(LeaveTracker[[#This Row],[Employee Name]],'List of Employees'!$B$4:$H$766,6))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2582</v>
      </c>
      <c r="E186" s="66" t="str">
        <f>IF(ISBLANK(LeaveTracker[[#This Row],[Employee Name]]),"-----",VLOOKUP(LeaveTracker[[#This Row],[Employee Name]],'List of Employees'!$B$4:$H$766,7))</f>
        <v>CCT</v>
      </c>
      <c r="F186" s="66" t="str">
        <f>IF(ISBLANK(LeaveTracker[[#This Row],[Employee Name]]),"-----",VLOOKUP(LeaveTracker[[#This Row],[Employee Name]],'List of Employees'!$B$4:$H$766,6))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1797</v>
      </c>
      <c r="E187" s="66" t="str">
        <f>IF(ISBLANK(LeaveTracker[[#This Row],[Employee Name]]),"-----",VLOOKUP(LeaveTracker[[#This Row],[Employee Name]],'List of Employees'!$B$4:$H$766,7))</f>
        <v>TCNHS</v>
      </c>
      <c r="F187" s="66" t="str">
        <f>IF(ISBLANK(LeaveTracker[[#This Row],[Employee Name]]),"-----",VLOOKUP(LeaveTracker[[#This Row],[Employee Name]],'List of Employees'!$B$4:$H$766,6))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1797</v>
      </c>
      <c r="E188" s="66" t="str">
        <f>IF(ISBLANK(LeaveTracker[[#This Row],[Employee Name]]),"-----",VLOOKUP(LeaveTracker[[#This Row],[Employee Name]],'List of Employees'!$B$4:$H$766,7))</f>
        <v>TCNHS</v>
      </c>
      <c r="F188" s="66" t="str">
        <f>IF(ISBLANK(LeaveTracker[[#This Row],[Employee Name]]),"-----",VLOOKUP(LeaveTracker[[#This Row],[Employee Name]],'List of Employees'!$B$4:$H$766,6))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1817</v>
      </c>
      <c r="E189" s="66" t="str">
        <f>IF(ISBLANK(LeaveTracker[[#This Row],[Employee Name]]),"-----",VLOOKUP(LeaveTracker[[#This Row],[Employee Name]],'List of Employees'!$B$4:$H$766,7))</f>
        <v>CHO</v>
      </c>
      <c r="F189" s="66" t="str">
        <f>IF(ISBLANK(LeaveTracker[[#This Row],[Employee Name]]),"-----",VLOOKUP(LeaveTracker[[#This Row],[Employee Name]],'List of Employees'!$B$4:$H$766,6))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1818</v>
      </c>
      <c r="E190" s="66" t="str">
        <f>IF(ISBLANK(LeaveTracker[[#This Row],[Employee Name]]),"-----",VLOOKUP(LeaveTracker[[#This Row],[Employee Name]],'List of Employees'!$B$4:$H$766,7))</f>
        <v>EEO/CITY MARKET</v>
      </c>
      <c r="F190" s="66" t="str">
        <f>IF(ISBLANK(LeaveTracker[[#This Row],[Employee Name]]),"-----",VLOOKUP(LeaveTracker[[#This Row],[Employee Name]],'List of Employees'!$B$4:$H$766,6))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1803</v>
      </c>
      <c r="E191" s="66" t="str">
        <f>IF(ISBLANK(LeaveTracker[[#This Row],[Employee Name]]),"-----",VLOOKUP(LeaveTracker[[#This Row],[Employee Name]],'List of Employees'!$B$4:$H$766,7))</f>
        <v>TCNHS</v>
      </c>
      <c r="F191" s="66" t="str">
        <f>IF(ISBLANK(LeaveTracker[[#This Row],[Employee Name]]),"-----",VLOOKUP(LeaveTracker[[#This Row],[Employee Name]],'List of Employees'!$B$4:$H$766,6))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1819</v>
      </c>
      <c r="E192" s="66" t="str">
        <f>IF(ISBLANK(LeaveTracker[[#This Row],[Employee Name]]),"-----",VLOOKUP(LeaveTracker[[#This Row],[Employee Name]],'List of Employees'!$B$4:$H$766,7))</f>
        <v>EEO/CITY MARKET</v>
      </c>
      <c r="F192" s="66" t="str">
        <f>IF(ISBLANK(LeaveTracker[[#This Row],[Employee Name]]),"-----",VLOOKUP(LeaveTracker[[#This Row],[Employee Name]],'List of Employees'!$B$4:$H$766,6))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1817</v>
      </c>
      <c r="E193" s="66" t="str">
        <f>IF(ISBLANK(LeaveTracker[[#This Row],[Employee Name]]),"-----",VLOOKUP(LeaveTracker[[#This Row],[Employee Name]],'List of Employees'!$B$4:$H$766,7))</f>
        <v>CHO</v>
      </c>
      <c r="F193" s="66" t="str">
        <f>IF(ISBLANK(LeaveTracker[[#This Row],[Employee Name]]),"-----",VLOOKUP(LeaveTracker[[#This Row],[Employee Name]],'List of Employees'!$B$4:$H$766,6))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2582</v>
      </c>
      <c r="E194" s="66" t="str">
        <f>IF(ISBLANK(LeaveTracker[[#This Row],[Employee Name]]),"-----",VLOOKUP(LeaveTracker[[#This Row],[Employee Name]],'List of Employees'!$B$4:$H$766,7))</f>
        <v>CCT</v>
      </c>
      <c r="F194" s="66" t="str">
        <f>IF(ISBLANK(LeaveTracker[[#This Row],[Employee Name]]),"-----",VLOOKUP(LeaveTracker[[#This Row],[Employee Name]],'List of Employees'!$B$4:$H$766,6))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1820</v>
      </c>
      <c r="E195" s="66" t="str">
        <f>IF(ISBLANK(LeaveTracker[[#This Row],[Employee Name]]),"-----",VLOOKUP(LeaveTracker[[#This Row],[Employee Name]],'List of Employees'!$B$4:$H$766,7))</f>
        <v>GSO</v>
      </c>
      <c r="F195" s="66" t="str">
        <f>IF(ISBLANK(LeaveTracker[[#This Row],[Employee Name]]),"-----",VLOOKUP(LeaveTracker[[#This Row],[Employee Name]],'List of Employees'!$B$4:$H$766,6))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1821</v>
      </c>
      <c r="E196" s="66" t="str">
        <f>IF(ISBLANK(LeaveTracker[[#This Row],[Employee Name]]),"-----",VLOOKUP(LeaveTracker[[#This Row],[Employee Name]],'List of Employees'!$B$4:$H$766,7))</f>
        <v>SP</v>
      </c>
      <c r="F196" s="66" t="str">
        <f>IF(ISBLANK(LeaveTracker[[#This Row],[Employee Name]]),"-----",VLOOKUP(LeaveTracker[[#This Row],[Employee Name]],'List of Employees'!$B$4:$H$766,6))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1821</v>
      </c>
      <c r="E197" s="66" t="str">
        <f>IF(ISBLANK(LeaveTracker[[#This Row],[Employee Name]]),"-----",VLOOKUP(LeaveTracker[[#This Row],[Employee Name]],'List of Employees'!$B$4:$H$766,7))</f>
        <v>SP</v>
      </c>
      <c r="F197" s="66" t="str">
        <f>IF(ISBLANK(LeaveTracker[[#This Row],[Employee Name]]),"-----",VLOOKUP(LeaveTracker[[#This Row],[Employee Name]],'List of Employees'!$B$4:$H$766,6))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1771</v>
      </c>
      <c r="E198" s="66" t="str">
        <f>IF(ISBLANK(LeaveTracker[[#This Row],[Employee Name]]),"-----",VLOOKUP(LeaveTracker[[#This Row],[Employee Name]],'List of Employees'!$B$4:$H$766,7))</f>
        <v>SP</v>
      </c>
      <c r="F198" s="66" t="str">
        <f>IF(ISBLANK(LeaveTracker[[#This Row],[Employee Name]]),"-----",VLOOKUP(LeaveTracker[[#This Row],[Employee Name]],'List of Employees'!$B$4:$H$766,6))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1822</v>
      </c>
      <c r="E199" s="66" t="str">
        <f>IF(ISBLANK(LeaveTracker[[#This Row],[Employee Name]]),"-----",VLOOKUP(LeaveTracker[[#This Row],[Employee Name]],'List of Employees'!$B$4:$H$766,7))</f>
        <v>SP</v>
      </c>
      <c r="F199" s="66" t="str">
        <f>IF(ISBLANK(LeaveTracker[[#This Row],[Employee Name]]),"-----",VLOOKUP(LeaveTracker[[#This Row],[Employee Name]],'List of Employees'!$B$4:$H$766,6))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1823</v>
      </c>
      <c r="E200" s="66" t="str">
        <f>IF(ISBLANK(LeaveTracker[[#This Row],[Employee Name]]),"-----",VLOOKUP(LeaveTracker[[#This Row],[Employee Name]],'List of Employees'!$B$4:$H$766,7))</f>
        <v>TCIS</v>
      </c>
      <c r="F200" s="66" t="str">
        <f>IF(ISBLANK(LeaveTracker[[#This Row],[Employee Name]]),"-----",VLOOKUP(LeaveTracker[[#This Row],[Employee Name]],'List of Employees'!$B$4:$H$766,6))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1823</v>
      </c>
      <c r="E201" s="66" t="str">
        <f>IF(ISBLANK(LeaveTracker[[#This Row],[Employee Name]]),"-----",VLOOKUP(LeaveTracker[[#This Row],[Employee Name]],'List of Employees'!$B$4:$H$766,7))</f>
        <v>TCIS</v>
      </c>
      <c r="F201" s="66" t="str">
        <f>IF(ISBLANK(LeaveTracker[[#This Row],[Employee Name]]),"-----",VLOOKUP(LeaveTracker[[#This Row],[Employee Name]],'List of Employees'!$B$4:$H$766,6))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1824</v>
      </c>
      <c r="E202" s="66" t="str">
        <f>IF(ISBLANK(LeaveTracker[[#This Row],[Employee Name]]),"-----",VLOOKUP(LeaveTracker[[#This Row],[Employee Name]],'List of Employees'!$B$4:$H$766,7))</f>
        <v>ONT</v>
      </c>
      <c r="F202" s="66" t="str">
        <f>IF(ISBLANK(LeaveTracker[[#This Row],[Employee Name]]),"-----",VLOOKUP(LeaveTracker[[#This Row],[Employee Name]],'List of Employees'!$B$4:$H$766,6))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1824</v>
      </c>
      <c r="E203" s="66" t="str">
        <f>IF(ISBLANK(LeaveTracker[[#This Row],[Employee Name]]),"-----",VLOOKUP(LeaveTracker[[#This Row],[Employee Name]],'List of Employees'!$B$4:$H$766,7))</f>
        <v>ONT</v>
      </c>
      <c r="F203" s="66" t="str">
        <f>IF(ISBLANK(LeaveTracker[[#This Row],[Employee Name]]),"-----",VLOOKUP(LeaveTracker[[#This Row],[Employee Name]],'List of Employees'!$B$4:$H$766,6))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1824</v>
      </c>
      <c r="E204" s="66" t="str">
        <f>IF(ISBLANK(LeaveTracker[[#This Row],[Employee Name]]),"-----",VLOOKUP(LeaveTracker[[#This Row],[Employee Name]],'List of Employees'!$B$4:$H$766,7))</f>
        <v>ONT</v>
      </c>
      <c r="F204" s="66" t="str">
        <f>IF(ISBLANK(LeaveTracker[[#This Row],[Employee Name]]),"-----",VLOOKUP(LeaveTracker[[#This Row],[Employee Name]],'List of Employees'!$B$4:$H$766,6))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1825</v>
      </c>
      <c r="E205" s="66" t="str">
        <f>IF(ISBLANK(LeaveTracker[[#This Row],[Employee Name]]),"-----",VLOOKUP(LeaveTracker[[#This Row],[Employee Name]],'List of Employees'!$B$4:$H$766,7))</f>
        <v>ONT</v>
      </c>
      <c r="F205" s="66" t="str">
        <f>IF(ISBLANK(LeaveTracker[[#This Row],[Employee Name]]),"-----",VLOOKUP(LeaveTracker[[#This Row],[Employee Name]],'List of Employees'!$B$4:$H$766,6))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1825</v>
      </c>
      <c r="E206" s="66" t="str">
        <f>IF(ISBLANK(LeaveTracker[[#This Row],[Employee Name]]),"-----",VLOOKUP(LeaveTracker[[#This Row],[Employee Name]],'List of Employees'!$B$4:$H$766,7))</f>
        <v>ONT</v>
      </c>
      <c r="F206" s="66" t="str">
        <f>IF(ISBLANK(LeaveTracker[[#This Row],[Employee Name]]),"-----",VLOOKUP(LeaveTracker[[#This Row],[Employee Name]],'List of Employees'!$B$4:$H$766,6))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1826</v>
      </c>
      <c r="E207" s="66" t="str">
        <f>IF(ISBLANK(LeaveTracker[[#This Row],[Employee Name]]),"-----",VLOOKUP(LeaveTracker[[#This Row],[Employee Name]],'List of Employees'!$B$4:$H$766,7))</f>
        <v>CPDO</v>
      </c>
      <c r="F207" s="66" t="str">
        <f>IF(ISBLANK(LeaveTracker[[#This Row],[Employee Name]]),"-----",VLOOKUP(LeaveTracker[[#This Row],[Employee Name]],'List of Employees'!$B$4:$H$766,6))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1822</v>
      </c>
      <c r="E208" s="66" t="str">
        <f>IF(ISBLANK(LeaveTracker[[#This Row],[Employee Name]]),"-----",VLOOKUP(LeaveTracker[[#This Row],[Employee Name]],'List of Employees'!$B$4:$H$766,7))</f>
        <v>SP</v>
      </c>
      <c r="F208" s="66" t="str">
        <f>IF(ISBLANK(LeaveTracker[[#This Row],[Employee Name]]),"-----",VLOOKUP(LeaveTracker[[#This Row],[Employee Name]],'List of Employees'!$B$4:$H$766,6))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1827</v>
      </c>
      <c r="E209" s="66" t="str">
        <f>IF(ISBLANK(LeaveTracker[[#This Row],[Employee Name]]),"-----",VLOOKUP(LeaveTracker[[#This Row],[Employee Name]],'List of Employees'!$B$4:$H$766,7))</f>
        <v>CSWDO</v>
      </c>
      <c r="F209" s="66" t="str">
        <f>IF(ISBLANK(LeaveTracker[[#This Row],[Employee Name]]),"-----",VLOOKUP(LeaveTracker[[#This Row],[Employee Name]],'List of Employees'!$B$4:$H$766,6))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1822</v>
      </c>
      <c r="E210" s="66" t="str">
        <f>IF(ISBLANK(LeaveTracker[[#This Row],[Employee Name]]),"-----",VLOOKUP(LeaveTracker[[#This Row],[Employee Name]],'List of Employees'!$B$4:$H$766,7))</f>
        <v>SP</v>
      </c>
      <c r="F210" s="66" t="str">
        <f>IF(ISBLANK(LeaveTracker[[#This Row],[Employee Name]]),"-----",VLOOKUP(LeaveTracker[[#This Row],[Employee Name]],'List of Employees'!$B$4:$H$766,6))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1822</v>
      </c>
      <c r="E211" s="66" t="str">
        <f>IF(ISBLANK(LeaveTracker[[#This Row],[Employee Name]]),"-----",VLOOKUP(LeaveTracker[[#This Row],[Employee Name]],'List of Employees'!$B$4:$H$766,7))</f>
        <v>SP</v>
      </c>
      <c r="F211" s="66" t="str">
        <f>IF(ISBLANK(LeaveTracker[[#This Row],[Employee Name]]),"-----",VLOOKUP(LeaveTracker[[#This Row],[Employee Name]],'List of Employees'!$B$4:$H$766,6))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1827</v>
      </c>
      <c r="E212" s="66" t="str">
        <f>IF(ISBLANK(LeaveTracker[[#This Row],[Employee Name]]),"-----",VLOOKUP(LeaveTracker[[#This Row],[Employee Name]],'List of Employees'!$B$4:$H$766,7))</f>
        <v>CSWDO</v>
      </c>
      <c r="F212" s="66" t="str">
        <f>IF(ISBLANK(LeaveTracker[[#This Row],[Employee Name]]),"-----",VLOOKUP(LeaveTracker[[#This Row],[Employee Name]],'List of Employees'!$B$4:$H$766,6))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1828</v>
      </c>
      <c r="E213" s="66" t="str">
        <f>IF(ISBLANK(LeaveTracker[[#This Row],[Employee Name]]),"-----",VLOOKUP(LeaveTracker[[#This Row],[Employee Name]],'List of Employees'!$B$4:$H$766,7))</f>
        <v>DA</v>
      </c>
      <c r="F213" s="66" t="str">
        <f>IF(ISBLANK(LeaveTracker[[#This Row],[Employee Name]]),"-----",VLOOKUP(LeaveTracker[[#This Row],[Employee Name]],'List of Employees'!$B$4:$H$766,6))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1829</v>
      </c>
      <c r="E214" s="66" t="str">
        <f>IF(ISBLANK(LeaveTracker[[#This Row],[Employee Name]]),"-----",VLOOKUP(LeaveTracker[[#This Row],[Employee Name]],'List of Employees'!$B$4:$H$766,7))</f>
        <v>EEO/CITY MARKET</v>
      </c>
      <c r="F214" s="66" t="str">
        <f>IF(ISBLANK(LeaveTracker[[#This Row],[Employee Name]]),"-----",VLOOKUP(LeaveTracker[[#This Row],[Employee Name]],'List of Employees'!$B$4:$H$766,6))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1830</v>
      </c>
      <c r="E215" s="66" t="str">
        <f>IF(ISBLANK(LeaveTracker[[#This Row],[Employee Name]]),"-----",VLOOKUP(LeaveTracker[[#This Row],[Employee Name]],'List of Employees'!$B$4:$H$766,7))</f>
        <v>ACCOUNTING</v>
      </c>
      <c r="F215" s="66" t="str">
        <f>IF(ISBLANK(LeaveTracker[[#This Row],[Employee Name]]),"-----",VLOOKUP(LeaveTracker[[#This Row],[Employee Name]],'List of Employees'!$B$4:$H$766,6))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2582</v>
      </c>
      <c r="E216" s="66" t="str">
        <f>IF(ISBLANK(LeaveTracker[[#This Row],[Employee Name]]),"-----",VLOOKUP(LeaveTracker[[#This Row],[Employee Name]],'List of Employees'!$B$4:$H$766,7))</f>
        <v>CCT</v>
      </c>
      <c r="F216" s="66" t="str">
        <f>IF(ISBLANK(LeaveTracker[[#This Row],[Employee Name]]),"-----",VLOOKUP(LeaveTracker[[#This Row],[Employee Name]],'List of Employees'!$B$4:$H$766,6))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2582</v>
      </c>
      <c r="E217" s="66" t="str">
        <f>IF(ISBLANK(LeaveTracker[[#This Row],[Employee Name]]),"-----",VLOOKUP(LeaveTracker[[#This Row],[Employee Name]],'List of Employees'!$B$4:$H$766,7))</f>
        <v>CCT</v>
      </c>
      <c r="F217" s="66" t="str">
        <f>IF(ISBLANK(LeaveTracker[[#This Row],[Employee Name]]),"-----",VLOOKUP(LeaveTracker[[#This Row],[Employee Name]],'List of Employees'!$B$4:$H$766,6))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1770</v>
      </c>
      <c r="E218" s="66" t="str">
        <f>IF(ISBLANK(LeaveTracker[[#This Row],[Employee Name]]),"-----",VLOOKUP(LeaveTracker[[#This Row],[Employee Name]],'List of Employees'!$B$4:$H$766,7))</f>
        <v>GSO</v>
      </c>
      <c r="F218" s="66" t="str">
        <f>IF(ISBLANK(LeaveTracker[[#This Row],[Employee Name]]),"-----",VLOOKUP(LeaveTracker[[#This Row],[Employee Name]],'List of Employees'!$B$4:$H$766,6))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1758</v>
      </c>
      <c r="E219" s="66" t="str">
        <f>IF(ISBLANK(LeaveTracker[[#This Row],[Employee Name]]),"-----",VLOOKUP(LeaveTracker[[#This Row],[Employee Name]],'List of Employees'!$B$4:$H$766,7))</f>
        <v>LIBRARY</v>
      </c>
      <c r="F219" s="66" t="str">
        <f>IF(ISBLANK(LeaveTracker[[#This Row],[Employee Name]]),"-----",VLOOKUP(LeaveTracker[[#This Row],[Employee Name]],'List of Employees'!$B$4:$H$766,6))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1756</v>
      </c>
      <c r="E220" s="66" t="str">
        <f>IF(ISBLANK(LeaveTracker[[#This Row],[Employee Name]]),"-----",VLOOKUP(LeaveTracker[[#This Row],[Employee Name]],'List of Employees'!$B$4:$H$766,7))</f>
        <v>CHARACTER</v>
      </c>
      <c r="F220" s="66" t="str">
        <f>IF(ISBLANK(LeaveTracker[[#This Row],[Employee Name]]),"-----",VLOOKUP(LeaveTracker[[#This Row],[Employee Name]],'List of Employees'!$B$4:$H$766,6))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1756</v>
      </c>
      <c r="E221" s="66" t="str">
        <f>IF(ISBLANK(LeaveTracker[[#This Row],[Employee Name]]),"-----",VLOOKUP(LeaveTracker[[#This Row],[Employee Name]],'List of Employees'!$B$4:$H$766,7))</f>
        <v>CHARACTER</v>
      </c>
      <c r="F221" s="66" t="str">
        <f>IF(ISBLANK(LeaveTracker[[#This Row],[Employee Name]]),"-----",VLOOKUP(LeaveTracker[[#This Row],[Employee Name]],'List of Employees'!$B$4:$H$766,6))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Employees'!$B$4:$H$766,7))</f>
        <v>PICNIC GROVE</v>
      </c>
      <c r="F222" s="66" t="str">
        <f>IF(ISBLANK(LeaveTracker[[#This Row],[Employee Name]]),"-----",VLOOKUP(LeaveTracker[[#This Row],[Employee Name]],'List of Employees'!$B$4:$H$766,6))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Employees'!$B$4:$H$766,7))</f>
        <v>PICNIC GROVE</v>
      </c>
      <c r="F223" s="66" t="str">
        <f>IF(ISBLANK(LeaveTracker[[#This Row],[Employee Name]]),"-----",VLOOKUP(LeaveTracker[[#This Row],[Employee Name]],'List of Employees'!$B$4:$H$766,6))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1718</v>
      </c>
      <c r="E224" s="66" t="str">
        <f>IF(ISBLANK(LeaveTracker[[#This Row],[Employee Name]]),"-----",VLOOKUP(LeaveTracker[[#This Row],[Employee Name]],'List of Employees'!$B$4:$H$766,7))</f>
        <v>LEGAL</v>
      </c>
      <c r="F224" s="66" t="str">
        <f>IF(ISBLANK(LeaveTracker[[#This Row],[Employee Name]]),"-----",VLOOKUP(LeaveTracker[[#This Row],[Employee Name]],'List of Employees'!$B$4:$H$766,6))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1860</v>
      </c>
      <c r="E225" s="66" t="str">
        <f>IF(ISBLANK(LeaveTracker[[#This Row],[Employee Name]]),"-----",VLOOKUP(LeaveTracker[[#This Row],[Employee Name]],'List of Employees'!$B$4:$H$766,7))</f>
        <v>TICC</v>
      </c>
      <c r="F225" s="66" t="str">
        <f>IF(ISBLANK(LeaveTracker[[#This Row],[Employee Name]]),"-----",VLOOKUP(LeaveTracker[[#This Row],[Employee Name]],'List of Employees'!$B$4:$H$766,6))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1831</v>
      </c>
      <c r="E226" s="66" t="str">
        <f>IF(ISBLANK(LeaveTracker[[#This Row],[Employee Name]]),"-----",VLOOKUP(LeaveTracker[[#This Row],[Employee Name]],'List of Employees'!$B$4:$H$766,7))</f>
        <v>ONT</v>
      </c>
      <c r="F226" s="66" t="str">
        <f>IF(ISBLANK(LeaveTracker[[#This Row],[Employee Name]]),"-----",VLOOKUP(LeaveTracker[[#This Row],[Employee Name]],'List of Employees'!$B$4:$H$766,6))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1832</v>
      </c>
      <c r="E227" s="66" t="str">
        <f>IF(ISBLANK(LeaveTracker[[#This Row],[Employee Name]]),"-----",VLOOKUP(LeaveTracker[[#This Row],[Employee Name]],'List of Employees'!$B$4:$H$766,7))</f>
        <v>CCR</v>
      </c>
      <c r="F227" s="66" t="str">
        <f>IF(ISBLANK(LeaveTracker[[#This Row],[Employee Name]]),"-----",VLOOKUP(LeaveTracker[[#This Row],[Employee Name]],'List of Employees'!$B$4:$H$766,6))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1833</v>
      </c>
      <c r="E228" s="66" t="str">
        <f>IF(ISBLANK(LeaveTracker[[#This Row],[Employee Name]]),"-----",VLOOKUP(LeaveTracker[[#This Row],[Employee Name]],'List of Employees'!$B$4:$H$766,7))</f>
        <v>CENRO</v>
      </c>
      <c r="F228" s="66" t="str">
        <f>IF(ISBLANK(LeaveTracker[[#This Row],[Employee Name]]),"-----",VLOOKUP(LeaveTracker[[#This Row],[Employee Name]],'List of Employees'!$B$4:$H$766,6))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1827</v>
      </c>
      <c r="E229" s="66" t="str">
        <f>IF(ISBLANK(LeaveTracker[[#This Row],[Employee Name]]),"-----",VLOOKUP(LeaveTracker[[#This Row],[Employee Name]],'List of Employees'!$B$4:$H$766,7))</f>
        <v>CSWDO</v>
      </c>
      <c r="F229" s="66" t="str">
        <f>IF(ISBLANK(LeaveTracker[[#This Row],[Employee Name]]),"-----",VLOOKUP(LeaveTracker[[#This Row],[Employee Name]],'List of Employees'!$B$4:$H$766,6))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1834</v>
      </c>
      <c r="E230" s="66" t="str">
        <f>IF(ISBLANK(LeaveTracker[[#This Row],[Employee Name]]),"-----",VLOOKUP(LeaveTracker[[#This Row],[Employee Name]],'List of Employees'!$B$4:$H$766,7))</f>
        <v>BIR</v>
      </c>
      <c r="F230" s="66" t="str">
        <f>IF(ISBLANK(LeaveTracker[[#This Row],[Employee Name]]),"-----",VLOOKUP(LeaveTracker[[#This Row],[Employee Name]],'List of Employees'!$B$4:$H$766,6))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1834</v>
      </c>
      <c r="E231" s="66" t="str">
        <f>IF(ISBLANK(LeaveTracker[[#This Row],[Employee Name]]),"-----",VLOOKUP(LeaveTracker[[#This Row],[Employee Name]],'List of Employees'!$B$4:$H$766,7))</f>
        <v>BIR</v>
      </c>
      <c r="F231" s="66" t="str">
        <f>IF(ISBLANK(LeaveTracker[[#This Row],[Employee Name]]),"-----",VLOOKUP(LeaveTracker[[#This Row],[Employee Name]],'List of Employees'!$B$4:$H$766,6))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1834</v>
      </c>
      <c r="E232" s="66" t="str">
        <f>IF(ISBLANK(LeaveTracker[[#This Row],[Employee Name]]),"-----",VLOOKUP(LeaveTracker[[#This Row],[Employee Name]],'List of Employees'!$B$4:$H$766,7))</f>
        <v>BIR</v>
      </c>
      <c r="F232" s="66" t="str">
        <f>IF(ISBLANK(LeaveTracker[[#This Row],[Employee Name]]),"-----",VLOOKUP(LeaveTracker[[#This Row],[Employee Name]],'List of Employees'!$B$4:$H$766,6))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1768</v>
      </c>
      <c r="E233" s="66" t="str">
        <f>IF(ISBLANK(LeaveTracker[[#This Row],[Employee Name]]),"-----",VLOOKUP(LeaveTracker[[#This Row],[Employee Name]],'List of Employees'!$B$4:$H$766,7))</f>
        <v>CHO</v>
      </c>
      <c r="F233" s="66" t="str">
        <f>IF(ISBLANK(LeaveTracker[[#This Row],[Employee Name]]),"-----",VLOOKUP(LeaveTracker[[#This Row],[Employee Name]],'List of Employees'!$B$4:$H$766,6))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1768</v>
      </c>
      <c r="E234" s="66" t="str">
        <f>IF(ISBLANK(LeaveTracker[[#This Row],[Employee Name]]),"-----",VLOOKUP(LeaveTracker[[#This Row],[Employee Name]],'List of Employees'!$B$4:$H$766,7))</f>
        <v>CHO</v>
      </c>
      <c r="F234" s="66" t="str">
        <f>IF(ISBLANK(LeaveTracker[[#This Row],[Employee Name]]),"-----",VLOOKUP(LeaveTracker[[#This Row],[Employee Name]],'List of Employees'!$B$4:$H$766,6))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Employees'!$B$4:$H$766,7))</f>
        <v>SP</v>
      </c>
      <c r="F235" s="66" t="str">
        <f>IF(ISBLANK(LeaveTracker[[#This Row],[Employee Name]]),"-----",VLOOKUP(LeaveTracker[[#This Row],[Employee Name]],'List of Employees'!$B$4:$H$766,6))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1835</v>
      </c>
      <c r="E236" s="66" t="str">
        <f>IF(ISBLANK(LeaveTracker[[#This Row],[Employee Name]]),"-----",VLOOKUP(LeaveTracker[[#This Row],[Employee Name]],'List of Employees'!$B$4:$H$766,7))</f>
        <v>CCT</v>
      </c>
      <c r="F236" s="66" t="str">
        <f>IF(ISBLANK(LeaveTracker[[#This Row],[Employee Name]]),"-----",VLOOKUP(LeaveTracker[[#This Row],[Employee Name]],'List of Employees'!$B$4:$H$766,6))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1836</v>
      </c>
      <c r="E237" s="66" t="str">
        <f>IF(ISBLANK(LeaveTracker[[#This Row],[Employee Name]]),"-----",VLOOKUP(LeaveTracker[[#This Row],[Employee Name]],'List of Employees'!$B$4:$H$766,7))</f>
        <v>VMO/SP</v>
      </c>
      <c r="F237" s="66" t="str">
        <f>IF(ISBLANK(LeaveTracker[[#This Row],[Employee Name]]),"-----",VLOOKUP(LeaveTracker[[#This Row],[Employee Name]],'List of Employees'!$B$4:$H$766,6))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1837</v>
      </c>
      <c r="E238" s="66" t="str">
        <f>IF(ISBLANK(LeaveTracker[[#This Row],[Employee Name]]),"-----",VLOOKUP(LeaveTracker[[#This Row],[Employee Name]],'List of Employees'!$B$4:$H$766,7))</f>
        <v>EEO/CITY MARKET</v>
      </c>
      <c r="F238" s="66" t="str">
        <f>IF(ISBLANK(LeaveTracker[[#This Row],[Employee Name]]),"-----",VLOOKUP(LeaveTracker[[#This Row],[Employee Name]],'List of Employees'!$B$4:$H$766,6))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1838</v>
      </c>
      <c r="E239" s="66" t="str">
        <f>IF(ISBLANK(LeaveTracker[[#This Row],[Employee Name]]),"-----",VLOOKUP(LeaveTracker[[#This Row],[Employee Name]],'List of Employees'!$B$4:$H$766,7))</f>
        <v>SUNGAY ELEM SCH</v>
      </c>
      <c r="F239" s="66" t="str">
        <f>IF(ISBLANK(LeaveTracker[[#This Row],[Employee Name]]),"-----",VLOOKUP(LeaveTracker[[#This Row],[Employee Name]],'List of Employees'!$B$4:$H$766,6))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1822</v>
      </c>
      <c r="E240" s="66" t="str">
        <f>IF(ISBLANK(LeaveTracker[[#This Row],[Employee Name]]),"-----",VLOOKUP(LeaveTracker[[#This Row],[Employee Name]],'List of Employees'!$B$4:$H$766,7))</f>
        <v>SP</v>
      </c>
      <c r="F240" s="66" t="str">
        <f>IF(ISBLANK(LeaveTracker[[#This Row],[Employee Name]]),"-----",VLOOKUP(LeaveTracker[[#This Row],[Employee Name]],'List of Employees'!$B$4:$H$766,6))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1822</v>
      </c>
      <c r="E241" s="66" t="str">
        <f>IF(ISBLANK(LeaveTracker[[#This Row],[Employee Name]]),"-----",VLOOKUP(LeaveTracker[[#This Row],[Employee Name]],'List of Employees'!$B$4:$H$766,7))</f>
        <v>SP</v>
      </c>
      <c r="F241" s="66" t="str">
        <f>IF(ISBLANK(LeaveTracker[[#This Row],[Employee Name]]),"-----",VLOOKUP(LeaveTracker[[#This Row],[Employee Name]],'List of Employees'!$B$4:$H$766,6))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1839</v>
      </c>
      <c r="E242" s="66" t="str">
        <f>IF(ISBLANK(LeaveTracker[[#This Row],[Employee Name]]),"-----",VLOOKUP(LeaveTracker[[#This Row],[Employee Name]],'List of Employees'!$B$4:$H$766,7))</f>
        <v>SP</v>
      </c>
      <c r="F242" s="66" t="str">
        <f>IF(ISBLANK(LeaveTracker[[#This Row],[Employee Name]]),"-----",VLOOKUP(LeaveTracker[[#This Row],[Employee Name]],'List of Employees'!$B$4:$H$766,6))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Employees'!$B$4:$H$766,7))</f>
        <v>COA</v>
      </c>
      <c r="F243" s="66" t="str">
        <f>IF(ISBLANK(LeaveTracker[[#This Row],[Employee Name]]),"-----",VLOOKUP(LeaveTracker[[#This Row],[Employee Name]],'List of Employees'!$B$4:$H$766,6))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1751</v>
      </c>
      <c r="E244" s="66" t="str">
        <f>IF(ISBLANK(LeaveTracker[[#This Row],[Employee Name]]),"-----",VLOOKUP(LeaveTracker[[#This Row],[Employee Name]],'List of Employees'!$B$4:$H$766,7))</f>
        <v>SP</v>
      </c>
      <c r="F244" s="66" t="str">
        <f>IF(ISBLANK(LeaveTracker[[#This Row],[Employee Name]]),"-----",VLOOKUP(LeaveTracker[[#This Row],[Employee Name]],'List of Employees'!$B$4:$H$766,6))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1751</v>
      </c>
      <c r="E245" s="66" t="str">
        <f>IF(ISBLANK(LeaveTracker[[#This Row],[Employee Name]]),"-----",VLOOKUP(LeaveTracker[[#This Row],[Employee Name]],'List of Employees'!$B$4:$H$766,7))</f>
        <v>SP</v>
      </c>
      <c r="F245" s="66" t="str">
        <f>IF(ISBLANK(LeaveTracker[[#This Row],[Employee Name]]),"-----",VLOOKUP(LeaveTracker[[#This Row],[Employee Name]],'List of Employees'!$B$4:$H$766,6))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1751</v>
      </c>
      <c r="E246" s="66" t="str">
        <f>IF(ISBLANK(LeaveTracker[[#This Row],[Employee Name]]),"-----",VLOOKUP(LeaveTracker[[#This Row],[Employee Name]],'List of Employees'!$B$4:$H$766,7))</f>
        <v>SP</v>
      </c>
      <c r="F246" s="66" t="str">
        <f>IF(ISBLANK(LeaveTracker[[#This Row],[Employee Name]]),"-----",VLOOKUP(LeaveTracker[[#This Row],[Employee Name]],'List of Employees'!$B$4:$H$766,6))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Employees'!$B$4:$H$766,7))</f>
        <v>MO</v>
      </c>
      <c r="F247" s="66" t="str">
        <f>IF(ISBLANK(LeaveTracker[[#This Row],[Employee Name]]),"-----",VLOOKUP(LeaveTracker[[#This Row],[Employee Name]],'List of Employees'!$B$4:$H$766,6))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1840</v>
      </c>
      <c r="E248" s="66" t="str">
        <f>IF(ISBLANK(LeaveTracker[[#This Row],[Employee Name]]),"-----",VLOOKUP(LeaveTracker[[#This Row],[Employee Name]],'List of Employees'!$B$4:$H$766,7))</f>
        <v>SP</v>
      </c>
      <c r="F248" s="66" t="str">
        <f>IF(ISBLANK(LeaveTracker[[#This Row],[Employee Name]]),"-----",VLOOKUP(LeaveTracker[[#This Row],[Employee Name]],'List of Employees'!$B$4:$H$766,6))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1840</v>
      </c>
      <c r="E249" s="66" t="str">
        <f>IF(ISBLANK(LeaveTracker[[#This Row],[Employee Name]]),"-----",VLOOKUP(LeaveTracker[[#This Row],[Employee Name]],'List of Employees'!$B$4:$H$766,7))</f>
        <v>SP</v>
      </c>
      <c r="F249" s="66" t="str">
        <f>IF(ISBLANK(LeaveTracker[[#This Row],[Employee Name]]),"-----",VLOOKUP(LeaveTracker[[#This Row],[Employee Name]],'List of Employees'!$B$4:$H$766,6))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1840</v>
      </c>
      <c r="E250" s="66" t="str">
        <f>IF(ISBLANK(LeaveTracker[[#This Row],[Employee Name]]),"-----",VLOOKUP(LeaveTracker[[#This Row],[Employee Name]],'List of Employees'!$B$4:$H$766,7))</f>
        <v>SP</v>
      </c>
      <c r="F250" s="66" t="str">
        <f>IF(ISBLANK(LeaveTracker[[#This Row],[Employee Name]]),"-----",VLOOKUP(LeaveTracker[[#This Row],[Employee Name]],'List of Employees'!$B$4:$H$766,6))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1841</v>
      </c>
      <c r="E251" s="66" t="str">
        <f>IF(ISBLANK(LeaveTracker[[#This Row],[Employee Name]]),"-----",VLOOKUP(LeaveTracker[[#This Row],[Employee Name]],'List of Employees'!$B$4:$H$766,7))</f>
        <v>SP</v>
      </c>
      <c r="F251" s="66" t="str">
        <f>IF(ISBLANK(LeaveTracker[[#This Row],[Employee Name]]),"-----",VLOOKUP(LeaveTracker[[#This Row],[Employee Name]],'List of Employees'!$B$4:$H$766,6))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1753</v>
      </c>
      <c r="E252" s="66" t="str">
        <f>IF(ISBLANK(LeaveTracker[[#This Row],[Employee Name]]),"-----",VLOOKUP(LeaveTracker[[#This Row],[Employee Name]],'List of Employees'!$B$4:$H$766,7))</f>
        <v>SP</v>
      </c>
      <c r="F252" s="66" t="str">
        <f>IF(ISBLANK(LeaveTracker[[#This Row],[Employee Name]]),"-----",VLOOKUP(LeaveTracker[[#This Row],[Employee Name]],'List of Employees'!$B$4:$H$766,6))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1842</v>
      </c>
      <c r="E253" s="66" t="str">
        <f>IF(ISBLANK(LeaveTracker[[#This Row],[Employee Name]]),"-----",VLOOKUP(LeaveTracker[[#This Row],[Employee Name]],'List of Employees'!$B$4:$H$766,7))</f>
        <v>TCNHS-ISHS</v>
      </c>
      <c r="F253" s="66" t="str">
        <f>IF(ISBLANK(LeaveTracker[[#This Row],[Employee Name]]),"-----",VLOOKUP(LeaveTracker[[#This Row],[Employee Name]],'List of Employees'!$B$4:$H$766,6))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1735</v>
      </c>
      <c r="E254" s="66" t="str">
        <f>IF(ISBLANK(LeaveTracker[[#This Row],[Employee Name]]),"-----",VLOOKUP(LeaveTracker[[#This Row],[Employee Name]],'List of Employees'!$B$4:$H$766,7))</f>
        <v>ONT</v>
      </c>
      <c r="F254" s="66" t="str">
        <f>IF(ISBLANK(LeaveTracker[[#This Row],[Employee Name]]),"-----",VLOOKUP(LeaveTracker[[#This Row],[Employee Name]],'List of Employees'!$B$4:$H$766,6))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1784</v>
      </c>
      <c r="E255" s="66" t="str">
        <f>IF(ISBLANK(LeaveTracker[[#This Row],[Employee Name]]),"-----",VLOOKUP(LeaveTracker[[#This Row],[Employee Name]],'List of Employees'!$B$4:$H$766,7))</f>
        <v>CTO-LICENSE</v>
      </c>
      <c r="F255" s="66" t="str">
        <f>IF(ISBLANK(LeaveTracker[[#This Row],[Employee Name]]),"-----",VLOOKUP(LeaveTracker[[#This Row],[Employee Name]],'List of Employees'!$B$4:$H$766,6))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1779</v>
      </c>
      <c r="E256" s="66" t="str">
        <f>IF(ISBLANK(LeaveTracker[[#This Row],[Employee Name]]),"-----",VLOOKUP(LeaveTracker[[#This Row],[Employee Name]],'List of Employees'!$B$4:$H$766,7))</f>
        <v>EEO/CITY MARKET</v>
      </c>
      <c r="F256" s="66" t="str">
        <f>IF(ISBLANK(LeaveTracker[[#This Row],[Employee Name]]),"-----",VLOOKUP(LeaveTracker[[#This Row],[Employee Name]],'List of Employees'!$B$4:$H$766,6))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1779</v>
      </c>
      <c r="E257" s="66" t="str">
        <f>IF(ISBLANK(LeaveTracker[[#This Row],[Employee Name]]),"-----",VLOOKUP(LeaveTracker[[#This Row],[Employee Name]],'List of Employees'!$B$4:$H$766,7))</f>
        <v>EEO/CITY MARKET</v>
      </c>
      <c r="F257" s="66" t="str">
        <f>IF(ISBLANK(LeaveTracker[[#This Row],[Employee Name]]),"-----",VLOOKUP(LeaveTracker[[#This Row],[Employee Name]],'List of Employees'!$B$4:$H$766,6))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1729</v>
      </c>
      <c r="E258" s="66" t="str">
        <f>IF(ISBLANK(LeaveTracker[[#This Row],[Employee Name]]),"-----",VLOOKUP(LeaveTracker[[#This Row],[Employee Name]],'List of Employees'!$B$4:$H$766,7))</f>
        <v>ASSESSOR</v>
      </c>
      <c r="F258" s="66" t="str">
        <f>IF(ISBLANK(LeaveTracker[[#This Row],[Employee Name]]),"-----",VLOOKUP(LeaveTracker[[#This Row],[Employee Name]],'List of Employees'!$B$4:$H$766,6))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1729</v>
      </c>
      <c r="E259" s="66" t="str">
        <f>IF(ISBLANK(LeaveTracker[[#This Row],[Employee Name]]),"-----",VLOOKUP(LeaveTracker[[#This Row],[Employee Name]],'List of Employees'!$B$4:$H$766,7))</f>
        <v>ASSESSOR</v>
      </c>
      <c r="F259" s="66" t="str">
        <f>IF(ISBLANK(LeaveTracker[[#This Row],[Employee Name]]),"-----",VLOOKUP(LeaveTracker[[#This Row],[Employee Name]],'List of Employees'!$B$4:$H$766,6))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1843</v>
      </c>
      <c r="E260" s="66" t="str">
        <f>IF(ISBLANK(LeaveTracker[[#This Row],[Employee Name]]),"-----",VLOOKUP(LeaveTracker[[#This Row],[Employee Name]],'List of Employees'!$B$4:$H$766,7))</f>
        <v>ASSESSOR</v>
      </c>
      <c r="F260" s="66" t="str">
        <f>IF(ISBLANK(LeaveTracker[[#This Row],[Employee Name]]),"-----",VLOOKUP(LeaveTracker[[#This Row],[Employee Name]],'List of Employees'!$B$4:$H$766,6))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1843</v>
      </c>
      <c r="E261" s="66" t="str">
        <f>IF(ISBLANK(LeaveTracker[[#This Row],[Employee Name]]),"-----",VLOOKUP(LeaveTracker[[#This Row],[Employee Name]],'List of Employees'!$B$4:$H$766,7))</f>
        <v>ASSESSOR</v>
      </c>
      <c r="F261" s="66" t="str">
        <f>IF(ISBLANK(LeaveTracker[[#This Row],[Employee Name]]),"-----",VLOOKUP(LeaveTracker[[#This Row],[Employee Name]],'List of Employees'!$B$4:$H$766,6))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1843</v>
      </c>
      <c r="E262" s="66" t="str">
        <f>IF(ISBLANK(LeaveTracker[[#This Row],[Employee Name]]),"-----",VLOOKUP(LeaveTracker[[#This Row],[Employee Name]],'List of Employees'!$B$4:$H$766,7))</f>
        <v>ASSESSOR</v>
      </c>
      <c r="F262" s="66" t="str">
        <f>IF(ISBLANK(LeaveTracker[[#This Row],[Employee Name]]),"-----",VLOOKUP(LeaveTracker[[#This Row],[Employee Name]],'List of Employees'!$B$4:$H$766,6))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1761</v>
      </c>
      <c r="E263" s="66" t="str">
        <f>IF(ISBLANK(LeaveTracker[[#This Row],[Employee Name]]),"-----",VLOOKUP(LeaveTracker[[#This Row],[Employee Name]],'List of Employees'!$B$4:$H$766,7))</f>
        <v>GSO</v>
      </c>
      <c r="F263" s="66" t="str">
        <f>IF(ISBLANK(LeaveTracker[[#This Row],[Employee Name]]),"-----",VLOOKUP(LeaveTracker[[#This Row],[Employee Name]],'List of Employees'!$B$4:$H$766,6))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1753</v>
      </c>
      <c r="E264" s="66" t="str">
        <f>IF(ISBLANK(LeaveTracker[[#This Row],[Employee Name]]),"-----",VLOOKUP(LeaveTracker[[#This Row],[Employee Name]],'List of Employees'!$B$4:$H$766,7))</f>
        <v>SP</v>
      </c>
      <c r="F264" s="66" t="str">
        <f>IF(ISBLANK(LeaveTracker[[#This Row],[Employee Name]]),"-----",VLOOKUP(LeaveTracker[[#This Row],[Employee Name]],'List of Employees'!$B$4:$H$766,6))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1843</v>
      </c>
      <c r="E265" s="66" t="str">
        <f>IF(ISBLANK(LeaveTracker[[#This Row],[Employee Name]]),"-----",VLOOKUP(LeaveTracker[[#This Row],[Employee Name]],'List of Employees'!$B$4:$H$766,7))</f>
        <v>ASSESSOR</v>
      </c>
      <c r="F265" s="66" t="str">
        <f>IF(ISBLANK(LeaveTracker[[#This Row],[Employee Name]]),"-----",VLOOKUP(LeaveTracker[[#This Row],[Employee Name]],'List of Employees'!$B$4:$H$766,6))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Employees'!$B$4:$H$766,7))</f>
        <v>TOPS (ADMIN CSU)</v>
      </c>
      <c r="F266" s="66" t="str">
        <f>IF(ISBLANK(LeaveTracker[[#This Row],[Employee Name]]),"-----",VLOOKUP(LeaveTracker[[#This Row],[Employee Name]],'List of Employees'!$B$4:$H$766,6))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1844</v>
      </c>
      <c r="E267" s="66" t="str">
        <f>IF(ISBLANK(LeaveTracker[[#This Row],[Employee Name]]),"-----",VLOOKUP(LeaveTracker[[#This Row],[Employee Name]],'List of Employees'!$B$4:$H$766,7))</f>
        <v>ONT</v>
      </c>
      <c r="F267" s="66" t="str">
        <f>IF(ISBLANK(LeaveTracker[[#This Row],[Employee Name]]),"-----",VLOOKUP(LeaveTracker[[#This Row],[Employee Name]],'List of Employees'!$B$4:$H$766,6))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1845</v>
      </c>
      <c r="E268" s="66" t="str">
        <f>IF(ISBLANK(LeaveTracker[[#This Row],[Employee Name]]),"-----",VLOOKUP(LeaveTracker[[#This Row],[Employee Name]],'List of Employees'!$B$4:$H$766,7))</f>
        <v>ONT</v>
      </c>
      <c r="F268" s="66" t="str">
        <f>IF(ISBLANK(LeaveTracker[[#This Row],[Employee Name]]),"-----",VLOOKUP(LeaveTracker[[#This Row],[Employee Name]],'List of Employees'!$B$4:$H$766,6))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Employees'!$B$4:$H$766,7))</f>
        <v>ONT</v>
      </c>
      <c r="F269" s="66" t="str">
        <f>IF(ISBLANK(LeaveTracker[[#This Row],[Employee Name]]),"-----",VLOOKUP(LeaveTracker[[#This Row],[Employee Name]],'List of Employees'!$B$4:$H$766,6))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Employees'!$B$4:$H$766,7))</f>
        <v>ONT</v>
      </c>
      <c r="F270" s="66" t="str">
        <f>IF(ISBLANK(LeaveTracker[[#This Row],[Employee Name]]),"-----",VLOOKUP(LeaveTracker[[#This Row],[Employee Name]],'List of Employees'!$B$4:$H$766,6))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Employees'!$B$4:$H$766,7))</f>
        <v>ONT</v>
      </c>
      <c r="F271" s="66" t="str">
        <f>IF(ISBLANK(LeaveTracker[[#This Row],[Employee Name]]),"-----",VLOOKUP(LeaveTracker[[#This Row],[Employee Name]],'List of Employees'!$B$4:$H$766,6))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2615</v>
      </c>
      <c r="E272" s="66" t="str">
        <f>IF(ISBLANK(LeaveTracker[[#This Row],[Employee Name]]),"-----",VLOOKUP(LeaveTracker[[#This Row],[Employee Name]],'List of Employees'!$B$4:$H$766,7))</f>
        <v>CSWDO</v>
      </c>
      <c r="F272" s="66" t="str">
        <f>IF(ISBLANK(LeaveTracker[[#This Row],[Employee Name]]),"-----",VLOOKUP(LeaveTracker[[#This Row],[Employee Name]],'List of Employees'!$B$4:$H$766,6))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1834</v>
      </c>
      <c r="E273" s="66" t="str">
        <f>IF(ISBLANK(LeaveTracker[[#This Row],[Employee Name]]),"-----",VLOOKUP(LeaveTracker[[#This Row],[Employee Name]],'List of Employees'!$B$4:$H$766,7))</f>
        <v>BIR</v>
      </c>
      <c r="F273" s="66" t="str">
        <f>IF(ISBLANK(LeaveTracker[[#This Row],[Employee Name]]),"-----",VLOOKUP(LeaveTracker[[#This Row],[Employee Name]],'List of Employees'!$B$4:$H$766,6))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1834</v>
      </c>
      <c r="E274" s="66" t="str">
        <f>IF(ISBLANK(LeaveTracker[[#This Row],[Employee Name]]),"-----",VLOOKUP(LeaveTracker[[#This Row],[Employee Name]],'List of Employees'!$B$4:$H$766,7))</f>
        <v>BIR</v>
      </c>
      <c r="F274" s="66" t="str">
        <f>IF(ISBLANK(LeaveTracker[[#This Row],[Employee Name]]),"-----",VLOOKUP(LeaveTracker[[#This Row],[Employee Name]],'List of Employees'!$B$4:$H$766,6))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1846</v>
      </c>
      <c r="E275" s="66" t="str">
        <f>IF(ISBLANK(LeaveTracker[[#This Row],[Employee Name]]),"-----",VLOOKUP(LeaveTracker[[#This Row],[Employee Name]],'List of Employees'!$B$4:$H$766,7))</f>
        <v>TICC</v>
      </c>
      <c r="F275" s="66" t="str">
        <f>IF(ISBLANK(LeaveTracker[[#This Row],[Employee Name]]),"-----",VLOOKUP(LeaveTracker[[#This Row],[Employee Name]],'List of Employees'!$B$4:$H$766,6))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1847</v>
      </c>
      <c r="E276" s="66" t="str">
        <f>IF(ISBLANK(LeaveTracker[[#This Row],[Employee Name]]),"-----",VLOOKUP(LeaveTracker[[#This Row],[Employee Name]],'List of Employees'!$B$4:$H$766,7))</f>
        <v>TICC</v>
      </c>
      <c r="F276" s="66" t="str">
        <f>IF(ISBLANK(LeaveTracker[[#This Row],[Employee Name]]),"-----",VLOOKUP(LeaveTracker[[#This Row],[Employee Name]],'List of Employees'!$B$4:$H$766,6))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1792</v>
      </c>
      <c r="E277" s="66" t="str">
        <f>IF(ISBLANK(LeaveTracker[[#This Row],[Employee Name]]),"-----",VLOOKUP(LeaveTracker[[#This Row],[Employee Name]],'List of Employees'!$B$4:$H$766,7))</f>
        <v>CENRO</v>
      </c>
      <c r="F277" s="66" t="str">
        <f>IF(ISBLANK(LeaveTracker[[#This Row],[Employee Name]]),"-----",VLOOKUP(LeaveTracker[[#This Row],[Employee Name]],'List of Employees'!$B$4:$H$766,6))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1787</v>
      </c>
      <c r="E278" s="66" t="str">
        <f>IF(ISBLANK(LeaveTracker[[#This Row],[Employee Name]]),"-----",VLOOKUP(LeaveTracker[[#This Row],[Employee Name]],'List of Employees'!$B$4:$H$766,7))</f>
        <v>CENRO</v>
      </c>
      <c r="F278" s="66" t="str">
        <f>IF(ISBLANK(LeaveTracker[[#This Row],[Employee Name]]),"-----",VLOOKUP(LeaveTracker[[#This Row],[Employee Name]],'List of Employees'!$B$4:$H$766,6))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1788</v>
      </c>
      <c r="E279" s="66" t="str">
        <f>IF(ISBLANK(LeaveTracker[[#This Row],[Employee Name]]),"-----",VLOOKUP(LeaveTracker[[#This Row],[Employee Name]],'List of Employees'!$B$4:$H$766,7))</f>
        <v>CENRO</v>
      </c>
      <c r="F279" s="66" t="str">
        <f>IF(ISBLANK(LeaveTracker[[#This Row],[Employee Name]]),"-----",VLOOKUP(LeaveTracker[[#This Row],[Employee Name]],'List of Employees'!$B$4:$H$766,6))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1789</v>
      </c>
      <c r="E280" s="66" t="str">
        <f>IF(ISBLANK(LeaveTracker[[#This Row],[Employee Name]]),"-----",VLOOKUP(LeaveTracker[[#This Row],[Employee Name]],'List of Employees'!$B$4:$H$766,7))</f>
        <v>CENRO</v>
      </c>
      <c r="F280" s="66" t="str">
        <f>IF(ISBLANK(LeaveTracker[[#This Row],[Employee Name]]),"-----",VLOOKUP(LeaveTracker[[#This Row],[Employee Name]],'List of Employees'!$B$4:$H$766,6))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1789</v>
      </c>
      <c r="E281" s="66" t="str">
        <f>IF(ISBLANK(LeaveTracker[[#This Row],[Employee Name]]),"-----",VLOOKUP(LeaveTracker[[#This Row],[Employee Name]],'List of Employees'!$B$4:$H$766,7))</f>
        <v>CENRO</v>
      </c>
      <c r="F281" s="66" t="str">
        <f>IF(ISBLANK(LeaveTracker[[#This Row],[Employee Name]]),"-----",VLOOKUP(LeaveTracker[[#This Row],[Employee Name]],'List of Employees'!$B$4:$H$766,6))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1789</v>
      </c>
      <c r="E282" s="66" t="str">
        <f>IF(ISBLANK(LeaveTracker[[#This Row],[Employee Name]]),"-----",VLOOKUP(LeaveTracker[[#This Row],[Employee Name]],'List of Employees'!$B$4:$H$766,7))</f>
        <v>CENRO</v>
      </c>
      <c r="F282" s="66" t="str">
        <f>IF(ISBLANK(LeaveTracker[[#This Row],[Employee Name]]),"-----",VLOOKUP(LeaveTracker[[#This Row],[Employee Name]],'List of Employees'!$B$4:$H$766,6))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1755</v>
      </c>
      <c r="E283" s="66" t="str">
        <f>IF(ISBLANK(LeaveTracker[[#This Row],[Employee Name]]),"-----",VLOOKUP(LeaveTracker[[#This Row],[Employee Name]],'List of Employees'!$B$4:$H$766,7))</f>
        <v>GSO</v>
      </c>
      <c r="F283" s="66" t="str">
        <f>IF(ISBLANK(LeaveTracker[[#This Row],[Employee Name]]),"-----",VLOOKUP(LeaveTracker[[#This Row],[Employee Name]],'List of Employees'!$B$4:$H$766,6))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1824</v>
      </c>
      <c r="E284" s="66" t="str">
        <f>IF(ISBLANK(LeaveTracker[[#This Row],[Employee Name]]),"-----",VLOOKUP(LeaveTracker[[#This Row],[Employee Name]],'List of Employees'!$B$4:$H$766,7))</f>
        <v>ONT</v>
      </c>
      <c r="F284" s="66" t="str">
        <f>IF(ISBLANK(LeaveTracker[[#This Row],[Employee Name]]),"-----",VLOOKUP(LeaveTracker[[#This Row],[Employee Name]],'List of Employees'!$B$4:$H$766,6))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1848</v>
      </c>
      <c r="E285" s="66" t="str">
        <f>IF(ISBLANK(LeaveTracker[[#This Row],[Employee Name]]),"-----",VLOOKUP(LeaveTracker[[#This Row],[Employee Name]],'List of Employees'!$B$4:$H$766,7))</f>
        <v>GSO</v>
      </c>
      <c r="F285" s="66" t="str">
        <f>IF(ISBLANK(LeaveTracker[[#This Row],[Employee Name]]),"-----",VLOOKUP(LeaveTracker[[#This Row],[Employee Name]],'List of Employees'!$B$4:$H$766,6))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1818</v>
      </c>
      <c r="E286" s="66" t="str">
        <f>IF(ISBLANK(LeaveTracker[[#This Row],[Employee Name]]),"-----",VLOOKUP(LeaveTracker[[#This Row],[Employee Name]],'List of Employees'!$B$4:$H$766,7))</f>
        <v>EEO/CITY MARKET</v>
      </c>
      <c r="F286" s="66" t="str">
        <f>IF(ISBLANK(LeaveTracker[[#This Row],[Employee Name]]),"-----",VLOOKUP(LeaveTracker[[#This Row],[Employee Name]],'List of Employees'!$B$4:$H$766,6))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1820</v>
      </c>
      <c r="E287" s="66" t="str">
        <f>IF(ISBLANK(LeaveTracker[[#This Row],[Employee Name]]),"-----",VLOOKUP(LeaveTracker[[#This Row],[Employee Name]],'List of Employees'!$B$4:$H$766,7))</f>
        <v>GSO</v>
      </c>
      <c r="F287" s="66" t="str">
        <f>IF(ISBLANK(LeaveTracker[[#This Row],[Employee Name]]),"-----",VLOOKUP(LeaveTracker[[#This Row],[Employee Name]],'List of Employees'!$B$4:$H$766,6))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1820</v>
      </c>
      <c r="E288" s="66" t="str">
        <f>IF(ISBLANK(LeaveTracker[[#This Row],[Employee Name]]),"-----",VLOOKUP(LeaveTracker[[#This Row],[Employee Name]],'List of Employees'!$B$4:$H$766,7))</f>
        <v>GSO</v>
      </c>
      <c r="F288" s="66" t="str">
        <f>IF(ISBLANK(LeaveTracker[[#This Row],[Employee Name]]),"-----",VLOOKUP(LeaveTracker[[#This Row],[Employee Name]],'List of Employees'!$B$4:$H$766,6))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1829</v>
      </c>
      <c r="E289" s="66" t="str">
        <f>IF(ISBLANK(LeaveTracker[[#This Row],[Employee Name]]),"-----",VLOOKUP(LeaveTracker[[#This Row],[Employee Name]],'List of Employees'!$B$4:$H$766,7))</f>
        <v>EEO/CITY MARKET</v>
      </c>
      <c r="F289" s="66" t="str">
        <f>IF(ISBLANK(LeaveTracker[[#This Row],[Employee Name]]),"-----",VLOOKUP(LeaveTracker[[#This Row],[Employee Name]],'List of Employees'!$B$4:$H$766,6))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1826</v>
      </c>
      <c r="E290" s="66" t="str">
        <f>IF(ISBLANK(LeaveTracker[[#This Row],[Employee Name]]),"-----",VLOOKUP(LeaveTracker[[#This Row],[Employee Name]],'List of Employees'!$B$4:$H$766,7))</f>
        <v>CPDO</v>
      </c>
      <c r="F290" s="66" t="str">
        <f>IF(ISBLANK(LeaveTracker[[#This Row],[Employee Name]]),"-----",VLOOKUP(LeaveTracker[[#This Row],[Employee Name]],'List of Employees'!$B$4:$H$766,6))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1826</v>
      </c>
      <c r="E291" s="66" t="str">
        <f>IF(ISBLANK(LeaveTracker[[#This Row],[Employee Name]]),"-----",VLOOKUP(LeaveTracker[[#This Row],[Employee Name]],'List of Employees'!$B$4:$H$766,7))</f>
        <v>CPDO</v>
      </c>
      <c r="F291" s="66" t="str">
        <f>IF(ISBLANK(LeaveTracker[[#This Row],[Employee Name]]),"-----",VLOOKUP(LeaveTracker[[#This Row],[Employee Name]],'List of Employees'!$B$4:$H$766,6))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1849</v>
      </c>
      <c r="E292" s="66" t="str">
        <f>IF(ISBLANK(LeaveTracker[[#This Row],[Employee Name]]),"-----",VLOOKUP(LeaveTracker[[#This Row],[Employee Name]],'List of Employees'!$B$4:$H$766,7))</f>
        <v>TCSNHS-ISHS</v>
      </c>
      <c r="F292" s="66" t="str">
        <f>IF(ISBLANK(LeaveTracker[[#This Row],[Employee Name]]),"-----",VLOOKUP(LeaveTracker[[#This Row],[Employee Name]],'List of Employees'!$B$4:$H$766,6))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1833</v>
      </c>
      <c r="E293" s="66" t="str">
        <f>IF(ISBLANK(LeaveTracker[[#This Row],[Employee Name]]),"-----",VLOOKUP(LeaveTracker[[#This Row],[Employee Name]],'List of Employees'!$B$4:$H$766,7))</f>
        <v>CENRO</v>
      </c>
      <c r="F293" s="66" t="str">
        <f>IF(ISBLANK(LeaveTracker[[#This Row],[Employee Name]]),"-----",VLOOKUP(LeaveTracker[[#This Row],[Employee Name]],'List of Employees'!$B$4:$H$766,6))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1760</v>
      </c>
      <c r="E294" s="66" t="str">
        <f>IF(ISBLANK(LeaveTracker[[#This Row],[Employee Name]]),"-----",VLOOKUP(LeaveTracker[[#This Row],[Employee Name]],'List of Employees'!$B$4:$H$766,7))</f>
        <v>EEO/CITY MARKET</v>
      </c>
      <c r="F294" s="66" t="str">
        <f>IF(ISBLANK(LeaveTracker[[#This Row],[Employee Name]]),"-----",VLOOKUP(LeaveTracker[[#This Row],[Employee Name]],'List of Employees'!$B$4:$H$766,6))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1760</v>
      </c>
      <c r="E295" s="66" t="str">
        <f>IF(ISBLANK(LeaveTracker[[#This Row],[Employee Name]]),"-----",VLOOKUP(LeaveTracker[[#This Row],[Employee Name]],'List of Employees'!$B$4:$H$766,7))</f>
        <v>EEO/CITY MARKET</v>
      </c>
      <c r="F295" s="66" t="str">
        <f>IF(ISBLANK(LeaveTracker[[#This Row],[Employee Name]]),"-----",VLOOKUP(LeaveTracker[[#This Row],[Employee Name]],'List of Employees'!$B$4:$H$766,6))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1752</v>
      </c>
      <c r="E296" s="66" t="str">
        <f>IF(ISBLANK(LeaveTracker[[#This Row],[Employee Name]]),"-----",VLOOKUP(LeaveTracker[[#This Row],[Employee Name]],'List of Employees'!$B$4:$H$766,7))</f>
        <v>EEO/CITY MARKET</v>
      </c>
      <c r="F296" s="66" t="str">
        <f>IF(ISBLANK(LeaveTracker[[#This Row],[Employee Name]]),"-----",VLOOKUP(LeaveTracker[[#This Row],[Employee Name]],'List of Employees'!$B$4:$H$766,6))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1752</v>
      </c>
      <c r="E297" s="66" t="str">
        <f>IF(ISBLANK(LeaveTracker[[#This Row],[Employee Name]]),"-----",VLOOKUP(LeaveTracker[[#This Row],[Employee Name]],'List of Employees'!$B$4:$H$766,7))</f>
        <v>EEO/CITY MARKET</v>
      </c>
      <c r="F297" s="66" t="str">
        <f>IF(ISBLANK(LeaveTracker[[#This Row],[Employee Name]]),"-----",VLOOKUP(LeaveTracker[[#This Row],[Employee Name]],'List of Employees'!$B$4:$H$766,6))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1820</v>
      </c>
      <c r="E298" s="66" t="str">
        <f>IF(ISBLANK(LeaveTracker[[#This Row],[Employee Name]]),"-----",VLOOKUP(LeaveTracker[[#This Row],[Employee Name]],'List of Employees'!$B$4:$H$766,7))</f>
        <v>GSO</v>
      </c>
      <c r="F298" s="66" t="str">
        <f>IF(ISBLANK(LeaveTracker[[#This Row],[Employee Name]]),"-----",VLOOKUP(LeaveTracker[[#This Row],[Employee Name]],'List of Employees'!$B$4:$H$766,6))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1820</v>
      </c>
      <c r="E299" s="66" t="str">
        <f>IF(ISBLANK(LeaveTracker[[#This Row],[Employee Name]]),"-----",VLOOKUP(LeaveTracker[[#This Row],[Employee Name]],'List of Employees'!$B$4:$H$766,7))</f>
        <v>GSO</v>
      </c>
      <c r="F299" s="66" t="str">
        <f>IF(ISBLANK(LeaveTracker[[#This Row],[Employee Name]]),"-----",VLOOKUP(LeaveTracker[[#This Row],[Employee Name]],'List of Employees'!$B$4:$H$766,6))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1820</v>
      </c>
      <c r="E300" s="66" t="str">
        <f>IF(ISBLANK(LeaveTracker[[#This Row],[Employee Name]]),"-----",VLOOKUP(LeaveTracker[[#This Row],[Employee Name]],'List of Employees'!$B$4:$H$766,7))</f>
        <v>GSO</v>
      </c>
      <c r="F300" s="66" t="str">
        <f>IF(ISBLANK(LeaveTracker[[#This Row],[Employee Name]]),"-----",VLOOKUP(LeaveTracker[[#This Row],[Employee Name]],'List of Employees'!$B$4:$H$766,6))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1820</v>
      </c>
      <c r="E301" s="66" t="str">
        <f>IF(ISBLANK(LeaveTracker[[#This Row],[Employee Name]]),"-----",VLOOKUP(LeaveTracker[[#This Row],[Employee Name]],'List of Employees'!$B$4:$H$766,7))</f>
        <v>GSO</v>
      </c>
      <c r="F301" s="66" t="str">
        <f>IF(ISBLANK(LeaveTracker[[#This Row],[Employee Name]]),"-----",VLOOKUP(LeaveTracker[[#This Row],[Employee Name]],'List of Employees'!$B$4:$H$766,6))</f>
        <v>CASUAL</v>
      </c>
      <c r="G301" s="49">
        <v>44760</v>
      </c>
      <c r="H301" s="49">
        <v>44761</v>
      </c>
      <c r="I301" s="50" t="s">
        <v>1019</v>
      </c>
      <c r="J301" s="52" t="s">
        <v>1850</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1784</v>
      </c>
      <c r="E302" s="66" t="str">
        <f>IF(ISBLANK(LeaveTracker[[#This Row],[Employee Name]]),"-----",VLOOKUP(LeaveTracker[[#This Row],[Employee Name]],'List of Employees'!$B$4:$H$766,7))</f>
        <v>CTO-LICENSE</v>
      </c>
      <c r="F302" s="66" t="str">
        <f>IF(ISBLANK(LeaveTracker[[#This Row],[Employee Name]]),"-----",VLOOKUP(LeaveTracker[[#This Row],[Employee Name]],'List of Employees'!$B$4:$H$766,6))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1820</v>
      </c>
      <c r="E303" s="66" t="str">
        <f>IF(ISBLANK(LeaveTracker[[#This Row],[Employee Name]]),"-----",VLOOKUP(LeaveTracker[[#This Row],[Employee Name]],'List of Employees'!$B$4:$H$766,7))</f>
        <v>GSO</v>
      </c>
      <c r="F303" s="66" t="str">
        <f>IF(ISBLANK(LeaveTracker[[#This Row],[Employee Name]]),"-----",VLOOKUP(LeaveTracker[[#This Row],[Employee Name]],'List of Employees'!$B$4:$H$766,6))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1820</v>
      </c>
      <c r="E304" s="66" t="str">
        <f>IF(ISBLANK(LeaveTracker[[#This Row],[Employee Name]]),"-----",VLOOKUP(LeaveTracker[[#This Row],[Employee Name]],'List of Employees'!$B$4:$H$766,7))</f>
        <v>GSO</v>
      </c>
      <c r="F304" s="66" t="str">
        <f>IF(ISBLANK(LeaveTracker[[#This Row],[Employee Name]]),"-----",VLOOKUP(LeaveTracker[[#This Row],[Employee Name]],'List of Employees'!$B$4:$H$766,6))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1851</v>
      </c>
      <c r="E305" s="66" t="str">
        <f>IF(ISBLANK(LeaveTracker[[#This Row],[Employee Name]]),"-----",VLOOKUP(LeaveTracker[[#This Row],[Employee Name]],'List of Employees'!$B$4:$H$766,7))</f>
        <v>CHO</v>
      </c>
      <c r="F305" s="66" t="str">
        <f>IF(ISBLANK(LeaveTracker[[#This Row],[Employee Name]]),"-----",VLOOKUP(LeaveTracker[[#This Row],[Employee Name]],'List of Employees'!$B$4:$H$766,6))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1851</v>
      </c>
      <c r="E306" s="66" t="str">
        <f>IF(ISBLANK(LeaveTracker[[#This Row],[Employee Name]]),"-----",VLOOKUP(LeaveTracker[[#This Row],[Employee Name]],'List of Employees'!$B$4:$H$766,7))</f>
        <v>CHO</v>
      </c>
      <c r="F306" s="66" t="str">
        <f>IF(ISBLANK(LeaveTracker[[#This Row],[Employee Name]]),"-----",VLOOKUP(LeaveTracker[[#This Row],[Employee Name]],'List of Employees'!$B$4:$H$766,6))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1973</v>
      </c>
      <c r="E307" s="66" t="str">
        <f>IF(ISBLANK(LeaveTracker[[#This Row],[Employee Name]]),"-----",VLOOKUP(LeaveTracker[[#This Row],[Employee Name]],'List of Employees'!$B$4:$H$766,7))</f>
        <v>CHO</v>
      </c>
      <c r="F307" s="66" t="str">
        <f>IF(ISBLANK(LeaveTracker[[#This Row],[Employee Name]]),"-----",VLOOKUP(LeaveTracker[[#This Row],[Employee Name]],'List of Employees'!$B$4:$H$766,6))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1852</v>
      </c>
      <c r="E308" s="66" t="str">
        <f>IF(ISBLANK(LeaveTracker[[#This Row],[Employee Name]]),"-----",VLOOKUP(LeaveTracker[[#This Row],[Employee Name]],'List of Employees'!$B$4:$H$766,7))</f>
        <v>LCR</v>
      </c>
      <c r="F308" s="66" t="str">
        <f>IF(ISBLANK(LeaveTracker[[#This Row],[Employee Name]]),"-----",VLOOKUP(LeaveTracker[[#This Row],[Employee Name]],'List of Employees'!$B$4:$H$766,6))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1852</v>
      </c>
      <c r="E309" s="66" t="str">
        <f>IF(ISBLANK(LeaveTracker[[#This Row],[Employee Name]]),"-----",VLOOKUP(LeaveTracker[[#This Row],[Employee Name]],'List of Employees'!$B$4:$H$766,7))</f>
        <v>LCR</v>
      </c>
      <c r="F309" s="66" t="str">
        <f>IF(ISBLANK(LeaveTracker[[#This Row],[Employee Name]]),"-----",VLOOKUP(LeaveTracker[[#This Row],[Employee Name]],'List of Employees'!$B$4:$H$766,6))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1853</v>
      </c>
      <c r="E310" s="66" t="str">
        <f>IF(ISBLANK(LeaveTracker[[#This Row],[Employee Name]]),"-----",VLOOKUP(LeaveTracker[[#This Row],[Employee Name]],'List of Employees'!$B$4:$H$766,7))</f>
        <v>BPLO</v>
      </c>
      <c r="F310" s="66" t="str">
        <f>IF(ISBLANK(LeaveTracker[[#This Row],[Employee Name]]),"-----",VLOOKUP(LeaveTracker[[#This Row],[Employee Name]],'List of Employees'!$B$4:$H$766,6))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1853</v>
      </c>
      <c r="E311" s="66" t="str">
        <f>IF(ISBLANK(LeaveTracker[[#This Row],[Employee Name]]),"-----",VLOOKUP(LeaveTracker[[#This Row],[Employee Name]],'List of Employees'!$B$4:$H$766,7))</f>
        <v>BPLO</v>
      </c>
      <c r="F311" s="66" t="str">
        <f>IF(ISBLANK(LeaveTracker[[#This Row],[Employee Name]]),"-----",VLOOKUP(LeaveTracker[[#This Row],[Employee Name]],'List of Employees'!$B$4:$H$766,6))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1854</v>
      </c>
      <c r="E312" s="66" t="str">
        <f>IF(ISBLANK(LeaveTracker[[#This Row],[Employee Name]]),"-----",VLOOKUP(LeaveTracker[[#This Row],[Employee Name]],'List of Employees'!$B$4:$H$766,7))</f>
        <v>MO</v>
      </c>
      <c r="F312" s="66" t="str">
        <f>IF(ISBLANK(LeaveTracker[[#This Row],[Employee Name]]),"-----",VLOOKUP(LeaveTracker[[#This Row],[Employee Name]],'List of Employees'!$B$4:$H$766,6))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1854</v>
      </c>
      <c r="E313" s="66" t="str">
        <f>IF(ISBLANK(LeaveTracker[[#This Row],[Employee Name]]),"-----",VLOOKUP(LeaveTracker[[#This Row],[Employee Name]],'List of Employees'!$B$4:$H$766,7))</f>
        <v>MO</v>
      </c>
      <c r="F313" s="66" t="str">
        <f>IF(ISBLANK(LeaveTracker[[#This Row],[Employee Name]]),"-----",VLOOKUP(LeaveTracker[[#This Row],[Employee Name]],'List of Employees'!$B$4:$H$766,6))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1820</v>
      </c>
      <c r="E314" s="66" t="str">
        <f>IF(ISBLANK(LeaveTracker[[#This Row],[Employee Name]]),"-----",VLOOKUP(LeaveTracker[[#This Row],[Employee Name]],'List of Employees'!$B$4:$H$766,7))</f>
        <v>GSO</v>
      </c>
      <c r="F314" s="66" t="str">
        <f>IF(ISBLANK(LeaveTracker[[#This Row],[Employee Name]]),"-----",VLOOKUP(LeaveTracker[[#This Row],[Employee Name]],'List of Employees'!$B$4:$H$766,6))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1820</v>
      </c>
      <c r="E315" s="66" t="str">
        <f>IF(ISBLANK(LeaveTracker[[#This Row],[Employee Name]]),"-----",VLOOKUP(LeaveTracker[[#This Row],[Employee Name]],'List of Employees'!$B$4:$H$766,7))</f>
        <v>GSO</v>
      </c>
      <c r="F315" s="66" t="str">
        <f>IF(ISBLANK(LeaveTracker[[#This Row],[Employee Name]]),"-----",VLOOKUP(LeaveTracker[[#This Row],[Employee Name]],'List of Employees'!$B$4:$H$766,6))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1855</v>
      </c>
      <c r="E316" s="66" t="str">
        <f>IF(ISBLANK(LeaveTracker[[#This Row],[Employee Name]]),"-----",VLOOKUP(LeaveTracker[[#This Row],[Employee Name]],'List of Employees'!$B$4:$H$766,7))</f>
        <v>ONT</v>
      </c>
      <c r="F316" s="66" t="str">
        <f>IF(ISBLANK(LeaveTracker[[#This Row],[Employee Name]]),"-----",VLOOKUP(LeaveTracker[[#This Row],[Employee Name]],'List of Employees'!$B$4:$H$766,6))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1855</v>
      </c>
      <c r="E317" s="66" t="str">
        <f>IF(ISBLANK(LeaveTracker[[#This Row],[Employee Name]]),"-----",VLOOKUP(LeaveTracker[[#This Row],[Employee Name]],'List of Employees'!$B$4:$H$766,7))</f>
        <v>ONT</v>
      </c>
      <c r="F317" s="66" t="str">
        <f>IF(ISBLANK(LeaveTracker[[#This Row],[Employee Name]]),"-----",VLOOKUP(LeaveTracker[[#This Row],[Employee Name]],'List of Employees'!$B$4:$H$766,6))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1856</v>
      </c>
      <c r="E318" s="66" t="str">
        <f>IF(ISBLANK(LeaveTracker[[#This Row],[Employee Name]]),"-----",VLOOKUP(LeaveTracker[[#This Row],[Employee Name]],'List of Employees'!$B$4:$H$766,7))</f>
        <v>TCIS</v>
      </c>
      <c r="F318" s="66" t="str">
        <f>IF(ISBLANK(LeaveTracker[[#This Row],[Employee Name]]),"-----",VLOOKUP(LeaveTracker[[#This Row],[Employee Name]],'List of Employees'!$B$4:$H$766,6))</f>
        <v>JOBCON</v>
      </c>
      <c r="G318" s="49">
        <v>44847</v>
      </c>
      <c r="H318" s="49">
        <v>44848</v>
      </c>
      <c r="I318" s="50" t="s">
        <v>1019</v>
      </c>
      <c r="J318" s="52" t="s">
        <v>1878</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1856</v>
      </c>
      <c r="E319" s="66" t="str">
        <f>IF(ISBLANK(LeaveTracker[[#This Row],[Employee Name]]),"-----",VLOOKUP(LeaveTracker[[#This Row],[Employee Name]],'List of Employees'!$B$4:$H$766,7))</f>
        <v>TCIS</v>
      </c>
      <c r="F319" s="66" t="str">
        <f>IF(ISBLANK(LeaveTracker[[#This Row],[Employee Name]]),"-----",VLOOKUP(LeaveTracker[[#This Row],[Employee Name]],'List of Employees'!$B$4:$H$766,6))</f>
        <v>JOBCON</v>
      </c>
      <c r="G319" s="49">
        <v>44851</v>
      </c>
      <c r="H319" s="49">
        <v>44855</v>
      </c>
      <c r="I319" s="50" t="s">
        <v>1019</v>
      </c>
      <c r="J319" s="52" t="s">
        <v>1878</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1856</v>
      </c>
      <c r="E320" s="66" t="str">
        <f>IF(ISBLANK(LeaveTracker[[#This Row],[Employee Name]]),"-----",VLOOKUP(LeaveTracker[[#This Row],[Employee Name]],'List of Employees'!$B$4:$H$766,7))</f>
        <v>TCIS</v>
      </c>
      <c r="F320" s="66" t="str">
        <f>IF(ISBLANK(LeaveTracker[[#This Row],[Employee Name]]),"-----",VLOOKUP(LeaveTracker[[#This Row],[Employee Name]],'List of Employees'!$B$4:$H$766,6))</f>
        <v>JOBCON</v>
      </c>
      <c r="G320" s="49">
        <v>44858</v>
      </c>
      <c r="H320" s="49">
        <v>44862</v>
      </c>
      <c r="I320" s="50" t="s">
        <v>1019</v>
      </c>
      <c r="J320" s="52" t="s">
        <v>1878</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1856</v>
      </c>
      <c r="E321" s="66" t="str">
        <f>IF(ISBLANK(LeaveTracker[[#This Row],[Employee Name]]),"-----",VLOOKUP(LeaveTracker[[#This Row],[Employee Name]],'List of Employees'!$B$4:$H$766,7))</f>
        <v>TCIS</v>
      </c>
      <c r="F321" s="66" t="str">
        <f>IF(ISBLANK(LeaveTracker[[#This Row],[Employee Name]]),"-----",VLOOKUP(LeaveTracker[[#This Row],[Employee Name]],'List of Employees'!$B$4:$H$766,6))</f>
        <v>JOBCON</v>
      </c>
      <c r="G321" s="49">
        <v>44865</v>
      </c>
      <c r="H321" s="49">
        <v>44865</v>
      </c>
      <c r="I321" s="50" t="s">
        <v>1019</v>
      </c>
      <c r="J321" s="52" t="s">
        <v>1878</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1794</v>
      </c>
      <c r="E322" s="66" t="str">
        <f>IF(ISBLANK(LeaveTracker[[#This Row],[Employee Name]]),"-----",VLOOKUP(LeaveTracker[[#This Row],[Employee Name]],'List of Employees'!$B$4:$H$766,7))</f>
        <v>CENRO</v>
      </c>
      <c r="F322" s="66" t="str">
        <f>IF(ISBLANK(LeaveTracker[[#This Row],[Employee Name]]),"-----",VLOOKUP(LeaveTracker[[#This Row],[Employee Name]],'List of Employees'!$B$4:$H$766,6))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1810</v>
      </c>
      <c r="E323" s="66" t="str">
        <f>IF(ISBLANK(LeaveTracker[[#This Row],[Employee Name]]),"-----",VLOOKUP(LeaveTracker[[#This Row],[Employee Name]],'List of Employees'!$B$4:$H$766,7))</f>
        <v>CHO</v>
      </c>
      <c r="F323" s="66" t="str">
        <f>IF(ISBLANK(LeaveTracker[[#This Row],[Employee Name]]),"-----",VLOOKUP(LeaveTracker[[#This Row],[Employee Name]],'List of Employees'!$B$4:$H$766,6))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1727</v>
      </c>
      <c r="E324" s="66" t="str">
        <f>IF(ISBLANK(LeaveTracker[[#This Row],[Employee Name]]),"-----",VLOOKUP(LeaveTracker[[#This Row],[Employee Name]],'List of Employees'!$B$4:$H$766,7))</f>
        <v>TCNHS-ISHS</v>
      </c>
      <c r="F324" s="66" t="str">
        <f>IF(ISBLANK(LeaveTracker[[#This Row],[Employee Name]]),"-----",VLOOKUP(LeaveTracker[[#This Row],[Employee Name]],'List of Employees'!$B$4:$H$766,6))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2314</v>
      </c>
      <c r="E325" s="66" t="str">
        <f>IF(ISBLANK(LeaveTracker[[#This Row],[Employee Name]]),"-----",VLOOKUP(LeaveTracker[[#This Row],[Employee Name]],'List of Employees'!$B$4:$H$766,7))</f>
        <v>CENRO</v>
      </c>
      <c r="F325" s="66" t="str">
        <f>IF(ISBLANK(LeaveTracker[[#This Row],[Employee Name]]),"-----",VLOOKUP(LeaveTracker[[#This Row],[Employee Name]],'List of Employees'!$B$4:$H$766,6))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2615</v>
      </c>
      <c r="E326" s="66" t="str">
        <f>IF(ISBLANK(LeaveTracker[[#This Row],[Employee Name]]),"-----",VLOOKUP(LeaveTracker[[#This Row],[Employee Name]],'List of Employees'!$B$4:$H$766,7))</f>
        <v>CSWDO</v>
      </c>
      <c r="F326" s="66" t="str">
        <f>IF(ISBLANK(LeaveTracker[[#This Row],[Employee Name]]),"-----",VLOOKUP(LeaveTracker[[#This Row],[Employee Name]],'List of Employees'!$B$4:$H$766,6))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1805</v>
      </c>
      <c r="E327" s="66" t="str">
        <f>IF(ISBLANK(LeaveTracker[[#This Row],[Employee Name]]),"-----",VLOOKUP(LeaveTracker[[#This Row],[Employee Name]],'List of Employees'!$B$4:$H$766,7))</f>
        <v>TICC</v>
      </c>
      <c r="F327" s="66" t="str">
        <f>IF(ISBLANK(LeaveTracker[[#This Row],[Employee Name]]),"-----",VLOOKUP(LeaveTracker[[#This Row],[Employee Name]],'List of Employees'!$B$4:$H$766,6))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1805</v>
      </c>
      <c r="E328" s="66" t="str">
        <f>IF(ISBLANK(LeaveTracker[[#This Row],[Employee Name]]),"-----",VLOOKUP(LeaveTracker[[#This Row],[Employee Name]],'List of Employees'!$B$4:$H$766,7))</f>
        <v>TICC</v>
      </c>
      <c r="F328" s="66" t="str">
        <f>IF(ISBLANK(LeaveTracker[[#This Row],[Employee Name]]),"-----",VLOOKUP(LeaveTracker[[#This Row],[Employee Name]],'List of Employees'!$B$4:$H$766,6))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1858</v>
      </c>
      <c r="E329" s="66" t="str">
        <f>IF(ISBLANK(LeaveTracker[[#This Row],[Employee Name]]),"-----",VLOOKUP(LeaveTracker[[#This Row],[Employee Name]],'List of Employees'!$B$4:$H$766,7))</f>
        <v>TICC</v>
      </c>
      <c r="F329" s="66" t="str">
        <f>IF(ISBLANK(LeaveTracker[[#This Row],[Employee Name]]),"-----",VLOOKUP(LeaveTracker[[#This Row],[Employee Name]],'List of Employees'!$B$4:$H$766,6))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1859</v>
      </c>
      <c r="E330" s="66" t="str">
        <f>IF(ISBLANK(LeaveTracker[[#This Row],[Employee Name]]),"-----",VLOOKUP(LeaveTracker[[#This Row],[Employee Name]],'List of Employees'!$B$4:$H$766,7))</f>
        <v>TICC</v>
      </c>
      <c r="F330" s="66" t="str">
        <f>IF(ISBLANK(LeaveTracker[[#This Row],[Employee Name]]),"-----",VLOOKUP(LeaveTracker[[#This Row],[Employee Name]],'List of Employees'!$B$4:$H$766,6))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1859</v>
      </c>
      <c r="E331" s="66" t="str">
        <f>IF(ISBLANK(LeaveTracker[[#This Row],[Employee Name]]),"-----",VLOOKUP(LeaveTracker[[#This Row],[Employee Name]],'List of Employees'!$B$4:$H$766,7))</f>
        <v>TICC</v>
      </c>
      <c r="F331" s="66" t="str">
        <f>IF(ISBLANK(LeaveTracker[[#This Row],[Employee Name]]),"-----",VLOOKUP(LeaveTracker[[#This Row],[Employee Name]],'List of Employees'!$B$4:$H$766,6))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1808</v>
      </c>
      <c r="E332" s="66" t="str">
        <f>IF(ISBLANK(LeaveTracker[[#This Row],[Employee Name]]),"-----",VLOOKUP(LeaveTracker[[#This Row],[Employee Name]],'List of Employees'!$B$4:$H$766,7))</f>
        <v>TICC</v>
      </c>
      <c r="F332" s="66" t="str">
        <f>IF(ISBLANK(LeaveTracker[[#This Row],[Employee Name]]),"-----",VLOOKUP(LeaveTracker[[#This Row],[Employee Name]],'List of Employees'!$B$4:$H$766,6))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1797</v>
      </c>
      <c r="E333" s="66" t="str">
        <f>IF(ISBLANK(LeaveTracker[[#This Row],[Employee Name]]),"-----",VLOOKUP(LeaveTracker[[#This Row],[Employee Name]],'List of Employees'!$B$4:$H$766,7))</f>
        <v>TCNHS</v>
      </c>
      <c r="F333" s="66" t="str">
        <f>IF(ISBLANK(LeaveTracker[[#This Row],[Employee Name]]),"-----",VLOOKUP(LeaveTracker[[#This Row],[Employee Name]],'List of Employees'!$B$4:$H$766,6))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1849</v>
      </c>
      <c r="E334" s="66" t="str">
        <f>IF(ISBLANK(LeaveTracker[[#This Row],[Employee Name]]),"-----",VLOOKUP(LeaveTracker[[#This Row],[Employee Name]],'List of Employees'!$B$4:$H$766,7))</f>
        <v>TCSNHS-ISHS</v>
      </c>
      <c r="F334" s="66" t="str">
        <f>IF(ISBLANK(LeaveTracker[[#This Row],[Employee Name]]),"-----",VLOOKUP(LeaveTracker[[#This Row],[Employee Name]],'List of Employees'!$B$4:$H$766,6))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1860</v>
      </c>
      <c r="E335" s="66" t="str">
        <f>IF(ISBLANK(LeaveTracker[[#This Row],[Employee Name]]),"-----",VLOOKUP(LeaveTracker[[#This Row],[Employee Name]],'List of Employees'!$B$4:$H$766,7))</f>
        <v>TICC</v>
      </c>
      <c r="F335" s="66" t="str">
        <f>IF(ISBLANK(LeaveTracker[[#This Row],[Employee Name]]),"-----",VLOOKUP(LeaveTracker[[#This Row],[Employee Name]],'List of Employees'!$B$4:$H$766,6))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1860</v>
      </c>
      <c r="E336" s="66" t="str">
        <f>IF(ISBLANK(LeaveTracker[[#This Row],[Employee Name]]),"-----",VLOOKUP(LeaveTracker[[#This Row],[Employee Name]],'List of Employees'!$B$4:$H$766,7))</f>
        <v>TICC</v>
      </c>
      <c r="F336" s="66" t="str">
        <f>IF(ISBLANK(LeaveTracker[[#This Row],[Employee Name]]),"-----",VLOOKUP(LeaveTracker[[#This Row],[Employee Name]],'List of Employees'!$B$4:$H$766,6))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1861</v>
      </c>
      <c r="E337" s="66" t="str">
        <f>IF(ISBLANK(LeaveTracker[[#This Row],[Employee Name]]),"-----",VLOOKUP(LeaveTracker[[#This Row],[Employee Name]],'List of Employees'!$B$4:$H$766,7))</f>
        <v>TICC</v>
      </c>
      <c r="F337" s="66" t="str">
        <f>IF(ISBLANK(LeaveTracker[[#This Row],[Employee Name]]),"-----",VLOOKUP(LeaveTracker[[#This Row],[Employee Name]],'List of Employees'!$B$4:$H$766,6))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1862</v>
      </c>
      <c r="E338" s="66" t="str">
        <f>IF(ISBLANK(LeaveTracker[[#This Row],[Employee Name]]),"-----",VLOOKUP(LeaveTracker[[#This Row],[Employee Name]],'List of Employees'!$B$4:$H$766,7))</f>
        <v>MO</v>
      </c>
      <c r="F338" s="66" t="str">
        <f>IF(ISBLANK(LeaveTracker[[#This Row],[Employee Name]]),"-----",VLOOKUP(LeaveTracker[[#This Row],[Employee Name]],'List of Employees'!$B$4:$H$766,6))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1863</v>
      </c>
      <c r="E339" s="66" t="str">
        <f>IF(ISBLANK(LeaveTracker[[#This Row],[Employee Name]]),"-----",VLOOKUP(LeaveTracker[[#This Row],[Employee Name]],'List of Employees'!$B$4:$H$766,7))</f>
        <v>MO</v>
      </c>
      <c r="F339" s="66" t="str">
        <f>IF(ISBLANK(LeaveTracker[[#This Row],[Employee Name]]),"-----",VLOOKUP(LeaveTracker[[#This Row],[Employee Name]],'List of Employees'!$B$4:$H$766,6))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1863</v>
      </c>
      <c r="E340" s="66" t="str">
        <f>IF(ISBLANK(LeaveTracker[[#This Row],[Employee Name]]),"-----",VLOOKUP(LeaveTracker[[#This Row],[Employee Name]],'List of Employees'!$B$4:$H$766,7))</f>
        <v>MO</v>
      </c>
      <c r="F340" s="66" t="str">
        <f>IF(ISBLANK(LeaveTracker[[#This Row],[Employee Name]]),"-----",VLOOKUP(LeaveTracker[[#This Row],[Employee Name]],'List of Employees'!$B$4:$H$766,6))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1864</v>
      </c>
      <c r="E341" s="66" t="str">
        <f>IF(ISBLANK(LeaveTracker[[#This Row],[Employee Name]]),"-----",VLOOKUP(LeaveTracker[[#This Row],[Employee Name]],'List of Employees'!$B$4:$H$766,7))</f>
        <v>CENRO</v>
      </c>
      <c r="F341" s="66" t="str">
        <f>IF(ISBLANK(LeaveTracker[[#This Row],[Employee Name]]),"-----",VLOOKUP(LeaveTracker[[#This Row],[Employee Name]],'List of Employees'!$B$4:$H$766,6))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1729</v>
      </c>
      <c r="E342" s="66" t="str">
        <f>IF(ISBLANK(LeaveTracker[[#This Row],[Employee Name]]),"-----",VLOOKUP(LeaveTracker[[#This Row],[Employee Name]],'List of Employees'!$B$4:$H$766,7))</f>
        <v>ASSESSOR</v>
      </c>
      <c r="F342" s="66" t="str">
        <f>IF(ISBLANK(LeaveTracker[[#This Row],[Employee Name]]),"-----",VLOOKUP(LeaveTracker[[#This Row],[Employee Name]],'List of Employees'!$B$4:$H$766,6))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1846</v>
      </c>
      <c r="E343" s="66" t="str">
        <f>IF(ISBLANK(LeaveTracker[[#This Row],[Employee Name]]),"-----",VLOOKUP(LeaveTracker[[#This Row],[Employee Name]],'List of Employees'!$B$4:$H$766,7))</f>
        <v>TICC</v>
      </c>
      <c r="F343" s="66" t="str">
        <f>IF(ISBLANK(LeaveTracker[[#This Row],[Employee Name]]),"-----",VLOOKUP(LeaveTracker[[#This Row],[Employee Name]],'List of Employees'!$B$4:$H$766,6))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1761</v>
      </c>
      <c r="E344" s="66" t="str">
        <f>IF(ISBLANK(LeaveTracker[[#This Row],[Employee Name]]),"-----",VLOOKUP(LeaveTracker[[#This Row],[Employee Name]],'List of Employees'!$B$4:$H$766,7))</f>
        <v>GSO</v>
      </c>
      <c r="F344" s="66" t="str">
        <f>IF(ISBLANK(LeaveTracker[[#This Row],[Employee Name]]),"-----",VLOOKUP(LeaveTracker[[#This Row],[Employee Name]],'List of Employees'!$B$4:$H$766,6))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1865</v>
      </c>
      <c r="E345" s="66" t="str">
        <f>IF(ISBLANK(LeaveTracker[[#This Row],[Employee Name]]),"-----",VLOOKUP(LeaveTracker[[#This Row],[Employee Name]],'List of Employees'!$B$4:$H$766,7))</f>
        <v>PICNIC GROVE</v>
      </c>
      <c r="F345" s="66" t="str">
        <f>IF(ISBLANK(LeaveTracker[[#This Row],[Employee Name]]),"-----",VLOOKUP(LeaveTracker[[#This Row],[Employee Name]],'List of Employees'!$B$4:$H$766,6))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1763</v>
      </c>
      <c r="E346" s="66" t="str">
        <f>IF(ISBLANK(LeaveTracker[[#This Row],[Employee Name]]),"-----",VLOOKUP(LeaveTracker[[#This Row],[Employee Name]],'List of Employees'!$B$4:$H$766,7))</f>
        <v>CENRO</v>
      </c>
      <c r="F346" s="66" t="str">
        <f>IF(ISBLANK(LeaveTracker[[#This Row],[Employee Name]]),"-----",VLOOKUP(LeaveTracker[[#This Row],[Employee Name]],'List of Employees'!$B$4:$H$766,6))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2320</v>
      </c>
      <c r="E347" s="66" t="str">
        <f>IF(ISBLANK(LeaveTracker[[#This Row],[Employee Name]]),"-----",VLOOKUP(LeaveTracker[[#This Row],[Employee Name]],'List of Employees'!$B$4:$H$766,7))</f>
        <v>CEO</v>
      </c>
      <c r="F347" s="66" t="str">
        <f>IF(ISBLANK(LeaveTracker[[#This Row],[Employee Name]]),"-----",VLOOKUP(LeaveTracker[[#This Row],[Employee Name]],'List of Employees'!$B$4:$H$766,6))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1866</v>
      </c>
      <c r="E348" s="66" t="str">
        <f>IF(ISBLANK(LeaveTracker[[#This Row],[Employee Name]]),"-----",VLOOKUP(LeaveTracker[[#This Row],[Employee Name]],'List of Employees'!$B$4:$H$766,7))</f>
        <v>CSWDO</v>
      </c>
      <c r="F348" s="66" t="str">
        <f>IF(ISBLANK(LeaveTracker[[#This Row],[Employee Name]]),"-----",VLOOKUP(LeaveTracker[[#This Row],[Employee Name]],'List of Employees'!$B$4:$H$766,6))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1866</v>
      </c>
      <c r="E349" s="66" t="str">
        <f>IF(ISBLANK(LeaveTracker[[#This Row],[Employee Name]]),"-----",VLOOKUP(LeaveTracker[[#This Row],[Employee Name]],'List of Employees'!$B$4:$H$766,7))</f>
        <v>CSWDO</v>
      </c>
      <c r="F349" s="66" t="str">
        <f>IF(ISBLANK(LeaveTracker[[#This Row],[Employee Name]]),"-----",VLOOKUP(LeaveTracker[[#This Row],[Employee Name]],'List of Employees'!$B$4:$H$766,6))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1866</v>
      </c>
      <c r="E350" s="66" t="str">
        <f>IF(ISBLANK(LeaveTracker[[#This Row],[Employee Name]]),"-----",VLOOKUP(LeaveTracker[[#This Row],[Employee Name]],'List of Employees'!$B$4:$H$766,7))</f>
        <v>CSWDO</v>
      </c>
      <c r="F350" s="66" t="str">
        <f>IF(ISBLANK(LeaveTracker[[#This Row],[Employee Name]]),"-----",VLOOKUP(LeaveTracker[[#This Row],[Employee Name]],'List of Employees'!$B$4:$H$766,6))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1866</v>
      </c>
      <c r="E351" s="66" t="str">
        <f>IF(ISBLANK(LeaveTracker[[#This Row],[Employee Name]]),"-----",VLOOKUP(LeaveTracker[[#This Row],[Employee Name]],'List of Employees'!$B$4:$H$766,7))</f>
        <v>CSWDO</v>
      </c>
      <c r="F351" s="66" t="str">
        <f>IF(ISBLANK(LeaveTracker[[#This Row],[Employee Name]]),"-----",VLOOKUP(LeaveTracker[[#This Row],[Employee Name]],'List of Employees'!$B$4:$H$766,6))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1760</v>
      </c>
      <c r="E352" s="66" t="str">
        <f>IF(ISBLANK(LeaveTracker[[#This Row],[Employee Name]]),"-----",VLOOKUP(LeaveTracker[[#This Row],[Employee Name]],'List of Employees'!$B$4:$H$766,7))</f>
        <v>EEO/CITY MARKET</v>
      </c>
      <c r="F352" s="66" t="str">
        <f>IF(ISBLANK(LeaveTracker[[#This Row],[Employee Name]]),"-----",VLOOKUP(LeaveTracker[[#This Row],[Employee Name]],'List of Employees'!$B$4:$H$766,6))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1760</v>
      </c>
      <c r="E353" s="66" t="str">
        <f>IF(ISBLANK(LeaveTracker[[#This Row],[Employee Name]]),"-----",VLOOKUP(LeaveTracker[[#This Row],[Employee Name]],'List of Employees'!$B$4:$H$766,7))</f>
        <v>EEO/CITY MARKET</v>
      </c>
      <c r="F353" s="66" t="str">
        <f>IF(ISBLANK(LeaveTracker[[#This Row],[Employee Name]]),"-----",VLOOKUP(LeaveTracker[[#This Row],[Employee Name]],'List of Employees'!$B$4:$H$766,6))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1760</v>
      </c>
      <c r="E354" s="66" t="str">
        <f>IF(ISBLANK(LeaveTracker[[#This Row],[Employee Name]]),"-----",VLOOKUP(LeaveTracker[[#This Row],[Employee Name]],'List of Employees'!$B$4:$H$766,7))</f>
        <v>EEO/CITY MARKET</v>
      </c>
      <c r="F354" s="66" t="str">
        <f>IF(ISBLANK(LeaveTracker[[#This Row],[Employee Name]]),"-----",VLOOKUP(LeaveTracker[[#This Row],[Employee Name]],'List of Employees'!$B$4:$H$766,6))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1760</v>
      </c>
      <c r="E355" s="66" t="str">
        <f>IF(ISBLANK(LeaveTracker[[#This Row],[Employee Name]]),"-----",VLOOKUP(LeaveTracker[[#This Row],[Employee Name]],'List of Employees'!$B$4:$H$766,7))</f>
        <v>EEO/CITY MARKET</v>
      </c>
      <c r="F355" s="66" t="str">
        <f>IF(ISBLANK(LeaveTracker[[#This Row],[Employee Name]]),"-----",VLOOKUP(LeaveTracker[[#This Row],[Employee Name]],'List of Employees'!$B$4:$H$766,6))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1849</v>
      </c>
      <c r="E356" s="66" t="str">
        <f>IF(ISBLANK(LeaveTracker[[#This Row],[Employee Name]]),"-----",VLOOKUP(LeaveTracker[[#This Row],[Employee Name]],'List of Employees'!$B$4:$H$766,7))</f>
        <v>TCSNHS-ISHS</v>
      </c>
      <c r="F356" s="66" t="str">
        <f>IF(ISBLANK(LeaveTracker[[#This Row],[Employee Name]]),"-----",VLOOKUP(LeaveTracker[[#This Row],[Employee Name]],'List of Employees'!$B$4:$H$766,6))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1837</v>
      </c>
      <c r="E357" s="66" t="str">
        <f>IF(ISBLANK(LeaveTracker[[#This Row],[Employee Name]]),"-----",VLOOKUP(LeaveTracker[[#This Row],[Employee Name]],'List of Employees'!$B$4:$H$766,7))</f>
        <v>EEO/CITY MARKET</v>
      </c>
      <c r="F357" s="66" t="str">
        <f>IF(ISBLANK(LeaveTracker[[#This Row],[Employee Name]]),"-----",VLOOKUP(LeaveTracker[[#This Row],[Employee Name]],'List of Employees'!$B$4:$H$766,6))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1754</v>
      </c>
      <c r="E358" s="66" t="str">
        <f>IF(ISBLANK(LeaveTracker[[#This Row],[Employee Name]]),"-----",VLOOKUP(LeaveTracker[[#This Row],[Employee Name]],'List of Employees'!$B$4:$H$766,7))</f>
        <v>TCIS</v>
      </c>
      <c r="F358" s="66" t="str">
        <f>IF(ISBLANK(LeaveTracker[[#This Row],[Employee Name]]),"-----",VLOOKUP(LeaveTracker[[#This Row],[Employee Name]],'List of Employees'!$B$4:$H$766,6))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1755</v>
      </c>
      <c r="E359" s="66" t="str">
        <f>IF(ISBLANK(LeaveTracker[[#This Row],[Employee Name]]),"-----",VLOOKUP(LeaveTracker[[#This Row],[Employee Name]],'List of Employees'!$B$4:$H$766,7))</f>
        <v>GSO</v>
      </c>
      <c r="F359" s="66" t="str">
        <f>IF(ISBLANK(LeaveTracker[[#This Row],[Employee Name]]),"-----",VLOOKUP(LeaveTracker[[#This Row],[Employee Name]],'List of Employees'!$B$4:$H$766,6))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1801</v>
      </c>
      <c r="E360" s="66" t="str">
        <f>IF(ISBLANK(LeaveTracker[[#This Row],[Employee Name]]),"-----",VLOOKUP(LeaveTracker[[#This Row],[Employee Name]],'List of Employees'!$B$4:$H$766,7))</f>
        <v>CSWDO</v>
      </c>
      <c r="F360" s="66" t="str">
        <f>IF(ISBLANK(LeaveTracker[[#This Row],[Employee Name]]),"-----",VLOOKUP(LeaveTracker[[#This Row],[Employee Name]],'List of Employees'!$B$4:$H$766,6))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1867</v>
      </c>
      <c r="E361" s="66" t="str">
        <f>IF(ISBLANK(LeaveTracker[[#This Row],[Employee Name]]),"-----",VLOOKUP(LeaveTracker[[#This Row],[Employee Name]],'List of Employees'!$B$4:$H$766,7))</f>
        <v>CEO</v>
      </c>
      <c r="F361" s="66" t="str">
        <f>IF(ISBLANK(LeaveTracker[[#This Row],[Employee Name]]),"-----",VLOOKUP(LeaveTracker[[#This Row],[Employee Name]],'List of Employees'!$B$4:$H$766,6))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1867</v>
      </c>
      <c r="E362" s="66" t="str">
        <f>IF(ISBLANK(LeaveTracker[[#This Row],[Employee Name]]),"-----",VLOOKUP(LeaveTracker[[#This Row],[Employee Name]],'List of Employees'!$B$4:$H$766,7))</f>
        <v>CEO</v>
      </c>
      <c r="F362" s="66" t="str">
        <f>IF(ISBLANK(LeaveTracker[[#This Row],[Employee Name]]),"-----",VLOOKUP(LeaveTracker[[#This Row],[Employee Name]],'List of Employees'!$B$4:$H$766,6))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1867</v>
      </c>
      <c r="E363" s="66" t="str">
        <f>IF(ISBLANK(LeaveTracker[[#This Row],[Employee Name]]),"-----",VLOOKUP(LeaveTracker[[#This Row],[Employee Name]],'List of Employees'!$B$4:$H$766,7))</f>
        <v>CEO</v>
      </c>
      <c r="F363" s="66" t="str">
        <f>IF(ISBLANK(LeaveTracker[[#This Row],[Employee Name]]),"-----",VLOOKUP(LeaveTracker[[#This Row],[Employee Name]],'List of Employees'!$B$4:$H$766,6))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1868</v>
      </c>
      <c r="E364" s="66" t="str">
        <f>IF(ISBLANK(LeaveTracker[[#This Row],[Employee Name]]),"-----",VLOOKUP(LeaveTracker[[#This Row],[Employee Name]],'List of Employees'!$B$4:$H$766,7))</f>
        <v>GSO</v>
      </c>
      <c r="F364" s="66" t="str">
        <f>IF(ISBLANK(LeaveTracker[[#This Row],[Employee Name]]),"-----",VLOOKUP(LeaveTracker[[#This Row],[Employee Name]],'List of Employees'!$B$4:$H$766,6))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1820</v>
      </c>
      <c r="E365" s="66" t="str">
        <f>IF(ISBLANK(LeaveTracker[[#This Row],[Employee Name]]),"-----",VLOOKUP(LeaveTracker[[#This Row],[Employee Name]],'List of Employees'!$B$4:$H$766,7))</f>
        <v>GSO</v>
      </c>
      <c r="F365" s="66" t="str">
        <f>IF(ISBLANK(LeaveTracker[[#This Row],[Employee Name]]),"-----",VLOOKUP(LeaveTracker[[#This Row],[Employee Name]],'List of Employees'!$B$4:$H$766,6))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1741</v>
      </c>
      <c r="E366" s="66" t="str">
        <f>IF(ISBLANK(LeaveTracker[[#This Row],[Employee Name]]),"-----",VLOOKUP(LeaveTracker[[#This Row],[Employee Name]],'List of Employees'!$B$4:$H$766,7))</f>
        <v>ACCOUNTING</v>
      </c>
      <c r="F366" s="66" t="str">
        <f>IF(ISBLANK(LeaveTracker[[#This Row],[Employee Name]]),"-----",VLOOKUP(LeaveTracker[[#This Row],[Employee Name]],'List of Employees'!$B$4:$H$766,6))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1869</v>
      </c>
      <c r="E367" s="66" t="str">
        <f>IF(ISBLANK(LeaveTracker[[#This Row],[Employee Name]]),"-----",VLOOKUP(LeaveTracker[[#This Row],[Employee Name]],'List of Employees'!$B$4:$H$766,7))</f>
        <v>CHO</v>
      </c>
      <c r="F367" s="66" t="str">
        <f>IF(ISBLANK(LeaveTracker[[#This Row],[Employee Name]]),"-----",VLOOKUP(LeaveTracker[[#This Row],[Employee Name]],'List of Employees'!$B$4:$H$766,6))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1870</v>
      </c>
      <c r="E368" s="66" t="str">
        <f>IF(ISBLANK(LeaveTracker[[#This Row],[Employee Name]]),"-----",VLOOKUP(LeaveTracker[[#This Row],[Employee Name]],'List of Employees'!$B$4:$H$766,7))</f>
        <v>CENRO</v>
      </c>
      <c r="F368" s="66" t="str">
        <f>IF(ISBLANK(LeaveTracker[[#This Row],[Employee Name]]),"-----",VLOOKUP(LeaveTracker[[#This Row],[Employee Name]],'List of Employees'!$B$4:$H$766,6))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1722</v>
      </c>
      <c r="E369" s="66" t="str">
        <f>IF(ISBLANK(LeaveTracker[[#This Row],[Employee Name]]),"-----",VLOOKUP(LeaveTracker[[#This Row],[Employee Name]],'List of Employees'!$B$4:$H$766,7))</f>
        <v>TCIS</v>
      </c>
      <c r="F369" s="66" t="str">
        <f>IF(ISBLANK(LeaveTracker[[#This Row],[Employee Name]]),"-----",VLOOKUP(LeaveTracker[[#This Row],[Employee Name]],'List of Employees'!$B$4:$H$766,6))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1827</v>
      </c>
      <c r="E370" s="66" t="str">
        <f>IF(ISBLANK(LeaveTracker[[#This Row],[Employee Name]]),"-----",VLOOKUP(LeaveTracker[[#This Row],[Employee Name]],'List of Employees'!$B$4:$H$766,7))</f>
        <v>CSWDO</v>
      </c>
      <c r="F370" s="66" t="str">
        <f>IF(ISBLANK(LeaveTracker[[#This Row],[Employee Name]]),"-----",VLOOKUP(LeaveTracker[[#This Row],[Employee Name]],'List of Employees'!$B$4:$H$766,6))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1863</v>
      </c>
      <c r="E371" s="66" t="str">
        <f>IF(ISBLANK(LeaveTracker[[#This Row],[Employee Name]]),"-----",VLOOKUP(LeaveTracker[[#This Row],[Employee Name]],'List of Employees'!$B$4:$H$766,7))</f>
        <v>MO</v>
      </c>
      <c r="F371" s="66" t="str">
        <f>IF(ISBLANK(LeaveTracker[[#This Row],[Employee Name]]),"-----",VLOOKUP(LeaveTracker[[#This Row],[Employee Name]],'List of Employees'!$B$4:$H$766,6))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1800</v>
      </c>
      <c r="E372" s="66" t="str">
        <f>IF(ISBLANK(LeaveTracker[[#This Row],[Employee Name]]),"-----",VLOOKUP(LeaveTracker[[#This Row],[Employee Name]],'List of Employees'!$B$4:$H$766,7))</f>
        <v>HOUSING</v>
      </c>
      <c r="F372" s="66" t="str">
        <f>IF(ISBLANK(LeaveTracker[[#This Row],[Employee Name]]),"-----",VLOOKUP(LeaveTracker[[#This Row],[Employee Name]],'List of Employees'!$B$4:$H$766,6))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1871</v>
      </c>
      <c r="E373" s="66" t="str">
        <f>IF(ISBLANK(LeaveTracker[[#This Row],[Employee Name]]),"-----",VLOOKUP(LeaveTracker[[#This Row],[Employee Name]],'List of Employees'!$B$4:$H$766,7))</f>
        <v>TICC</v>
      </c>
      <c r="F373" s="66" t="str">
        <f>IF(ISBLANK(LeaveTracker[[#This Row],[Employee Name]]),"-----",VLOOKUP(LeaveTracker[[#This Row],[Employee Name]],'List of Employees'!$B$4:$H$766,6))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2288</v>
      </c>
      <c r="E374" s="66" t="str">
        <f>IF(ISBLANK(LeaveTracker[[#This Row],[Employee Name]]),"-----",VLOOKUP(LeaveTracker[[#This Row],[Employee Name]],'List of Employees'!$B$4:$H$766,7))</f>
        <v>TICC</v>
      </c>
      <c r="F374" s="66" t="str">
        <f>IF(ISBLANK(LeaveTracker[[#This Row],[Employee Name]]),"-----",VLOOKUP(LeaveTracker[[#This Row],[Employee Name]],'List of Employees'!$B$4:$H$766,6))</f>
        <v>CASUAL</v>
      </c>
      <c r="G374" s="49">
        <v>44809</v>
      </c>
      <c r="H374" s="49">
        <v>44809</v>
      </c>
      <c r="I374" s="50" t="s">
        <v>1019</v>
      </c>
      <c r="J374" s="52" t="s">
        <v>1878</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1809</v>
      </c>
      <c r="E375" s="66" t="str">
        <f>IF(ISBLANK(LeaveTracker[[#This Row],[Employee Name]]),"-----",VLOOKUP(LeaveTracker[[#This Row],[Employee Name]],'List of Employees'!$B$4:$H$766,7))</f>
        <v>TICC</v>
      </c>
      <c r="F375" s="66" t="str">
        <f>IF(ISBLANK(LeaveTracker[[#This Row],[Employee Name]]),"-----",VLOOKUP(LeaveTracker[[#This Row],[Employee Name]],'List of Employees'!$B$4:$H$766,6))</f>
        <v>JOBCON</v>
      </c>
      <c r="G375" s="49">
        <v>44809</v>
      </c>
      <c r="H375" s="49">
        <v>44809</v>
      </c>
      <c r="I375" s="50" t="s">
        <v>1019</v>
      </c>
      <c r="J375" s="52" t="s">
        <v>1878</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1797</v>
      </c>
      <c r="E376" s="66" t="str">
        <f>IF(ISBLANK(LeaveTracker[[#This Row],[Employee Name]]),"-----",VLOOKUP(LeaveTracker[[#This Row],[Employee Name]],'List of Employees'!$B$4:$H$766,7))</f>
        <v>TCNHS</v>
      </c>
      <c r="F376" s="66" t="str">
        <f>IF(ISBLANK(LeaveTracker[[#This Row],[Employee Name]]),"-----",VLOOKUP(LeaveTracker[[#This Row],[Employee Name]],'List of Employees'!$B$4:$H$766,6))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1797</v>
      </c>
      <c r="E377" s="66" t="str">
        <f>IF(ISBLANK(LeaveTracker[[#This Row],[Employee Name]]),"-----",VLOOKUP(LeaveTracker[[#This Row],[Employee Name]],'List of Employees'!$B$4:$H$766,7))</f>
        <v>TCNHS</v>
      </c>
      <c r="F377" s="66" t="str">
        <f>IF(ISBLANK(LeaveTracker[[#This Row],[Employee Name]]),"-----",VLOOKUP(LeaveTracker[[#This Row],[Employee Name]],'List of Employees'!$B$4:$H$766,6))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1797</v>
      </c>
      <c r="E378" s="66" t="str">
        <f>IF(ISBLANK(LeaveTracker[[#This Row],[Employee Name]]),"-----",VLOOKUP(LeaveTracker[[#This Row],[Employee Name]],'List of Employees'!$B$4:$H$766,7))</f>
        <v>TCNHS</v>
      </c>
      <c r="F378" s="66" t="str">
        <f>IF(ISBLANK(LeaveTracker[[#This Row],[Employee Name]]),"-----",VLOOKUP(LeaveTracker[[#This Row],[Employee Name]],'List of Employees'!$B$4:$H$766,6))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1803</v>
      </c>
      <c r="E379" s="66" t="str">
        <f>IF(ISBLANK(LeaveTracker[[#This Row],[Employee Name]]),"-----",VLOOKUP(LeaveTracker[[#This Row],[Employee Name]],'List of Employees'!$B$4:$H$766,7))</f>
        <v>TCNHS</v>
      </c>
      <c r="F379" s="66" t="str">
        <f>IF(ISBLANK(LeaveTracker[[#This Row],[Employee Name]]),"-----",VLOOKUP(LeaveTracker[[#This Row],[Employee Name]],'List of Employees'!$B$4:$H$766,6))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1872</v>
      </c>
      <c r="E380" s="66" t="str">
        <f>IF(ISBLANK(LeaveTracker[[#This Row],[Employee Name]]),"-----",VLOOKUP(LeaveTracker[[#This Row],[Employee Name]],'List of Employees'!$B$4:$H$766,7))</f>
        <v>PICNIC GROVE</v>
      </c>
      <c r="F380" s="66" t="str">
        <f>IF(ISBLANK(LeaveTracker[[#This Row],[Employee Name]]),"-----",VLOOKUP(LeaveTracker[[#This Row],[Employee Name]],'List of Employees'!$B$4:$H$766,6))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1872</v>
      </c>
      <c r="E381" s="66" t="str">
        <f>IF(ISBLANK(LeaveTracker[[#This Row],[Employee Name]]),"-----",VLOOKUP(LeaveTracker[[#This Row],[Employee Name]],'List of Employees'!$B$4:$H$766,7))</f>
        <v>PICNIC GROVE</v>
      </c>
      <c r="F381" s="66" t="str">
        <f>IF(ISBLANK(LeaveTracker[[#This Row],[Employee Name]]),"-----",VLOOKUP(LeaveTracker[[#This Row],[Employee Name]],'List of Employees'!$B$4:$H$766,6))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1872</v>
      </c>
      <c r="E382" s="66" t="str">
        <f>IF(ISBLANK(LeaveTracker[[#This Row],[Employee Name]]),"-----",VLOOKUP(LeaveTracker[[#This Row],[Employee Name]],'List of Employees'!$B$4:$H$766,7))</f>
        <v>PICNIC GROVE</v>
      </c>
      <c r="F382" s="66" t="str">
        <f>IF(ISBLANK(LeaveTracker[[#This Row],[Employee Name]]),"-----",VLOOKUP(LeaveTracker[[#This Row],[Employee Name]],'List of Employees'!$B$4:$H$766,6))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1872</v>
      </c>
      <c r="E383" s="66" t="str">
        <f>IF(ISBLANK(LeaveTracker[[#This Row],[Employee Name]]),"-----",VLOOKUP(LeaveTracker[[#This Row],[Employee Name]],'List of Employees'!$B$4:$H$766,7))</f>
        <v>PICNIC GROVE</v>
      </c>
      <c r="F383" s="66" t="str">
        <f>IF(ISBLANK(LeaveTracker[[#This Row],[Employee Name]]),"-----",VLOOKUP(LeaveTracker[[#This Row],[Employee Name]],'List of Employees'!$B$4:$H$766,6))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1872</v>
      </c>
      <c r="E384" s="66" t="str">
        <f>IF(ISBLANK(LeaveTracker[[#This Row],[Employee Name]]),"-----",VLOOKUP(LeaveTracker[[#This Row],[Employee Name]],'List of Employees'!$B$4:$H$766,7))</f>
        <v>PICNIC GROVE</v>
      </c>
      <c r="F384" s="66" t="str">
        <f>IF(ISBLANK(LeaveTracker[[#This Row],[Employee Name]]),"-----",VLOOKUP(LeaveTracker[[#This Row],[Employee Name]],'List of Employees'!$B$4:$H$766,6))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1735</v>
      </c>
      <c r="E385" s="66" t="str">
        <f>IF(ISBLANK(LeaveTracker[[#This Row],[Employee Name]]),"-----",VLOOKUP(LeaveTracker[[#This Row],[Employee Name]],'List of Employees'!$B$4:$H$766,7))</f>
        <v>ONT</v>
      </c>
      <c r="F385" s="66" t="str">
        <f>IF(ISBLANK(LeaveTracker[[#This Row],[Employee Name]]),"-----",VLOOKUP(LeaveTracker[[#This Row],[Employee Name]],'List of Employees'!$B$4:$H$766,6))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1722</v>
      </c>
      <c r="E386" s="66" t="str">
        <f>IF(ISBLANK(LeaveTracker[[#This Row],[Employee Name]]),"-----",VLOOKUP(LeaveTracker[[#This Row],[Employee Name]],'List of Employees'!$B$4:$H$766,7))</f>
        <v>TCIS</v>
      </c>
      <c r="F386" s="66" t="str">
        <f>IF(ISBLANK(LeaveTracker[[#This Row],[Employee Name]]),"-----",VLOOKUP(LeaveTracker[[#This Row],[Employee Name]],'List of Employees'!$B$4:$H$766,6))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1749</v>
      </c>
      <c r="E387" s="66" t="str">
        <f>IF(ISBLANK(LeaveTracker[[#This Row],[Employee Name]]),"-----",VLOOKUP(LeaveTracker[[#This Row],[Employee Name]],'List of Employees'!$B$4:$H$766,7))</f>
        <v>TCIS</v>
      </c>
      <c r="F387" s="66" t="str">
        <f>IF(ISBLANK(LeaveTracker[[#This Row],[Employee Name]]),"-----",VLOOKUP(LeaveTracker[[#This Row],[Employee Name]],'List of Employees'!$B$4:$H$766,6))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1749</v>
      </c>
      <c r="E388" s="66" t="str">
        <f>IF(ISBLANK(LeaveTracker[[#This Row],[Employee Name]]),"-----",VLOOKUP(LeaveTracker[[#This Row],[Employee Name]],'List of Employees'!$B$4:$H$766,7))</f>
        <v>TCIS</v>
      </c>
      <c r="F388" s="66" t="str">
        <f>IF(ISBLANK(LeaveTracker[[#This Row],[Employee Name]]),"-----",VLOOKUP(LeaveTracker[[#This Row],[Employee Name]],'List of Employees'!$B$4:$H$766,6))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1873</v>
      </c>
      <c r="E389" s="66" t="str">
        <f>IF(ISBLANK(LeaveTracker[[#This Row],[Employee Name]]),"-----",VLOOKUP(LeaveTracker[[#This Row],[Employee Name]],'List of Employees'!$B$4:$H$766,7))</f>
        <v>TCIS</v>
      </c>
      <c r="F389" s="66" t="str">
        <f>IF(ISBLANK(LeaveTracker[[#This Row],[Employee Name]]),"-----",VLOOKUP(LeaveTracker[[#This Row],[Employee Name]],'List of Employees'!$B$4:$H$766,6))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1873</v>
      </c>
      <c r="E390" s="66" t="str">
        <f>IF(ISBLANK(LeaveTracker[[#This Row],[Employee Name]]),"-----",VLOOKUP(LeaveTracker[[#This Row],[Employee Name]],'List of Employees'!$B$4:$H$766,7))</f>
        <v>TCIS</v>
      </c>
      <c r="F390" s="66" t="str">
        <f>IF(ISBLANK(LeaveTracker[[#This Row],[Employee Name]]),"-----",VLOOKUP(LeaveTracker[[#This Row],[Employee Name]],'List of Employees'!$B$4:$H$766,6))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1823</v>
      </c>
      <c r="E391" s="66" t="str">
        <f>IF(ISBLANK(LeaveTracker[[#This Row],[Employee Name]]),"-----",VLOOKUP(LeaveTracker[[#This Row],[Employee Name]],'List of Employees'!$B$4:$H$766,7))</f>
        <v>TCIS</v>
      </c>
      <c r="F391" s="66" t="str">
        <f>IF(ISBLANK(LeaveTracker[[#This Row],[Employee Name]]),"-----",VLOOKUP(LeaveTracker[[#This Row],[Employee Name]],'List of Employees'!$B$4:$H$766,6))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1815</v>
      </c>
      <c r="E392" s="66" t="str">
        <f>IF(ISBLANK(LeaveTracker[[#This Row],[Employee Name]]),"-----",VLOOKUP(LeaveTracker[[#This Row],[Employee Name]],'List of Employees'!$B$4:$H$766,7))</f>
        <v>CENRO</v>
      </c>
      <c r="F392" s="66" t="str">
        <f>IF(ISBLANK(LeaveTracker[[#This Row],[Employee Name]]),"-----",VLOOKUP(LeaveTracker[[#This Row],[Employee Name]],'List of Employees'!$B$4:$H$766,6))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1752</v>
      </c>
      <c r="E393" s="66" t="str">
        <f>IF(ISBLANK(LeaveTracker[[#This Row],[Employee Name]]),"-----",VLOOKUP(LeaveTracker[[#This Row],[Employee Name]],'List of Employees'!$B$4:$H$766,7))</f>
        <v>EEO/CITY MARKET</v>
      </c>
      <c r="F393" s="66" t="str">
        <f>IF(ISBLANK(LeaveTracker[[#This Row],[Employee Name]]),"-----",VLOOKUP(LeaveTracker[[#This Row],[Employee Name]],'List of Employees'!$B$4:$H$766,6))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1829</v>
      </c>
      <c r="E394" s="66" t="str">
        <f>IF(ISBLANK(LeaveTracker[[#This Row],[Employee Name]]),"-----",VLOOKUP(LeaveTracker[[#This Row],[Employee Name]],'List of Employees'!$B$4:$H$766,7))</f>
        <v>EEO/CITY MARKET</v>
      </c>
      <c r="F394" s="66" t="str">
        <f>IF(ISBLANK(LeaveTracker[[#This Row],[Employee Name]]),"-----",VLOOKUP(LeaveTracker[[#This Row],[Employee Name]],'List of Employees'!$B$4:$H$766,6))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1829</v>
      </c>
      <c r="E395" s="66" t="str">
        <f>IF(ISBLANK(LeaveTracker[[#This Row],[Employee Name]]),"-----",VLOOKUP(LeaveTracker[[#This Row],[Employee Name]],'List of Employees'!$B$4:$H$766,7))</f>
        <v>EEO/CITY MARKET</v>
      </c>
      <c r="F395" s="66" t="str">
        <f>IF(ISBLANK(LeaveTracker[[#This Row],[Employee Name]]),"-----",VLOOKUP(LeaveTracker[[#This Row],[Employee Name]],'List of Employees'!$B$4:$H$766,6))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1829</v>
      </c>
      <c r="E396" s="66" t="str">
        <f>IF(ISBLANK(LeaveTracker[[#This Row],[Employee Name]]),"-----",VLOOKUP(LeaveTracker[[#This Row],[Employee Name]],'List of Employees'!$B$4:$H$766,7))</f>
        <v>EEO/CITY MARKET</v>
      </c>
      <c r="F396" s="66" t="str">
        <f>IF(ISBLANK(LeaveTracker[[#This Row],[Employee Name]]),"-----",VLOOKUP(LeaveTracker[[#This Row],[Employee Name]],'List of Employees'!$B$4:$H$766,6))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1813</v>
      </c>
      <c r="E397" s="66" t="str">
        <f>IF(ISBLANK(LeaveTracker[[#This Row],[Employee Name]]),"-----",VLOOKUP(LeaveTracker[[#This Row],[Employee Name]],'List of Employees'!$B$4:$H$766,7))</f>
        <v>CSWDO</v>
      </c>
      <c r="F397" s="66" t="str">
        <f>IF(ISBLANK(LeaveTracker[[#This Row],[Employee Name]]),"-----",VLOOKUP(LeaveTracker[[#This Row],[Employee Name]],'List of Employees'!$B$4:$H$766,6))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1845</v>
      </c>
      <c r="E398" s="66" t="str">
        <f>IF(ISBLANK(LeaveTracker[[#This Row],[Employee Name]]),"-----",VLOOKUP(LeaveTracker[[#This Row],[Employee Name]],'List of Employees'!$B$4:$H$766,7))</f>
        <v>ONT</v>
      </c>
      <c r="F398" s="66" t="str">
        <f>IF(ISBLANK(LeaveTracker[[#This Row],[Employee Name]]),"-----",VLOOKUP(LeaveTracker[[#This Row],[Employee Name]],'List of Employees'!$B$4:$H$766,6))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1859</v>
      </c>
      <c r="E399" s="66" t="str">
        <f>IF(ISBLANK(LeaveTracker[[#This Row],[Employee Name]]),"-----",VLOOKUP(LeaveTracker[[#This Row],[Employee Name]],'List of Employees'!$B$4:$H$766,7))</f>
        <v>TICC</v>
      </c>
      <c r="F399" s="66" t="str">
        <f>IF(ISBLANK(LeaveTracker[[#This Row],[Employee Name]]),"-----",VLOOKUP(LeaveTracker[[#This Row],[Employee Name]],'List of Employees'!$B$4:$H$766,6))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1861</v>
      </c>
      <c r="E400" s="66" t="str">
        <f>IF(ISBLANK(LeaveTracker[[#This Row],[Employee Name]]),"-----",VLOOKUP(LeaveTracker[[#This Row],[Employee Name]],'List of Employees'!$B$4:$H$766,7))</f>
        <v>TICC</v>
      </c>
      <c r="F400" s="66" t="str">
        <f>IF(ISBLANK(LeaveTracker[[#This Row],[Employee Name]]),"-----",VLOOKUP(LeaveTracker[[#This Row],[Employee Name]],'List of Employees'!$B$4:$H$766,6))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1805</v>
      </c>
      <c r="E401" s="66" t="str">
        <f>IF(ISBLANK(LeaveTracker[[#This Row],[Employee Name]]),"-----",VLOOKUP(LeaveTracker[[#This Row],[Employee Name]],'List of Employees'!$B$4:$H$766,7))</f>
        <v>TICC</v>
      </c>
      <c r="F401" s="66" t="str">
        <f>IF(ISBLANK(LeaveTracker[[#This Row],[Employee Name]]),"-----",VLOOKUP(LeaveTracker[[#This Row],[Employee Name]],'List of Employees'!$B$4:$H$766,6))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2288</v>
      </c>
      <c r="E402" s="66" t="str">
        <f>IF(ISBLANK(LeaveTracker[[#This Row],[Employee Name]]),"-----",VLOOKUP(LeaveTracker[[#This Row],[Employee Name]],'List of Employees'!$B$4:$H$766,7))</f>
        <v>TICC</v>
      </c>
      <c r="F402" s="66" t="str">
        <f>IF(ISBLANK(LeaveTracker[[#This Row],[Employee Name]]),"-----",VLOOKUP(LeaveTracker[[#This Row],[Employee Name]],'List of Employees'!$B$4:$H$766,6))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1846</v>
      </c>
      <c r="E403" s="66" t="str">
        <f>IF(ISBLANK(LeaveTracker[[#This Row],[Employee Name]]),"-----",VLOOKUP(LeaveTracker[[#This Row],[Employee Name]],'List of Employees'!$B$4:$H$766,7))</f>
        <v>TICC</v>
      </c>
      <c r="F403" s="66" t="str">
        <f>IF(ISBLANK(LeaveTracker[[#This Row],[Employee Name]]),"-----",VLOOKUP(LeaveTracker[[#This Row],[Employee Name]],'List of Employees'!$B$4:$H$766,6))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1817</v>
      </c>
      <c r="E404" s="66" t="str">
        <f>IF(ISBLANK(LeaveTracker[[#This Row],[Employee Name]]),"-----",VLOOKUP(LeaveTracker[[#This Row],[Employee Name]],'List of Employees'!$B$4:$H$766,7))</f>
        <v>CHO</v>
      </c>
      <c r="F404" s="66" t="str">
        <f>IF(ISBLANK(LeaveTracker[[#This Row],[Employee Name]]),"-----",VLOOKUP(LeaveTracker[[#This Row],[Employee Name]],'List of Employees'!$B$4:$H$766,6))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1817</v>
      </c>
      <c r="E405" s="66" t="str">
        <f>IF(ISBLANK(LeaveTracker[[#This Row],[Employee Name]]),"-----",VLOOKUP(LeaveTracker[[#This Row],[Employee Name]],'List of Employees'!$B$4:$H$766,7))</f>
        <v>CHO</v>
      </c>
      <c r="F405" s="66" t="str">
        <f>IF(ISBLANK(LeaveTracker[[#This Row],[Employee Name]]),"-----",VLOOKUP(LeaveTracker[[#This Row],[Employee Name]],'List of Employees'!$B$4:$H$766,6))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1780</v>
      </c>
      <c r="E406" s="66" t="str">
        <f>IF(ISBLANK(LeaveTracker[[#This Row],[Employee Name]]),"-----",VLOOKUP(LeaveTracker[[#This Row],[Employee Name]],'List of Employees'!$B$4:$H$766,7))</f>
        <v>PICNIC GROVE</v>
      </c>
      <c r="F406" s="66" t="str">
        <f>IF(ISBLANK(LeaveTracker[[#This Row],[Employee Name]]),"-----",VLOOKUP(LeaveTracker[[#This Row],[Employee Name]],'List of Employees'!$B$4:$H$766,6))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1874</v>
      </c>
      <c r="E407" s="66" t="str">
        <f>IF(ISBLANK(LeaveTracker[[#This Row],[Employee Name]]),"-----",VLOOKUP(LeaveTracker[[#This Row],[Employee Name]],'List of Employees'!$B$4:$H$766,7))</f>
        <v>CHO</v>
      </c>
      <c r="F407" s="66" t="str">
        <f>IF(ISBLANK(LeaveTracker[[#This Row],[Employee Name]]),"-----",VLOOKUP(LeaveTracker[[#This Row],[Employee Name]],'List of Employees'!$B$4:$H$766,6))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1875</v>
      </c>
      <c r="E408" s="66" t="str">
        <f>IF(ISBLANK(LeaveTracker[[#This Row],[Employee Name]]),"-----",VLOOKUP(LeaveTracker[[#This Row],[Employee Name]],'List of Employees'!$B$4:$H$766,7))</f>
        <v>TOPS-CSU</v>
      </c>
      <c r="F408" s="66" t="str">
        <f>IF(ISBLANK(LeaveTracker[[#This Row],[Employee Name]]),"-----",VLOOKUP(LeaveTracker[[#This Row],[Employee Name]],'List of Employees'!$B$4:$H$766,6))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1875</v>
      </c>
      <c r="E409" s="66" t="str">
        <f>IF(ISBLANK(LeaveTracker[[#This Row],[Employee Name]]),"-----",VLOOKUP(LeaveTracker[[#This Row],[Employee Name]],'List of Employees'!$B$4:$H$766,7))</f>
        <v>TOPS-CSU</v>
      </c>
      <c r="F409" s="66" t="str">
        <f>IF(ISBLANK(LeaveTracker[[#This Row],[Employee Name]]),"-----",VLOOKUP(LeaveTracker[[#This Row],[Employee Name]],'List of Employees'!$B$4:$H$766,6))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1876</v>
      </c>
      <c r="E410" s="66" t="str">
        <f>IF(ISBLANK(LeaveTracker[[#This Row],[Employee Name]]),"-----",VLOOKUP(LeaveTracker[[#This Row],[Employee Name]],'List of Employees'!$B$4:$H$766,7))</f>
        <v>CTO-LICENSE</v>
      </c>
      <c r="F410" s="66" t="str">
        <f>IF(ISBLANK(LeaveTracker[[#This Row],[Employee Name]]),"-----",VLOOKUP(LeaveTracker[[#This Row],[Employee Name]],'List of Employees'!$B$4:$H$766,6))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1877</v>
      </c>
      <c r="E411" s="66" t="str">
        <f>IF(ISBLANK(LeaveTracker[[#This Row],[Employee Name]]),"-----",VLOOKUP(LeaveTracker[[#This Row],[Employee Name]],'List of Employees'!$B$4:$H$766,7))</f>
        <v>CTO</v>
      </c>
      <c r="F411" s="66" t="str">
        <f>IF(ISBLANK(LeaveTracker[[#This Row],[Employee Name]]),"-----",VLOOKUP(LeaveTracker[[#This Row],[Employee Name]],'List of Employees'!$B$4:$H$766,6))</f>
        <v>JOBCON</v>
      </c>
      <c r="G411" s="49">
        <v>44732</v>
      </c>
      <c r="H411" s="49">
        <v>44735</v>
      </c>
      <c r="I411" s="50" t="s">
        <v>1019</v>
      </c>
      <c r="J411" s="52" t="s">
        <v>1878</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1877</v>
      </c>
      <c r="E412" s="66" t="str">
        <f>IF(ISBLANK(LeaveTracker[[#This Row],[Employee Name]]),"-----",VLOOKUP(LeaveTracker[[#This Row],[Employee Name]],'List of Employees'!$B$4:$H$766,7))</f>
        <v>CTO</v>
      </c>
      <c r="F412" s="66" t="str">
        <f>IF(ISBLANK(LeaveTracker[[#This Row],[Employee Name]]),"-----",VLOOKUP(LeaveTracker[[#This Row],[Employee Name]],'List of Employees'!$B$4:$H$766,6))</f>
        <v>JOBCON</v>
      </c>
      <c r="G412" s="49">
        <v>44742</v>
      </c>
      <c r="H412" s="49">
        <v>44742</v>
      </c>
      <c r="I412" s="50" t="s">
        <v>1019</v>
      </c>
      <c r="J412" s="52" t="s">
        <v>1878</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1805</v>
      </c>
      <c r="E413" s="66" t="str">
        <f>IF(ISBLANK(LeaveTracker[[#This Row],[Employee Name]]),"-----",VLOOKUP(LeaveTracker[[#This Row],[Employee Name]],'List of Employees'!$B$4:$H$766,7))</f>
        <v>TICC</v>
      </c>
      <c r="F413" s="66" t="str">
        <f>IF(ISBLANK(LeaveTracker[[#This Row],[Employee Name]]),"-----",VLOOKUP(LeaveTracker[[#This Row],[Employee Name]],'List of Employees'!$B$4:$H$766,6))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1805</v>
      </c>
      <c r="E414" s="66" t="str">
        <f>IF(ISBLANK(LeaveTracker[[#This Row],[Employee Name]]),"-----",VLOOKUP(LeaveTracker[[#This Row],[Employee Name]],'List of Employees'!$B$4:$H$766,7))</f>
        <v>TICC</v>
      </c>
      <c r="F414" s="66" t="str">
        <f>IF(ISBLANK(LeaveTracker[[#This Row],[Employee Name]]),"-----",VLOOKUP(LeaveTracker[[#This Row],[Employee Name]],'List of Employees'!$B$4:$H$766,6))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1805</v>
      </c>
      <c r="E415" s="66" t="str">
        <f>IF(ISBLANK(LeaveTracker[[#This Row],[Employee Name]]),"-----",VLOOKUP(LeaveTracker[[#This Row],[Employee Name]],'List of Employees'!$B$4:$H$766,7))</f>
        <v>TICC</v>
      </c>
      <c r="F415" s="66" t="str">
        <f>IF(ISBLANK(LeaveTracker[[#This Row],[Employee Name]]),"-----",VLOOKUP(LeaveTracker[[#This Row],[Employee Name]],'List of Employees'!$B$4:$H$766,6))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1805</v>
      </c>
      <c r="E416" s="66" t="str">
        <f>IF(ISBLANK(LeaveTracker[[#This Row],[Employee Name]]),"-----",VLOOKUP(LeaveTracker[[#This Row],[Employee Name]],'List of Employees'!$B$4:$H$766,7))</f>
        <v>TICC</v>
      </c>
      <c r="F416" s="66" t="str">
        <f>IF(ISBLANK(LeaveTracker[[#This Row],[Employee Name]]),"-----",VLOOKUP(LeaveTracker[[#This Row],[Employee Name]],'List of Employees'!$B$4:$H$766,6))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1879</v>
      </c>
      <c r="E417" s="66" t="str">
        <f>IF(ISBLANK(LeaveTracker[[#This Row],[Employee Name]]),"-----",VLOOKUP(LeaveTracker[[#This Row],[Employee Name]],'List of Employees'!$B$4:$H$766,7))</f>
        <v>VMO/SP</v>
      </c>
      <c r="F417" s="66" t="str">
        <f>IF(ISBLANK(LeaveTracker[[#This Row],[Employee Name]]),"-----",VLOOKUP(LeaveTracker[[#This Row],[Employee Name]],'List of Employees'!$B$4:$H$766,6))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1880</v>
      </c>
      <c r="E418" s="66" t="str">
        <f>IF(ISBLANK(LeaveTracker[[#This Row],[Employee Name]]),"-----",VLOOKUP(LeaveTracker[[#This Row],[Employee Name]],'List of Employees'!$B$4:$H$766,7))</f>
        <v>CENRO</v>
      </c>
      <c r="F418" s="66" t="str">
        <f>IF(ISBLANK(LeaveTracker[[#This Row],[Employee Name]]),"-----",VLOOKUP(LeaveTracker[[#This Row],[Employee Name]],'List of Employees'!$B$4:$H$766,6))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1722</v>
      </c>
      <c r="E419" s="66" t="str">
        <f>IF(ISBLANK(LeaveTracker[[#This Row],[Employee Name]]),"-----",VLOOKUP(LeaveTracker[[#This Row],[Employee Name]],'List of Employees'!$B$4:$H$766,7))</f>
        <v>TCIS</v>
      </c>
      <c r="F419" s="66" t="str">
        <f>IF(ISBLANK(LeaveTracker[[#This Row],[Employee Name]]),"-----",VLOOKUP(LeaveTracker[[#This Row],[Employee Name]],'List of Employees'!$B$4:$H$766,6))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1722</v>
      </c>
      <c r="E420" s="66" t="str">
        <f>IF(ISBLANK(LeaveTracker[[#This Row],[Employee Name]]),"-----",VLOOKUP(LeaveTracker[[#This Row],[Employee Name]],'List of Employees'!$B$4:$H$766,7))</f>
        <v>TCIS</v>
      </c>
      <c r="F420" s="66" t="str">
        <f>IF(ISBLANK(LeaveTracker[[#This Row],[Employee Name]]),"-----",VLOOKUP(LeaveTracker[[#This Row],[Employee Name]],'List of Employees'!$B$4:$H$766,6))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1763</v>
      </c>
      <c r="E421" s="66" t="str">
        <f>IF(ISBLANK(LeaveTracker[[#This Row],[Employee Name]]),"-----",VLOOKUP(LeaveTracker[[#This Row],[Employee Name]],'List of Employees'!$B$4:$H$766,7))</f>
        <v>CENRO</v>
      </c>
      <c r="F421" s="66" t="str">
        <f>IF(ISBLANK(LeaveTracker[[#This Row],[Employee Name]]),"-----",VLOOKUP(LeaveTracker[[#This Row],[Employee Name]],'List of Employees'!$B$4:$H$766,6))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1881</v>
      </c>
      <c r="E422" s="66" t="str">
        <f>IF(ISBLANK(LeaveTracker[[#This Row],[Employee Name]]),"-----",VLOOKUP(LeaveTracker[[#This Row],[Employee Name]],'List of Employees'!$B$4:$H$766,7))</f>
        <v>TICC</v>
      </c>
      <c r="F422" s="66" t="str">
        <f>IF(ISBLANK(LeaveTracker[[#This Row],[Employee Name]]),"-----",VLOOKUP(LeaveTracker[[#This Row],[Employee Name]],'List of Employees'!$B$4:$H$766,6))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1763</v>
      </c>
      <c r="E423" s="66" t="str">
        <f>IF(ISBLANK(LeaveTracker[[#This Row],[Employee Name]]),"-----",VLOOKUP(LeaveTracker[[#This Row],[Employee Name]],'List of Employees'!$B$4:$H$766,7))</f>
        <v>CENRO</v>
      </c>
      <c r="F423" s="66" t="str">
        <f>IF(ISBLANK(LeaveTracker[[#This Row],[Employee Name]]),"-----",VLOOKUP(LeaveTracker[[#This Row],[Employee Name]],'List of Employees'!$B$4:$H$766,6))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1847</v>
      </c>
      <c r="E424" s="66" t="str">
        <f>IF(ISBLANK(LeaveTracker[[#This Row],[Employee Name]]),"-----",VLOOKUP(LeaveTracker[[#This Row],[Employee Name]],'List of Employees'!$B$4:$H$766,7))</f>
        <v>TICC</v>
      </c>
      <c r="F424" s="66" t="str">
        <f>IF(ISBLANK(LeaveTracker[[#This Row],[Employee Name]]),"-----",VLOOKUP(LeaveTracker[[#This Row],[Employee Name]],'List of Employees'!$B$4:$H$766,6))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1847</v>
      </c>
      <c r="E425" s="66" t="str">
        <f>IF(ISBLANK(LeaveTracker[[#This Row],[Employee Name]]),"-----",VLOOKUP(LeaveTracker[[#This Row],[Employee Name]],'List of Employees'!$B$4:$H$766,7))</f>
        <v>TICC</v>
      </c>
      <c r="F425" s="66" t="str">
        <f>IF(ISBLANK(LeaveTracker[[#This Row],[Employee Name]]),"-----",VLOOKUP(LeaveTracker[[#This Row],[Employee Name]],'List of Employees'!$B$4:$H$766,6))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1847</v>
      </c>
      <c r="E426" s="66" t="str">
        <f>IF(ISBLANK(LeaveTracker[[#This Row],[Employee Name]]),"-----",VLOOKUP(LeaveTracker[[#This Row],[Employee Name]],'List of Employees'!$B$4:$H$766,7))</f>
        <v>TICC</v>
      </c>
      <c r="F426" s="66" t="str">
        <f>IF(ISBLANK(LeaveTracker[[#This Row],[Employee Name]]),"-----",VLOOKUP(LeaveTracker[[#This Row],[Employee Name]],'List of Employees'!$B$4:$H$766,6))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1847</v>
      </c>
      <c r="E427" s="66" t="str">
        <f>IF(ISBLANK(LeaveTracker[[#This Row],[Employee Name]]),"-----",VLOOKUP(LeaveTracker[[#This Row],[Employee Name]],'List of Employees'!$B$4:$H$766,7))</f>
        <v>TICC</v>
      </c>
      <c r="F427" s="66" t="str">
        <f>IF(ISBLANK(LeaveTracker[[#This Row],[Employee Name]]),"-----",VLOOKUP(LeaveTracker[[#This Row],[Employee Name]],'List of Employees'!$B$4:$H$766,6))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1847</v>
      </c>
      <c r="E428" s="66" t="str">
        <f>IF(ISBLANK(LeaveTracker[[#This Row],[Employee Name]]),"-----",VLOOKUP(LeaveTracker[[#This Row],[Employee Name]],'List of Employees'!$B$4:$H$766,7))</f>
        <v>TICC</v>
      </c>
      <c r="F428" s="66" t="str">
        <f>IF(ISBLANK(LeaveTracker[[#This Row],[Employee Name]]),"-----",VLOOKUP(LeaveTracker[[#This Row],[Employee Name]],'List of Employees'!$B$4:$H$766,6))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1847</v>
      </c>
      <c r="E429" s="66" t="str">
        <f>IF(ISBLANK(LeaveTracker[[#This Row],[Employee Name]]),"-----",VLOOKUP(LeaveTracker[[#This Row],[Employee Name]],'List of Employees'!$B$4:$H$766,7))</f>
        <v>TICC</v>
      </c>
      <c r="F429" s="66" t="str">
        <f>IF(ISBLANK(LeaveTracker[[#This Row],[Employee Name]]),"-----",VLOOKUP(LeaveTracker[[#This Row],[Employee Name]],'List of Employees'!$B$4:$H$766,6))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1860</v>
      </c>
      <c r="E430" s="66" t="str">
        <f>IF(ISBLANK(LeaveTracker[[#This Row],[Employee Name]]),"-----",VLOOKUP(LeaveTracker[[#This Row],[Employee Name]],'List of Employees'!$B$4:$H$766,7))</f>
        <v>TICC</v>
      </c>
      <c r="F430" s="66" t="str">
        <f>IF(ISBLANK(LeaveTracker[[#This Row],[Employee Name]]),"-----",VLOOKUP(LeaveTracker[[#This Row],[Employee Name]],'List of Employees'!$B$4:$H$766,6))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1861</v>
      </c>
      <c r="E431" s="66" t="str">
        <f>IF(ISBLANK(LeaveTracker[[#This Row],[Employee Name]]),"-----",VLOOKUP(LeaveTracker[[#This Row],[Employee Name]],'List of Employees'!$B$4:$H$766,7))</f>
        <v>TICC</v>
      </c>
      <c r="F431" s="66" t="str">
        <f>IF(ISBLANK(LeaveTracker[[#This Row],[Employee Name]]),"-----",VLOOKUP(LeaveTracker[[#This Row],[Employee Name]],'List of Employees'!$B$4:$H$766,6))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1861</v>
      </c>
      <c r="E432" s="66" t="str">
        <f>IF(ISBLANK(LeaveTracker[[#This Row],[Employee Name]]),"-----",VLOOKUP(LeaveTracker[[#This Row],[Employee Name]],'List of Employees'!$B$4:$H$766,7))</f>
        <v>TICC</v>
      </c>
      <c r="F432" s="66" t="str">
        <f>IF(ISBLANK(LeaveTracker[[#This Row],[Employee Name]]),"-----",VLOOKUP(LeaveTracker[[#This Row],[Employee Name]],'List of Employees'!$B$4:$H$766,6))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1861</v>
      </c>
      <c r="E433" s="66" t="str">
        <f>IF(ISBLANK(LeaveTracker[[#This Row],[Employee Name]]),"-----",VLOOKUP(LeaveTracker[[#This Row],[Employee Name]],'List of Employees'!$B$4:$H$766,7))</f>
        <v>TICC</v>
      </c>
      <c r="F433" s="66" t="str">
        <f>IF(ISBLANK(LeaveTracker[[#This Row],[Employee Name]]),"-----",VLOOKUP(LeaveTracker[[#This Row],[Employee Name]],'List of Employees'!$B$4:$H$766,6))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1861</v>
      </c>
      <c r="E434" s="66" t="str">
        <f>IF(ISBLANK(LeaveTracker[[#This Row],[Employee Name]]),"-----",VLOOKUP(LeaveTracker[[#This Row],[Employee Name]],'List of Employees'!$B$4:$H$766,7))</f>
        <v>TICC</v>
      </c>
      <c r="F434" s="66" t="str">
        <f>IF(ISBLANK(LeaveTracker[[#This Row],[Employee Name]]),"-----",VLOOKUP(LeaveTracker[[#This Row],[Employee Name]],'List of Employees'!$B$4:$H$766,6))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1846</v>
      </c>
      <c r="E435" s="66" t="str">
        <f>IF(ISBLANK(LeaveTracker[[#This Row],[Employee Name]]),"-----",VLOOKUP(LeaveTracker[[#This Row],[Employee Name]],'List of Employees'!$B$4:$H$766,7))</f>
        <v>TICC</v>
      </c>
      <c r="F435" s="66" t="str">
        <f>IF(ISBLANK(LeaveTracker[[#This Row],[Employee Name]]),"-----",VLOOKUP(LeaveTracker[[#This Row],[Employee Name]],'List of Employees'!$B$4:$H$766,6))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1808</v>
      </c>
      <c r="E436" s="66" t="str">
        <f>IF(ISBLANK(LeaveTracker[[#This Row],[Employee Name]]),"-----",VLOOKUP(LeaveTracker[[#This Row],[Employee Name]],'List of Employees'!$B$4:$H$766,7))</f>
        <v>TICC</v>
      </c>
      <c r="F436" s="66" t="str">
        <f>IF(ISBLANK(LeaveTracker[[#This Row],[Employee Name]]),"-----",VLOOKUP(LeaveTracker[[#This Row],[Employee Name]],'List of Employees'!$B$4:$H$766,6))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1882</v>
      </c>
      <c r="E437" s="66" t="str">
        <f>IF(ISBLANK(LeaveTracker[[#This Row],[Employee Name]]),"-----",VLOOKUP(LeaveTracker[[#This Row],[Employee Name]],'List of Employees'!$B$4:$H$766,7))</f>
        <v>TICC</v>
      </c>
      <c r="F437" s="66" t="str">
        <f>IF(ISBLANK(LeaveTracker[[#This Row],[Employee Name]]),"-----",VLOOKUP(LeaveTracker[[#This Row],[Employee Name]],'List of Employees'!$B$4:$H$766,6))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2314</v>
      </c>
      <c r="E438" s="66" t="str">
        <f>IF(ISBLANK(LeaveTracker[[#This Row],[Employee Name]]),"-----",VLOOKUP(LeaveTracker[[#This Row],[Employee Name]],'List of Employees'!$B$4:$H$766,7))</f>
        <v>CENRO</v>
      </c>
      <c r="F438" s="66" t="str">
        <f>IF(ISBLANK(LeaveTracker[[#This Row],[Employee Name]]),"-----",VLOOKUP(LeaveTracker[[#This Row],[Employee Name]],'List of Employees'!$B$4:$H$766,6))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1833</v>
      </c>
      <c r="E439" s="66" t="str">
        <f>IF(ISBLANK(LeaveTracker[[#This Row],[Employee Name]]),"-----",VLOOKUP(LeaveTracker[[#This Row],[Employee Name]],'List of Employees'!$B$4:$H$766,7))</f>
        <v>CENRO</v>
      </c>
      <c r="F439" s="66" t="str">
        <f>IF(ISBLANK(LeaveTracker[[#This Row],[Employee Name]]),"-----",VLOOKUP(LeaveTracker[[#This Row],[Employee Name]],'List of Employees'!$B$4:$H$766,6))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1833</v>
      </c>
      <c r="E440" s="66" t="str">
        <f>IF(ISBLANK(LeaveTracker[[#This Row],[Employee Name]]),"-----",VLOOKUP(LeaveTracker[[#This Row],[Employee Name]],'List of Employees'!$B$4:$H$766,7))</f>
        <v>CENRO</v>
      </c>
      <c r="F440" s="66" t="str">
        <f>IF(ISBLANK(LeaveTracker[[#This Row],[Employee Name]]),"-----",VLOOKUP(LeaveTracker[[#This Row],[Employee Name]],'List of Employees'!$B$4:$H$766,6))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1833</v>
      </c>
      <c r="E441" s="66" t="str">
        <f>IF(ISBLANK(LeaveTracker[[#This Row],[Employee Name]]),"-----",VLOOKUP(LeaveTracker[[#This Row],[Employee Name]],'List of Employees'!$B$4:$H$766,7))</f>
        <v>CENRO</v>
      </c>
      <c r="F441" s="66" t="str">
        <f>IF(ISBLANK(LeaveTracker[[#This Row],[Employee Name]]),"-----",VLOOKUP(LeaveTracker[[#This Row],[Employee Name]],'List of Employees'!$B$4:$H$766,6))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1881</v>
      </c>
      <c r="E442" s="66" t="str">
        <f>IF(ISBLANK(LeaveTracker[[#This Row],[Employee Name]]),"-----",VLOOKUP(LeaveTracker[[#This Row],[Employee Name]],'List of Employees'!$B$4:$H$766,7))</f>
        <v>TICC</v>
      </c>
      <c r="F442" s="66" t="str">
        <f>IF(ISBLANK(LeaveTracker[[#This Row],[Employee Name]]),"-----",VLOOKUP(LeaveTracker[[#This Row],[Employee Name]],'List of Employees'!$B$4:$H$766,6))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1860</v>
      </c>
      <c r="E443" s="66" t="str">
        <f>IF(ISBLANK(LeaveTracker[[#This Row],[Employee Name]]),"-----",VLOOKUP(LeaveTracker[[#This Row],[Employee Name]],'List of Employees'!$B$4:$H$766,7))</f>
        <v>TICC</v>
      </c>
      <c r="F443" s="66" t="str">
        <f>IF(ISBLANK(LeaveTracker[[#This Row],[Employee Name]]),"-----",VLOOKUP(LeaveTracker[[#This Row],[Employee Name]],'List of Employees'!$B$4:$H$766,6))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1860</v>
      </c>
      <c r="E444" s="66" t="str">
        <f>IF(ISBLANK(LeaveTracker[[#This Row],[Employee Name]]),"-----",VLOOKUP(LeaveTracker[[#This Row],[Employee Name]],'List of Employees'!$B$4:$H$766,7))</f>
        <v>TICC</v>
      </c>
      <c r="F444" s="66" t="str">
        <f>IF(ISBLANK(LeaveTracker[[#This Row],[Employee Name]]),"-----",VLOOKUP(LeaveTracker[[#This Row],[Employee Name]],'List of Employees'!$B$4:$H$766,6))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1806</v>
      </c>
      <c r="E445" s="66" t="str">
        <f>IF(ISBLANK(LeaveTracker[[#This Row],[Employee Name]]),"-----",VLOOKUP(LeaveTracker[[#This Row],[Employee Name]],'List of Employees'!$B$4:$H$766,7))</f>
        <v>TICC/TCCH</v>
      </c>
      <c r="F445" s="66" t="str">
        <f>IF(ISBLANK(LeaveTracker[[#This Row],[Employee Name]]),"-----",VLOOKUP(LeaveTracker[[#This Row],[Employee Name]],'List of Employees'!$B$4:$H$766,6))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1808</v>
      </c>
      <c r="E446" s="66" t="str">
        <f>IF(ISBLANK(LeaveTracker[[#This Row],[Employee Name]]),"-----",VLOOKUP(LeaveTracker[[#This Row],[Employee Name]],'List of Employees'!$B$4:$H$766,7))</f>
        <v>TICC</v>
      </c>
      <c r="F446" s="66" t="str">
        <f>IF(ISBLANK(LeaveTracker[[#This Row],[Employee Name]]),"-----",VLOOKUP(LeaveTracker[[#This Row],[Employee Name]],'List of Employees'!$B$4:$H$766,6))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1815</v>
      </c>
      <c r="E447" s="66" t="str">
        <f>IF(ISBLANK(LeaveTracker[[#This Row],[Employee Name]]),"-----",VLOOKUP(LeaveTracker[[#This Row],[Employee Name]],'List of Employees'!$B$4:$H$766,7))</f>
        <v>CENRO</v>
      </c>
      <c r="F447" s="66" t="str">
        <f>IF(ISBLANK(LeaveTracker[[#This Row],[Employee Name]]),"-----",VLOOKUP(LeaveTracker[[#This Row],[Employee Name]],'List of Employees'!$B$4:$H$766,6))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1883</v>
      </c>
      <c r="E448" s="66" t="str">
        <f>IF(ISBLANK(LeaveTracker[[#This Row],[Employee Name]]),"-----",VLOOKUP(LeaveTracker[[#This Row],[Employee Name]],'List of Employees'!$B$4:$H$766,7))</f>
        <v>ONT</v>
      </c>
      <c r="F448" s="66" t="str">
        <f>IF(ISBLANK(LeaveTracker[[#This Row],[Employee Name]]),"-----",VLOOKUP(LeaveTracker[[#This Row],[Employee Name]],'List of Employees'!$B$4:$H$766,6))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1884</v>
      </c>
      <c r="E449" s="66" t="str">
        <f>IF(ISBLANK(LeaveTracker[[#This Row],[Employee Name]]),"-----",VLOOKUP(LeaveTracker[[#This Row],[Employee Name]],'List of Employees'!$B$4:$H$766,7))</f>
        <v>PICNIC GROVE</v>
      </c>
      <c r="F449" s="66" t="str">
        <f>IF(ISBLANK(LeaveTracker[[#This Row],[Employee Name]]),"-----",VLOOKUP(LeaveTracker[[#This Row],[Employee Name]],'List of Employees'!$B$4:$H$766,6))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1885</v>
      </c>
      <c r="E450" s="66" t="str">
        <f>IF(ISBLANK(LeaveTracker[[#This Row],[Employee Name]]),"-----",VLOOKUP(LeaveTracker[[#This Row],[Employee Name]],'List of Employees'!$B$4:$H$766,7))</f>
        <v>TERMINAL</v>
      </c>
      <c r="F450" s="66" t="str">
        <f>IF(ISBLANK(LeaveTracker[[#This Row],[Employee Name]]),"-----",VLOOKUP(LeaveTracker[[#This Row],[Employee Name]],'List of Employees'!$B$4:$H$766,6))</f>
        <v>JOBCON</v>
      </c>
      <c r="G450" s="49">
        <v>44817</v>
      </c>
      <c r="H450" s="49">
        <v>44921</v>
      </c>
      <c r="I450" s="50" t="s">
        <v>1019</v>
      </c>
      <c r="J450" s="52" t="s">
        <v>1886</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1887</v>
      </c>
      <c r="E451" s="66" t="str">
        <f>IF(ISBLANK(LeaveTracker[[#This Row],[Employee Name]]),"-----",VLOOKUP(LeaveTracker[[#This Row],[Employee Name]],'List of Employees'!$B$4:$H$766,7))</f>
        <v>CHO</v>
      </c>
      <c r="F451" s="66" t="str">
        <f>IF(ISBLANK(LeaveTracker[[#This Row],[Employee Name]]),"-----",VLOOKUP(LeaveTracker[[#This Row],[Employee Name]],'List of Employees'!$B$4:$H$766,6))</f>
        <v>JOBCON</v>
      </c>
      <c r="G451" s="49">
        <v>44831</v>
      </c>
      <c r="H451" s="49">
        <v>44837</v>
      </c>
      <c r="I451" s="50" t="s">
        <v>1019</v>
      </c>
      <c r="J451" s="52" t="s">
        <v>1888</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1889</v>
      </c>
      <c r="E452" s="66" t="str">
        <f>IF(ISBLANK(LeaveTracker[[#This Row],[Employee Name]]),"-----",VLOOKUP(LeaveTracker[[#This Row],[Employee Name]],'List of Employees'!$B$4:$H$766,7))</f>
        <v>CHO</v>
      </c>
      <c r="F452" s="66" t="str">
        <f>IF(ISBLANK(LeaveTracker[[#This Row],[Employee Name]]),"-----",VLOOKUP(LeaveTracker[[#This Row],[Employee Name]],'List of Employees'!$B$4:$H$766,6))</f>
        <v>JOBCON</v>
      </c>
      <c r="G452" s="49">
        <v>44824</v>
      </c>
      <c r="H452" s="49">
        <v>44827</v>
      </c>
      <c r="I452" s="50" t="s">
        <v>1019</v>
      </c>
      <c r="J452" s="52" t="s">
        <v>1888</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1890</v>
      </c>
      <c r="E453" s="66" t="str">
        <f>IF(ISBLANK(LeaveTracker[[#This Row],[Employee Name]]),"-----",VLOOKUP(LeaveTracker[[#This Row],[Employee Name]],'List of Employees'!$B$4:$H$766,7))</f>
        <v>EEO/CITY MARKET</v>
      </c>
      <c r="F453" s="66" t="str">
        <f>IF(ISBLANK(LeaveTracker[[#This Row],[Employee Name]]),"-----",VLOOKUP(LeaveTracker[[#This Row],[Employee Name]],'List of Employees'!$B$4:$H$766,6))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1877</v>
      </c>
      <c r="E454" s="66" t="str">
        <f>IF(ISBLANK(LeaveTracker[[#This Row],[Employee Name]]),"-----",VLOOKUP(LeaveTracker[[#This Row],[Employee Name]],'List of Employees'!$B$4:$H$766,7))</f>
        <v>CTO</v>
      </c>
      <c r="F454" s="66" t="str">
        <f>IF(ISBLANK(LeaveTracker[[#This Row],[Employee Name]]),"-----",VLOOKUP(LeaveTracker[[#This Row],[Employee Name]],'List of Employees'!$B$4:$H$766,6))</f>
        <v>JOBCON</v>
      </c>
      <c r="G454" s="49">
        <v>44819</v>
      </c>
      <c r="H454" s="49">
        <v>44820</v>
      </c>
      <c r="I454" s="50" t="s">
        <v>1019</v>
      </c>
      <c r="J454" s="52" t="s">
        <v>1891</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1877</v>
      </c>
      <c r="E455" s="66" t="str">
        <f>IF(ISBLANK(LeaveTracker[[#This Row],[Employee Name]]),"-----",VLOOKUP(LeaveTracker[[#This Row],[Employee Name]],'List of Employees'!$B$4:$H$766,7))</f>
        <v>CTO</v>
      </c>
      <c r="F455" s="66" t="str">
        <f>IF(ISBLANK(LeaveTracker[[#This Row],[Employee Name]]),"-----",VLOOKUP(LeaveTracker[[#This Row],[Employee Name]],'List of Employees'!$B$4:$H$766,6))</f>
        <v>JOBCON</v>
      </c>
      <c r="G455" s="49">
        <v>44823</v>
      </c>
      <c r="H455" s="49">
        <v>44824</v>
      </c>
      <c r="I455" s="50" t="s">
        <v>1019</v>
      </c>
      <c r="J455" s="52" t="s">
        <v>1891</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1871</v>
      </c>
      <c r="E456" s="66" t="str">
        <f>IF(ISBLANK(LeaveTracker[[#This Row],[Employee Name]]),"-----",VLOOKUP(LeaveTracker[[#This Row],[Employee Name]],'List of Employees'!$B$4:$H$766,7))</f>
        <v>TICC</v>
      </c>
      <c r="F456" s="66" t="str">
        <f>IF(ISBLANK(LeaveTracker[[#This Row],[Employee Name]]),"-----",VLOOKUP(LeaveTracker[[#This Row],[Employee Name]],'List of Employees'!$B$4:$H$766,6))</f>
        <v>JOBCON</v>
      </c>
      <c r="G456" s="49">
        <v>44789</v>
      </c>
      <c r="H456" s="49">
        <v>44790</v>
      </c>
      <c r="I456" s="50" t="s">
        <v>1019</v>
      </c>
      <c r="J456" s="52" t="s">
        <v>1878</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1741</v>
      </c>
      <c r="E457" s="66" t="str">
        <f>IF(ISBLANK(LeaveTracker[[#This Row],[Employee Name]]),"-----",VLOOKUP(LeaveTracker[[#This Row],[Employee Name]],'List of Employees'!$B$4:$H$766,7))</f>
        <v>ACCOUNTING</v>
      </c>
      <c r="F457" s="66" t="str">
        <f>IF(ISBLANK(LeaveTracker[[#This Row],[Employee Name]]),"-----",VLOOKUP(LeaveTracker[[#This Row],[Employee Name]],'List of Employees'!$B$4:$H$766,6))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1741</v>
      </c>
      <c r="E458" s="66" t="str">
        <f>IF(ISBLANK(LeaveTracker[[#This Row],[Employee Name]]),"-----",VLOOKUP(LeaveTracker[[#This Row],[Employee Name]],'List of Employees'!$B$4:$H$766,7))</f>
        <v>ACCOUNTING</v>
      </c>
      <c r="F458" s="66" t="str">
        <f>IF(ISBLANK(LeaveTracker[[#This Row],[Employee Name]]),"-----",VLOOKUP(LeaveTracker[[#This Row],[Employee Name]],'List of Employees'!$B$4:$H$766,6))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1741</v>
      </c>
      <c r="E459" s="66" t="str">
        <f>IF(ISBLANK(LeaveTracker[[#This Row],[Employee Name]]),"-----",VLOOKUP(LeaveTracker[[#This Row],[Employee Name]],'List of Employees'!$B$4:$H$766,7))</f>
        <v>ACCOUNTING</v>
      </c>
      <c r="F459" s="66" t="str">
        <f>IF(ISBLANK(LeaveTracker[[#This Row],[Employee Name]]),"-----",VLOOKUP(LeaveTracker[[#This Row],[Employee Name]],'List of Employees'!$B$4:$H$766,6))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1741</v>
      </c>
      <c r="E460" s="66" t="str">
        <f>IF(ISBLANK(LeaveTracker[[#This Row],[Employee Name]]),"-----",VLOOKUP(LeaveTracker[[#This Row],[Employee Name]],'List of Employees'!$B$4:$H$766,7))</f>
        <v>ACCOUNTING</v>
      </c>
      <c r="F460" s="66" t="str">
        <f>IF(ISBLANK(LeaveTracker[[#This Row],[Employee Name]]),"-----",VLOOKUP(LeaveTracker[[#This Row],[Employee Name]],'List of Employees'!$B$4:$H$766,6))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1789</v>
      </c>
      <c r="E461" s="66" t="str">
        <f>IF(ISBLANK(LeaveTracker[[#This Row],[Employee Name]]),"-----",VLOOKUP(LeaveTracker[[#This Row],[Employee Name]],'List of Employees'!$B$4:$H$766,7))</f>
        <v>CENRO</v>
      </c>
      <c r="F461" s="66" t="str">
        <f>IF(ISBLANK(LeaveTracker[[#This Row],[Employee Name]]),"-----",VLOOKUP(LeaveTracker[[#This Row],[Employee Name]],'List of Employees'!$B$4:$H$766,6))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1789</v>
      </c>
      <c r="E462" s="66" t="str">
        <f>IF(ISBLANK(LeaveTracker[[#This Row],[Employee Name]]),"-----",VLOOKUP(LeaveTracker[[#This Row],[Employee Name]],'List of Employees'!$B$4:$H$766,7))</f>
        <v>CENRO</v>
      </c>
      <c r="F462" s="66" t="str">
        <f>IF(ISBLANK(LeaveTracker[[#This Row],[Employee Name]]),"-----",VLOOKUP(LeaveTracker[[#This Row],[Employee Name]],'List of Employees'!$B$4:$H$766,6))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1892</v>
      </c>
      <c r="E463" s="66" t="str">
        <f>IF(ISBLANK(LeaveTracker[[#This Row],[Employee Name]]),"-----",VLOOKUP(LeaveTracker[[#This Row],[Employee Name]],'List of Employees'!$B$4:$H$766,7))</f>
        <v>PICNIC GROVE</v>
      </c>
      <c r="F463" s="66" t="str">
        <f>IF(ISBLANK(LeaveTracker[[#This Row],[Employee Name]]),"-----",VLOOKUP(LeaveTracker[[#This Row],[Employee Name]],'List of Employees'!$B$4:$H$766,6))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1892</v>
      </c>
      <c r="E464" s="66" t="str">
        <f>IF(ISBLANK(LeaveTracker[[#This Row],[Employee Name]]),"-----",VLOOKUP(LeaveTracker[[#This Row],[Employee Name]],'List of Employees'!$B$4:$H$766,7))</f>
        <v>PICNIC GROVE</v>
      </c>
      <c r="F464" s="66" t="str">
        <f>IF(ISBLANK(LeaveTracker[[#This Row],[Employee Name]]),"-----",VLOOKUP(LeaveTracker[[#This Row],[Employee Name]],'List of Employees'!$B$4:$H$766,6))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1784</v>
      </c>
      <c r="E465" s="66" t="str">
        <f>IF(ISBLANK(LeaveTracker[[#This Row],[Employee Name]]),"-----",VLOOKUP(LeaveTracker[[#This Row],[Employee Name]],'List of Employees'!$B$4:$H$766,7))</f>
        <v>CTO-LICENSE</v>
      </c>
      <c r="F465" s="66" t="str">
        <f>IF(ISBLANK(LeaveTracker[[#This Row],[Employee Name]]),"-----",VLOOKUP(LeaveTracker[[#This Row],[Employee Name]],'List of Employees'!$B$4:$H$766,6))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1784</v>
      </c>
      <c r="E466" s="66" t="str">
        <f>IF(ISBLANK(LeaveTracker[[#This Row],[Employee Name]]),"-----",VLOOKUP(LeaveTracker[[#This Row],[Employee Name]],'List of Employees'!$B$4:$H$766,7))</f>
        <v>CTO-LICENSE</v>
      </c>
      <c r="F466" s="66" t="str">
        <f>IF(ISBLANK(LeaveTracker[[#This Row],[Employee Name]]),"-----",VLOOKUP(LeaveTracker[[#This Row],[Employee Name]],'List of Employees'!$B$4:$H$766,6))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1893</v>
      </c>
      <c r="E467" s="66" t="str">
        <f>IF(ISBLANK(LeaveTracker[[#This Row],[Employee Name]]),"-----",VLOOKUP(LeaveTracker[[#This Row],[Employee Name]],'List of Employees'!$B$4:$H$766,7))</f>
        <v>AGRICULTURE OFFICE</v>
      </c>
      <c r="F467" s="66" t="str">
        <f>IF(ISBLANK(LeaveTracker[[#This Row],[Employee Name]]),"-----",VLOOKUP(LeaveTracker[[#This Row],[Employee Name]],'List of Employees'!$B$4:$H$766,6))</f>
        <v>PERMANENT</v>
      </c>
      <c r="G467" s="49">
        <v>44797</v>
      </c>
      <c r="H467" s="49">
        <v>44797</v>
      </c>
      <c r="I467" s="50" t="s">
        <v>1019</v>
      </c>
      <c r="J467" s="52" t="s">
        <v>1878</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1894</v>
      </c>
      <c r="E468" s="66" t="str">
        <f>IF(ISBLANK(LeaveTracker[[#This Row],[Employee Name]]),"-----",VLOOKUP(LeaveTracker[[#This Row],[Employee Name]],'List of Employees'!$B$4:$H$766,7))</f>
        <v>CENRO</v>
      </c>
      <c r="F468" s="66" t="str">
        <f>IF(ISBLANK(LeaveTracker[[#This Row],[Employee Name]]),"-----",VLOOKUP(LeaveTracker[[#This Row],[Employee Name]],'List of Employees'!$B$4:$H$766,6))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1894</v>
      </c>
      <c r="E469" s="66" t="str">
        <f>IF(ISBLANK(LeaveTracker[[#This Row],[Employee Name]]),"-----",VLOOKUP(LeaveTracker[[#This Row],[Employee Name]],'List of Employees'!$B$4:$H$766,7))</f>
        <v>CENRO</v>
      </c>
      <c r="F469" s="66" t="str">
        <f>IF(ISBLANK(LeaveTracker[[#This Row],[Employee Name]]),"-----",VLOOKUP(LeaveTracker[[#This Row],[Employee Name]],'List of Employees'!$B$4:$H$766,6))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1735</v>
      </c>
      <c r="E470" s="66" t="str">
        <f>IF(ISBLANK(LeaveTracker[[#This Row],[Employee Name]]),"-----",VLOOKUP(LeaveTracker[[#This Row],[Employee Name]],'List of Employees'!$B$4:$H$766,7))</f>
        <v>ONT</v>
      </c>
      <c r="F470" s="66" t="str">
        <f>IF(ISBLANK(LeaveTracker[[#This Row],[Employee Name]]),"-----",VLOOKUP(LeaveTracker[[#This Row],[Employee Name]],'List of Employees'!$B$4:$H$766,6))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1895</v>
      </c>
      <c r="E471" s="66" t="str">
        <f>IF(ISBLANK(LeaveTracker[[#This Row],[Employee Name]]),"-----",VLOOKUP(LeaveTracker[[#This Row],[Employee Name]],'List of Employees'!$B$4:$H$766,7))</f>
        <v>TICC</v>
      </c>
      <c r="F471" s="66" t="str">
        <f>IF(ISBLANK(LeaveTracker[[#This Row],[Employee Name]]),"-----",VLOOKUP(LeaveTracker[[#This Row],[Employee Name]],'List of Employees'!$B$4:$H$766,6))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1896</v>
      </c>
      <c r="E472" s="66" t="str">
        <f>IF(ISBLANK(LeaveTracker[[#This Row],[Employee Name]]),"-----",VLOOKUP(LeaveTracker[[#This Row],[Employee Name]],'List of Employees'!$B$4:$H$766,7))</f>
        <v>ONT</v>
      </c>
      <c r="F472" s="66" t="str">
        <f>IF(ISBLANK(LeaveTracker[[#This Row],[Employee Name]]),"-----",VLOOKUP(LeaveTracker[[#This Row],[Employee Name]],'List of Employees'!$B$4:$H$766,6))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1896</v>
      </c>
      <c r="E473" s="66" t="str">
        <f>IF(ISBLANK(LeaveTracker[[#This Row],[Employee Name]]),"-----",VLOOKUP(LeaveTracker[[#This Row],[Employee Name]],'List of Employees'!$B$4:$H$766,7))</f>
        <v>ONT</v>
      </c>
      <c r="F473" s="66" t="str">
        <f>IF(ISBLANK(LeaveTracker[[#This Row],[Employee Name]]),"-----",VLOOKUP(LeaveTracker[[#This Row],[Employee Name]],'List of Employees'!$B$4:$H$766,6))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1806</v>
      </c>
      <c r="E474" s="66" t="str">
        <f>IF(ISBLANK(LeaveTracker[[#This Row],[Employee Name]]),"-----",VLOOKUP(LeaveTracker[[#This Row],[Employee Name]],'List of Employees'!$B$4:$H$766,7))</f>
        <v>TICC/TCCH</v>
      </c>
      <c r="F474" s="66" t="str">
        <f>IF(ISBLANK(LeaveTracker[[#This Row],[Employee Name]]),"-----",VLOOKUP(LeaveTracker[[#This Row],[Employee Name]],'List of Employees'!$B$4:$H$766,6))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1727</v>
      </c>
      <c r="E475" s="66" t="str">
        <f>IF(ISBLANK(LeaveTracker[[#This Row],[Employee Name]]),"-----",VLOOKUP(LeaveTracker[[#This Row],[Employee Name]],'List of Employees'!$B$4:$H$766,7))</f>
        <v>TCNHS-ISHS</v>
      </c>
      <c r="F475" s="66" t="str">
        <f>IF(ISBLANK(LeaveTracker[[#This Row],[Employee Name]]),"-----",VLOOKUP(LeaveTracker[[#This Row],[Employee Name]],'List of Employees'!$B$4:$H$766,6))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1727</v>
      </c>
      <c r="E476" s="66" t="str">
        <f>IF(ISBLANK(LeaveTracker[[#This Row],[Employee Name]]),"-----",VLOOKUP(LeaveTracker[[#This Row],[Employee Name]],'List of Employees'!$B$4:$H$766,7))</f>
        <v>TCNHS-ISHS</v>
      </c>
      <c r="F476" s="66" t="str">
        <f>IF(ISBLANK(LeaveTracker[[#This Row],[Employee Name]]),"-----",VLOOKUP(LeaveTracker[[#This Row],[Employee Name]],'List of Employees'!$B$4:$H$766,6))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1729</v>
      </c>
      <c r="E477" s="66" t="str">
        <f>IF(ISBLANK(LeaveTracker[[#This Row],[Employee Name]]),"-----",VLOOKUP(LeaveTracker[[#This Row],[Employee Name]],'List of Employees'!$B$4:$H$766,7))</f>
        <v>ASSESSOR</v>
      </c>
      <c r="F477" s="66" t="str">
        <f>IF(ISBLANK(LeaveTracker[[#This Row],[Employee Name]]),"-----",VLOOKUP(LeaveTracker[[#This Row],[Employee Name]],'List of Employees'!$B$4:$H$766,6))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1729</v>
      </c>
      <c r="E478" s="66" t="str">
        <f>IF(ISBLANK(LeaveTracker[[#This Row],[Employee Name]]),"-----",VLOOKUP(LeaveTracker[[#This Row],[Employee Name]],'List of Employees'!$B$4:$H$766,7))</f>
        <v>ASSESSOR</v>
      </c>
      <c r="F478" s="66" t="str">
        <f>IF(ISBLANK(LeaveTracker[[#This Row],[Employee Name]]),"-----",VLOOKUP(LeaveTracker[[#This Row],[Employee Name]],'List of Employees'!$B$4:$H$766,6))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1806</v>
      </c>
      <c r="E479" s="66" t="str">
        <f>IF(ISBLANK(LeaveTracker[[#This Row],[Employee Name]]),"-----",VLOOKUP(LeaveTracker[[#This Row],[Employee Name]],'List of Employees'!$B$4:$H$766,7))</f>
        <v>TICC/TCCH</v>
      </c>
      <c r="F479" s="66" t="str">
        <f>IF(ISBLANK(LeaveTracker[[#This Row],[Employee Name]]),"-----",VLOOKUP(LeaveTracker[[#This Row],[Employee Name]],'List of Employees'!$B$4:$H$766,6))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1806</v>
      </c>
      <c r="E480" s="66" t="str">
        <f>IF(ISBLANK(LeaveTracker[[#This Row],[Employee Name]]),"-----",VLOOKUP(LeaveTracker[[#This Row],[Employee Name]],'List of Employees'!$B$4:$H$766,7))</f>
        <v>TICC/TCCH</v>
      </c>
      <c r="F480" s="66" t="str">
        <f>IF(ISBLANK(LeaveTracker[[#This Row],[Employee Name]]),"-----",VLOOKUP(LeaveTracker[[#This Row],[Employee Name]],'List of Employees'!$B$4:$H$766,6))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1897</v>
      </c>
      <c r="E481" s="66" t="str">
        <f>IF(ISBLANK(LeaveTracker[[#This Row],[Employee Name]]),"-----",VLOOKUP(LeaveTracker[[#This Row],[Employee Name]],'List of Employees'!$B$4:$H$766,7))</f>
        <v>MAHOGANY MARKET</v>
      </c>
      <c r="F481" s="66" t="str">
        <f>IF(ISBLANK(LeaveTracker[[#This Row],[Employee Name]]),"-----",VLOOKUP(LeaveTracker[[#This Row],[Employee Name]],'List of Employees'!$B$4:$H$766,6))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1898</v>
      </c>
      <c r="E482" s="66" t="str">
        <f>IF(ISBLANK(LeaveTracker[[#This Row],[Employee Name]]),"-----",VLOOKUP(LeaveTracker[[#This Row],[Employee Name]],'List of Employees'!$B$4:$H$766,7))</f>
        <v>TICC</v>
      </c>
      <c r="F482" s="66" t="str">
        <f>IF(ISBLANK(LeaveTracker[[#This Row],[Employee Name]]),"-----",VLOOKUP(LeaveTracker[[#This Row],[Employee Name]],'List of Employees'!$B$4:$H$766,6))</f>
        <v>JOBCON</v>
      </c>
      <c r="G482" s="49">
        <v>44802</v>
      </c>
      <c r="H482" s="49">
        <v>44802</v>
      </c>
      <c r="I482" s="50" t="s">
        <v>1019</v>
      </c>
      <c r="J482" s="52" t="s">
        <v>1878</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1745</v>
      </c>
      <c r="E483" s="66" t="str">
        <f>IF(ISBLANK(LeaveTracker[[#This Row],[Employee Name]]),"-----",VLOOKUP(LeaveTracker[[#This Row],[Employee Name]],'List of Employees'!$B$4:$H$766,7))</f>
        <v>MAHOGANY MARKET</v>
      </c>
      <c r="F483" s="66" t="str">
        <f>IF(ISBLANK(LeaveTracker[[#This Row],[Employee Name]]),"-----",VLOOKUP(LeaveTracker[[#This Row],[Employee Name]],'List of Employees'!$B$4:$H$766,6))</f>
        <v>CASUAL</v>
      </c>
      <c r="G483" s="49">
        <v>44795</v>
      </c>
      <c r="H483" s="49">
        <v>44795</v>
      </c>
      <c r="I483" s="50" t="s">
        <v>297</v>
      </c>
      <c r="J483" s="52" t="s">
        <v>1899</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1900</v>
      </c>
      <c r="E484" s="66" t="str">
        <f>IF(ISBLANK(LeaveTracker[[#This Row],[Employee Name]]),"-----",VLOOKUP(LeaveTracker[[#This Row],[Employee Name]],'List of Employees'!$B$4:$H$766,7))</f>
        <v>COOP</v>
      </c>
      <c r="F484" s="66" t="str">
        <f>IF(ISBLANK(LeaveTracker[[#This Row],[Employee Name]]),"-----",VLOOKUP(LeaveTracker[[#This Row],[Employee Name]],'List of Employees'!$B$4:$H$766,6))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1833</v>
      </c>
      <c r="E485" s="66" t="str">
        <f>IF(ISBLANK(LeaveTracker[[#This Row],[Employee Name]]),"-----",VLOOKUP(LeaveTracker[[#This Row],[Employee Name]],'List of Employees'!$B$4:$H$766,7))</f>
        <v>CENRO</v>
      </c>
      <c r="F485" s="66" t="str">
        <f>IF(ISBLANK(LeaveTracker[[#This Row],[Employee Name]]),"-----",VLOOKUP(LeaveTracker[[#This Row],[Employee Name]],'List of Employees'!$B$4:$H$766,6))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1833</v>
      </c>
      <c r="E486" s="66" t="str">
        <f>IF(ISBLANK(LeaveTracker[[#This Row],[Employee Name]]),"-----",VLOOKUP(LeaveTracker[[#This Row],[Employee Name]],'List of Employees'!$B$4:$H$766,7))</f>
        <v>CENRO</v>
      </c>
      <c r="F486" s="66" t="str">
        <f>IF(ISBLANK(LeaveTracker[[#This Row],[Employee Name]]),"-----",VLOOKUP(LeaveTracker[[#This Row],[Employee Name]],'List of Employees'!$B$4:$H$766,6))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1752</v>
      </c>
      <c r="E487" s="66" t="str">
        <f>IF(ISBLANK(LeaveTracker[[#This Row],[Employee Name]]),"-----",VLOOKUP(LeaveTracker[[#This Row],[Employee Name]],'List of Employees'!$B$4:$H$766,7))</f>
        <v>EEO/CITY MARKET</v>
      </c>
      <c r="F487" s="66" t="str">
        <f>IF(ISBLANK(LeaveTracker[[#This Row],[Employee Name]]),"-----",VLOOKUP(LeaveTracker[[#This Row],[Employee Name]],'List of Employees'!$B$4:$H$766,6))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1846</v>
      </c>
      <c r="E488" s="66" t="str">
        <f>IF(ISBLANK(LeaveTracker[[#This Row],[Employee Name]]),"-----",VLOOKUP(LeaveTracker[[#This Row],[Employee Name]],'List of Employees'!$B$4:$H$766,7))</f>
        <v>TICC</v>
      </c>
      <c r="F488" s="66" t="str">
        <f>IF(ISBLANK(LeaveTracker[[#This Row],[Employee Name]]),"-----",VLOOKUP(LeaveTracker[[#This Row],[Employee Name]],'List of Employees'!$B$4:$H$766,6))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1870</v>
      </c>
      <c r="E489" s="66" t="str">
        <f>IF(ISBLANK(LeaveTracker[[#This Row],[Employee Name]]),"-----",VLOOKUP(LeaveTracker[[#This Row],[Employee Name]],'List of Employees'!$B$4:$H$766,7))</f>
        <v>CENRO</v>
      </c>
      <c r="F489" s="66" t="str">
        <f>IF(ISBLANK(LeaveTracker[[#This Row],[Employee Name]]),"-----",VLOOKUP(LeaveTracker[[#This Row],[Employee Name]],'List of Employees'!$B$4:$H$766,6))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1870</v>
      </c>
      <c r="E490" s="66" t="str">
        <f>IF(ISBLANK(LeaveTracker[[#This Row],[Employee Name]]),"-----",VLOOKUP(LeaveTracker[[#This Row],[Employee Name]],'List of Employees'!$B$4:$H$766,7))</f>
        <v>CENRO</v>
      </c>
      <c r="F490" s="66" t="str">
        <f>IF(ISBLANK(LeaveTracker[[#This Row],[Employee Name]]),"-----",VLOOKUP(LeaveTracker[[#This Row],[Employee Name]],'List of Employees'!$B$4:$H$766,6))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1901</v>
      </c>
      <c r="E491" s="66" t="str">
        <f>IF(ISBLANK(LeaveTracker[[#This Row],[Employee Name]]),"-----",VLOOKUP(LeaveTracker[[#This Row],[Employee Name]],'List of Employees'!$B$4:$H$766,7))</f>
        <v>ONT</v>
      </c>
      <c r="F491" s="66" t="str">
        <f>IF(ISBLANK(LeaveTracker[[#This Row],[Employee Name]]),"-----",VLOOKUP(LeaveTracker[[#This Row],[Employee Name]],'List of Employees'!$B$4:$H$766,6))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1788</v>
      </c>
      <c r="E492" s="66" t="str">
        <f>IF(ISBLANK(LeaveTracker[[#This Row],[Employee Name]]),"-----",VLOOKUP(LeaveTracker[[#This Row],[Employee Name]],'List of Employees'!$B$4:$H$766,7))</f>
        <v>CENRO</v>
      </c>
      <c r="F492" s="66" t="str">
        <f>IF(ISBLANK(LeaveTracker[[#This Row],[Employee Name]]),"-----",VLOOKUP(LeaveTracker[[#This Row],[Employee Name]],'List of Employees'!$B$4:$H$766,6))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1902</v>
      </c>
      <c r="E493" s="66" t="str">
        <f>IF(ISBLANK(LeaveTracker[[#This Row],[Employee Name]]),"-----",VLOOKUP(LeaveTracker[[#This Row],[Employee Name]],'List of Employees'!$B$4:$H$766,7))</f>
        <v>CENRO</v>
      </c>
      <c r="F493" s="66" t="str">
        <f>IF(ISBLANK(LeaveTracker[[#This Row],[Employee Name]]),"-----",VLOOKUP(LeaveTracker[[#This Row],[Employee Name]],'List of Employees'!$B$4:$H$766,6))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1756</v>
      </c>
      <c r="E494" s="66" t="str">
        <f>IF(ISBLANK(LeaveTracker[[#This Row],[Employee Name]]),"-----",VLOOKUP(LeaveTracker[[#This Row],[Employee Name]],'List of Employees'!$B$4:$H$766,7))</f>
        <v>CHARACTER</v>
      </c>
      <c r="F494" s="66" t="str">
        <f>IF(ISBLANK(LeaveTracker[[#This Row],[Employee Name]]),"-----",VLOOKUP(LeaveTracker[[#This Row],[Employee Name]],'List of Employees'!$B$4:$H$766,6))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1761</v>
      </c>
      <c r="E495" s="66" t="str">
        <f>IF(ISBLANK(LeaveTracker[[#This Row],[Employee Name]]),"-----",VLOOKUP(LeaveTracker[[#This Row],[Employee Name]],'List of Employees'!$B$4:$H$766,7))</f>
        <v>GSO</v>
      </c>
      <c r="F495" s="66" t="str">
        <f>IF(ISBLANK(LeaveTracker[[#This Row],[Employee Name]]),"-----",VLOOKUP(LeaveTracker[[#This Row],[Employee Name]],'List of Employees'!$B$4:$H$766,6))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1868</v>
      </c>
      <c r="E496" s="66" t="str">
        <f>IF(ISBLANK(LeaveTracker[[#This Row],[Employee Name]]),"-----",VLOOKUP(LeaveTracker[[#This Row],[Employee Name]],'List of Employees'!$B$4:$H$766,7))</f>
        <v>GSO</v>
      </c>
      <c r="F496" s="66" t="str">
        <f>IF(ISBLANK(LeaveTracker[[#This Row],[Employee Name]]),"-----",VLOOKUP(LeaveTracker[[#This Row],[Employee Name]],'List of Employees'!$B$4:$H$766,6))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1868</v>
      </c>
      <c r="E497" s="66" t="str">
        <f>IF(ISBLANK(LeaveTracker[[#This Row],[Employee Name]]),"-----",VLOOKUP(LeaveTracker[[#This Row],[Employee Name]],'List of Employees'!$B$4:$H$766,7))</f>
        <v>GSO</v>
      </c>
      <c r="F497" s="66" t="str">
        <f>IF(ISBLANK(LeaveTracker[[#This Row],[Employee Name]]),"-----",VLOOKUP(LeaveTracker[[#This Row],[Employee Name]],'List of Employees'!$B$4:$H$766,6))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2320</v>
      </c>
      <c r="E498" s="66" t="str">
        <f>IF(ISBLANK(LeaveTracker[[#This Row],[Employee Name]]),"-----",VLOOKUP(LeaveTracker[[#This Row],[Employee Name]],'List of Employees'!$B$4:$H$766,7))</f>
        <v>CEO</v>
      </c>
      <c r="F498" s="66" t="str">
        <f>IF(ISBLANK(LeaveTracker[[#This Row],[Employee Name]]),"-----",VLOOKUP(LeaveTracker[[#This Row],[Employee Name]],'List of Employees'!$B$4:$H$766,6))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1754</v>
      </c>
      <c r="E499" s="66" t="str">
        <f>IF(ISBLANK(LeaveTracker[[#This Row],[Employee Name]]),"-----",VLOOKUP(LeaveTracker[[#This Row],[Employee Name]],'List of Employees'!$B$4:$H$766,7))</f>
        <v>TCIS</v>
      </c>
      <c r="F499" s="66" t="str">
        <f>IF(ISBLANK(LeaveTracker[[#This Row],[Employee Name]]),"-----",VLOOKUP(LeaveTracker[[#This Row],[Employee Name]],'List of Employees'!$B$4:$H$766,6))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1853</v>
      </c>
      <c r="E500" s="66" t="str">
        <f>IF(ISBLANK(LeaveTracker[[#This Row],[Employee Name]]),"-----",VLOOKUP(LeaveTracker[[#This Row],[Employee Name]],'List of Employees'!$B$4:$H$766,7))</f>
        <v>BPLO</v>
      </c>
      <c r="F500" s="66" t="str">
        <f>IF(ISBLANK(LeaveTracker[[#This Row],[Employee Name]]),"-----",VLOOKUP(LeaveTracker[[#This Row],[Employee Name]],'List of Employees'!$B$4:$H$766,6))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1903</v>
      </c>
      <c r="E501" s="66" t="str">
        <f>IF(ISBLANK(LeaveTracker[[#This Row],[Employee Name]]),"-----",VLOOKUP(LeaveTracker[[#This Row],[Employee Name]],'List of Employees'!$B$4:$H$766,7))</f>
        <v>CENRO</v>
      </c>
      <c r="F501" s="66" t="str">
        <f>IF(ISBLANK(LeaveTracker[[#This Row],[Employee Name]]),"-----",VLOOKUP(LeaveTracker[[#This Row],[Employee Name]],'List of Employees'!$B$4:$H$766,6))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1883</v>
      </c>
      <c r="E502" s="66" t="str">
        <f>IF(ISBLANK(LeaveTracker[[#This Row],[Employee Name]]),"-----",VLOOKUP(LeaveTracker[[#This Row],[Employee Name]],'List of Employees'!$B$4:$H$766,7))</f>
        <v>ONT</v>
      </c>
      <c r="F502" s="66" t="str">
        <f>IF(ISBLANK(LeaveTracker[[#This Row],[Employee Name]]),"-----",VLOOKUP(LeaveTracker[[#This Row],[Employee Name]],'List of Employees'!$B$4:$H$766,6))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1853</v>
      </c>
      <c r="E503" s="66" t="str">
        <f>IF(ISBLANK(LeaveTracker[[#This Row],[Employee Name]]),"-----",VLOOKUP(LeaveTracker[[#This Row],[Employee Name]],'List of Employees'!$B$4:$H$766,7))</f>
        <v>BPLO</v>
      </c>
      <c r="F503" s="66" t="str">
        <f>IF(ISBLANK(LeaveTracker[[#This Row],[Employee Name]]),"-----",VLOOKUP(LeaveTracker[[#This Row],[Employee Name]],'List of Employees'!$B$4:$H$766,6))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1803</v>
      </c>
      <c r="E504" s="66" t="str">
        <f>IF(ISBLANK(LeaveTracker[[#This Row],[Employee Name]]),"-----",VLOOKUP(LeaveTracker[[#This Row],[Employee Name]],'List of Employees'!$B$4:$H$766,7))</f>
        <v>TCNHS</v>
      </c>
      <c r="F504" s="66" t="str">
        <f>IF(ISBLANK(LeaveTracker[[#This Row],[Employee Name]]),"-----",VLOOKUP(LeaveTracker[[#This Row],[Employee Name]],'List of Employees'!$B$4:$H$766,6))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1803</v>
      </c>
      <c r="E505" s="66" t="str">
        <f>IF(ISBLANK(LeaveTracker[[#This Row],[Employee Name]]),"-----",VLOOKUP(LeaveTracker[[#This Row],[Employee Name]],'List of Employees'!$B$4:$H$766,7))</f>
        <v>TCNHS</v>
      </c>
      <c r="F505" s="66" t="str">
        <f>IF(ISBLANK(LeaveTracker[[#This Row],[Employee Name]]),"-----",VLOOKUP(LeaveTracker[[#This Row],[Employee Name]],'List of Employees'!$B$4:$H$766,6))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1904</v>
      </c>
      <c r="E506" s="66" t="str">
        <f>IF(ISBLANK(LeaveTracker[[#This Row],[Employee Name]]),"-----",VLOOKUP(LeaveTracker[[#This Row],[Employee Name]],'List of Employees'!$B$4:$H$766,7))</f>
        <v>TCNHS - ISHS</v>
      </c>
      <c r="F506" s="66" t="str">
        <f>IF(ISBLANK(LeaveTracker[[#This Row],[Employee Name]]),"-----",VLOOKUP(LeaveTracker[[#This Row],[Employee Name]],'List of Employees'!$B$4:$H$766,6))</f>
        <v>CASUAL</v>
      </c>
      <c r="G506" s="49">
        <v>44795</v>
      </c>
      <c r="H506" s="49">
        <v>44799</v>
      </c>
      <c r="I506" s="50" t="s">
        <v>1019</v>
      </c>
      <c r="J506" s="52" t="s">
        <v>1891</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1904</v>
      </c>
      <c r="E507" s="66" t="str">
        <f>IF(ISBLANK(LeaveTracker[[#This Row],[Employee Name]]),"-----",VLOOKUP(LeaveTracker[[#This Row],[Employee Name]],'List of Employees'!$B$4:$H$766,7))</f>
        <v>TCNHS - ISHS</v>
      </c>
      <c r="F507" s="66" t="str">
        <f>IF(ISBLANK(LeaveTracker[[#This Row],[Employee Name]]),"-----",VLOOKUP(LeaveTracker[[#This Row],[Employee Name]],'List of Employees'!$B$4:$H$766,6))</f>
        <v>CASUAL</v>
      </c>
      <c r="G507" s="49">
        <v>44803</v>
      </c>
      <c r="H507" s="49">
        <v>44804</v>
      </c>
      <c r="I507" s="50" t="s">
        <v>1019</v>
      </c>
      <c r="J507" s="52" t="s">
        <v>1891</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1786</v>
      </c>
      <c r="E508" s="66" t="str">
        <f>IF(ISBLANK(LeaveTracker[[#This Row],[Employee Name]]),"-----",VLOOKUP(LeaveTracker[[#This Row],[Employee Name]],'List of Employees'!$B$4:$H$766,7))</f>
        <v>GSO</v>
      </c>
      <c r="F508" s="66" t="str">
        <f>IF(ISBLANK(LeaveTracker[[#This Row],[Employee Name]]),"-----",VLOOKUP(LeaveTracker[[#This Row],[Employee Name]],'List of Employees'!$B$4:$H$766,6))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1786</v>
      </c>
      <c r="E509" s="66" t="str">
        <f>IF(ISBLANK(LeaveTracker[[#This Row],[Employee Name]]),"-----",VLOOKUP(LeaveTracker[[#This Row],[Employee Name]],'List of Employees'!$B$4:$H$766,7))</f>
        <v>GSO</v>
      </c>
      <c r="F509" s="66" t="str">
        <f>IF(ISBLANK(LeaveTracker[[#This Row],[Employee Name]]),"-----",VLOOKUP(LeaveTracker[[#This Row],[Employee Name]],'List of Employees'!$B$4:$H$766,6))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1861</v>
      </c>
      <c r="E510" s="66" t="str">
        <f>IF(ISBLANK(LeaveTracker[[#This Row],[Employee Name]]),"-----",VLOOKUP(LeaveTracker[[#This Row],[Employee Name]],'List of Employees'!$B$4:$H$766,7))</f>
        <v>TICC</v>
      </c>
      <c r="F510" s="66" t="str">
        <f>IF(ISBLANK(LeaveTracker[[#This Row],[Employee Name]]),"-----",VLOOKUP(LeaveTracker[[#This Row],[Employee Name]],'List of Employees'!$B$4:$H$766,6))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1861</v>
      </c>
      <c r="E511" s="66" t="str">
        <f>IF(ISBLANK(LeaveTracker[[#This Row],[Employee Name]]),"-----",VLOOKUP(LeaveTracker[[#This Row],[Employee Name]],'List of Employees'!$B$4:$H$766,7))</f>
        <v>TICC</v>
      </c>
      <c r="F511" s="66" t="str">
        <f>IF(ISBLANK(LeaveTracker[[#This Row],[Employee Name]]),"-----",VLOOKUP(LeaveTracker[[#This Row],[Employee Name]],'List of Employees'!$B$4:$H$766,6))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1905</v>
      </c>
      <c r="E512" s="66" t="str">
        <f>IF(ISBLANK(LeaveTracker[[#This Row],[Employee Name]]),"-----",VLOOKUP(LeaveTracker[[#This Row],[Employee Name]],'List of Employees'!$B$4:$H$766,7))</f>
        <v>ONT</v>
      </c>
      <c r="F512" s="66" t="str">
        <f>IF(ISBLANK(LeaveTracker[[#This Row],[Employee Name]]),"-----",VLOOKUP(LeaveTracker[[#This Row],[Employee Name]],'List of Employees'!$B$4:$H$766,6))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1905</v>
      </c>
      <c r="E513" s="66" t="str">
        <f>IF(ISBLANK(LeaveTracker[[#This Row],[Employee Name]]),"-----",VLOOKUP(LeaveTracker[[#This Row],[Employee Name]],'List of Employees'!$B$4:$H$766,7))</f>
        <v>ONT</v>
      </c>
      <c r="F513" s="66" t="str">
        <f>IF(ISBLANK(LeaveTracker[[#This Row],[Employee Name]]),"-----",VLOOKUP(LeaveTracker[[#This Row],[Employee Name]],'List of Employees'!$B$4:$H$766,6))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1800</v>
      </c>
      <c r="E514" s="66" t="str">
        <f>IF(ISBLANK(LeaveTracker[[#This Row],[Employee Name]]),"-----",VLOOKUP(LeaveTracker[[#This Row],[Employee Name]],'List of Employees'!$B$4:$H$766,7))</f>
        <v>HOUSING</v>
      </c>
      <c r="F514" s="66" t="str">
        <f>IF(ISBLANK(LeaveTracker[[#This Row],[Employee Name]]),"-----",VLOOKUP(LeaveTracker[[#This Row],[Employee Name]],'List of Employees'!$B$4:$H$766,6))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1787</v>
      </c>
      <c r="E515" s="66" t="str">
        <f>IF(ISBLANK(LeaveTracker[[#This Row],[Employee Name]]),"-----",VLOOKUP(LeaveTracker[[#This Row],[Employee Name]],'List of Employees'!$B$4:$H$766,7))</f>
        <v>CENRO</v>
      </c>
      <c r="F515" s="66" t="str">
        <f>IF(ISBLANK(LeaveTracker[[#This Row],[Employee Name]]),"-----",VLOOKUP(LeaveTracker[[#This Row],[Employee Name]],'List of Employees'!$B$4:$H$766,6))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1791</v>
      </c>
      <c r="E516" s="66" t="str">
        <f>IF(ISBLANK(LeaveTracker[[#This Row],[Employee Name]]),"-----",VLOOKUP(LeaveTracker[[#This Row],[Employee Name]],'List of Employees'!$B$4:$H$766,7))</f>
        <v>CENRO</v>
      </c>
      <c r="F516" s="66" t="str">
        <f>IF(ISBLANK(LeaveTracker[[#This Row],[Employee Name]]),"-----",VLOOKUP(LeaveTracker[[#This Row],[Employee Name]],'List of Employees'!$B$4:$H$766,6))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1797</v>
      </c>
      <c r="E517" s="66" t="str">
        <f>IF(ISBLANK(LeaveTracker[[#This Row],[Employee Name]]),"-----",VLOOKUP(LeaveTracker[[#This Row],[Employee Name]],'List of Employees'!$B$4:$H$766,7))</f>
        <v>TCNHS</v>
      </c>
      <c r="F517" s="66" t="str">
        <f>IF(ISBLANK(LeaveTracker[[#This Row],[Employee Name]]),"-----",VLOOKUP(LeaveTracker[[#This Row],[Employee Name]],'List of Employees'!$B$4:$H$766,6))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1815</v>
      </c>
      <c r="E518" s="66" t="str">
        <f>IF(ISBLANK(LeaveTracker[[#This Row],[Employee Name]]),"-----",VLOOKUP(LeaveTracker[[#This Row],[Employee Name]],'List of Employees'!$B$4:$H$766,7))</f>
        <v>CENRO</v>
      </c>
      <c r="F518" s="66" t="str">
        <f>IF(ISBLANK(LeaveTracker[[#This Row],[Employee Name]]),"-----",VLOOKUP(LeaveTracker[[#This Row],[Employee Name]],'List of Employees'!$B$4:$H$766,6))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1815</v>
      </c>
      <c r="E519" s="66" t="str">
        <f>IF(ISBLANK(LeaveTracker[[#This Row],[Employee Name]]),"-----",VLOOKUP(LeaveTracker[[#This Row],[Employee Name]],'List of Employees'!$B$4:$H$766,7))</f>
        <v>CENRO</v>
      </c>
      <c r="F519" s="66" t="str">
        <f>IF(ISBLANK(LeaveTracker[[#This Row],[Employee Name]]),"-----",VLOOKUP(LeaveTracker[[#This Row],[Employee Name]],'List of Employees'!$B$4:$H$766,6))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1906</v>
      </c>
      <c r="E520" s="66" t="str">
        <f>IF(ISBLANK(LeaveTracker[[#This Row],[Employee Name]]),"-----",VLOOKUP(LeaveTracker[[#This Row],[Employee Name]],'List of Employees'!$B$4:$H$766,7))</f>
        <v>CENRO</v>
      </c>
      <c r="F520" s="66" t="str">
        <f>IF(ISBLANK(LeaveTracker[[#This Row],[Employee Name]]),"-----",VLOOKUP(LeaveTracker[[#This Row],[Employee Name]],'List of Employees'!$B$4:$H$766,6))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1907</v>
      </c>
      <c r="E521" s="66" t="str">
        <f>IF(ISBLANK(LeaveTracker[[#This Row],[Employee Name]]),"-----",VLOOKUP(LeaveTracker[[#This Row],[Employee Name]],'List of Employees'!$B$4:$H$766,7))</f>
        <v>CSWDO</v>
      </c>
      <c r="F521" s="66" t="str">
        <f>IF(ISBLANK(LeaveTracker[[#This Row],[Employee Name]]),"-----",VLOOKUP(LeaveTracker[[#This Row],[Employee Name]],'List of Employees'!$B$4:$H$766,6))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Employees'!$B$4:$H$766,7))</f>
        <v>0</v>
      </c>
      <c r="F522" s="66" t="str">
        <f>IF(ISBLANK(LeaveTracker[[#This Row],[Employee Name]]),"-----",VLOOKUP(LeaveTracker[[#This Row],[Employee Name]],'List of Employees'!$B$4:$H$766,6))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2582</v>
      </c>
      <c r="E523" s="66" t="str">
        <f>IF(ISBLANK(LeaveTracker[[#This Row],[Employee Name]]),"-----",VLOOKUP(LeaveTracker[[#This Row],[Employee Name]],'List of Employees'!$B$4:$H$766,7))</f>
        <v>CCT</v>
      </c>
      <c r="F523" s="66" t="str">
        <f>IF(ISBLANK(LeaveTracker[[#This Row],[Employee Name]]),"-----",VLOOKUP(LeaveTracker[[#This Row],[Employee Name]],'List of Employees'!$B$4:$H$766,6))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2582</v>
      </c>
      <c r="E524" s="66" t="str">
        <f>IF(ISBLANK(LeaveTracker[[#This Row],[Employee Name]]),"-----",VLOOKUP(LeaveTracker[[#This Row],[Employee Name]],'List of Employees'!$B$4:$H$766,7))</f>
        <v>CCT</v>
      </c>
      <c r="F524" s="66" t="str">
        <f>IF(ISBLANK(LeaveTracker[[#This Row],[Employee Name]]),"-----",VLOOKUP(LeaveTracker[[#This Row],[Employee Name]],'List of Employees'!$B$4:$H$766,6))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Employees'!$B$4:$H$766,7))</f>
        <v>0</v>
      </c>
      <c r="F525" s="66" t="str">
        <f>IF(ISBLANK(LeaveTracker[[#This Row],[Employee Name]]),"-----",VLOOKUP(LeaveTracker[[#This Row],[Employee Name]],'List of Employees'!$B$4:$H$766,6))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1864</v>
      </c>
      <c r="E526" s="66" t="str">
        <f>IF(ISBLANK(LeaveTracker[[#This Row],[Employee Name]]),"-----",VLOOKUP(LeaveTracker[[#This Row],[Employee Name]],'List of Employees'!$B$4:$H$766,7))</f>
        <v>CENRO</v>
      </c>
      <c r="F526" s="66" t="str">
        <f>IF(ISBLANK(LeaveTracker[[#This Row],[Employee Name]]),"-----",VLOOKUP(LeaveTracker[[#This Row],[Employee Name]],'List of Employees'!$B$4:$H$766,6))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1864</v>
      </c>
      <c r="E527" s="66" t="str">
        <f>IF(ISBLANK(LeaveTracker[[#This Row],[Employee Name]]),"-----",VLOOKUP(LeaveTracker[[#This Row],[Employee Name]],'List of Employees'!$B$4:$H$766,7))</f>
        <v>CENRO</v>
      </c>
      <c r="F527" s="66" t="str">
        <f>IF(ISBLANK(LeaveTracker[[#This Row],[Employee Name]]),"-----",VLOOKUP(LeaveTracker[[#This Row],[Employee Name]],'List of Employees'!$B$4:$H$766,6))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1864</v>
      </c>
      <c r="E528" s="66" t="str">
        <f>IF(ISBLANK(LeaveTracker[[#This Row],[Employee Name]]),"-----",VLOOKUP(LeaveTracker[[#This Row],[Employee Name]],'List of Employees'!$B$4:$H$766,7))</f>
        <v>CENRO</v>
      </c>
      <c r="F528" s="66" t="str">
        <f>IF(ISBLANK(LeaveTracker[[#This Row],[Employee Name]]),"-----",VLOOKUP(LeaveTracker[[#This Row],[Employee Name]],'List of Employees'!$B$4:$H$766,6))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1908</v>
      </c>
      <c r="E529" s="66" t="str">
        <f>IF(ISBLANK(LeaveTracker[[#This Row],[Employee Name]]),"-----",VLOOKUP(LeaveTracker[[#This Row],[Employee Name]],'List of Employees'!$B$4:$H$766,7))</f>
        <v>INTERNAL</v>
      </c>
      <c r="F529" s="66" t="str">
        <f>IF(ISBLANK(LeaveTracker[[#This Row],[Employee Name]]),"-----",VLOOKUP(LeaveTracker[[#This Row],[Employee Name]],'List of Employees'!$B$4:$H$766,6))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1795</v>
      </c>
      <c r="E530" s="66" t="str">
        <f>IF(ISBLANK(LeaveTracker[[#This Row],[Employee Name]]),"-----",VLOOKUP(LeaveTracker[[#This Row],[Employee Name]],'List of Employees'!$B$4:$H$766,7))</f>
        <v>CENRO</v>
      </c>
      <c r="F530" s="66" t="str">
        <f>IF(ISBLANK(LeaveTracker[[#This Row],[Employee Name]]),"-----",VLOOKUP(LeaveTracker[[#This Row],[Employee Name]],'List of Employees'!$B$4:$H$766,6))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1795</v>
      </c>
      <c r="E531" s="66" t="str">
        <f>IF(ISBLANK(LeaveTracker[[#This Row],[Employee Name]]),"-----",VLOOKUP(LeaveTracker[[#This Row],[Employee Name]],'List of Employees'!$B$4:$H$766,7))</f>
        <v>CENRO</v>
      </c>
      <c r="F531" s="66" t="str">
        <f>IF(ISBLANK(LeaveTracker[[#This Row],[Employee Name]]),"-----",VLOOKUP(LeaveTracker[[#This Row],[Employee Name]],'List of Employees'!$B$4:$H$766,6))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1792</v>
      </c>
      <c r="E532" s="66" t="str">
        <f>IF(ISBLANK(LeaveTracker[[#This Row],[Employee Name]]),"-----",VLOOKUP(LeaveTracker[[#This Row],[Employee Name]],'List of Employees'!$B$4:$H$766,7))</f>
        <v>CENRO</v>
      </c>
      <c r="F532" s="66" t="str">
        <f>IF(ISBLANK(LeaveTracker[[#This Row],[Employee Name]]),"-----",VLOOKUP(LeaveTracker[[#This Row],[Employee Name]],'List of Employees'!$B$4:$H$766,6))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1830</v>
      </c>
      <c r="E533" s="66" t="str">
        <f>IF(ISBLANK(LeaveTracker[[#This Row],[Employee Name]]),"-----",VLOOKUP(LeaveTracker[[#This Row],[Employee Name]],'List of Employees'!$B$4:$H$766,7))</f>
        <v>ACCOUNTING</v>
      </c>
      <c r="F533" s="66" t="str">
        <f>IF(ISBLANK(LeaveTracker[[#This Row],[Employee Name]]),"-----",VLOOKUP(LeaveTracker[[#This Row],[Employee Name]],'List of Employees'!$B$4:$H$766,6))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1830</v>
      </c>
      <c r="E534" s="66" t="str">
        <f>IF(ISBLANK(LeaveTracker[[#This Row],[Employee Name]]),"-----",VLOOKUP(LeaveTracker[[#This Row],[Employee Name]],'List of Employees'!$B$4:$H$766,7))</f>
        <v>ACCOUNTING</v>
      </c>
      <c r="F534" s="66" t="str">
        <f>IF(ISBLANK(LeaveTracker[[#This Row],[Employee Name]]),"-----",VLOOKUP(LeaveTracker[[#This Row],[Employee Name]],'List of Employees'!$B$4:$H$766,6))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1830</v>
      </c>
      <c r="E535" s="66" t="str">
        <f>IF(ISBLANK(LeaveTracker[[#This Row],[Employee Name]]),"-----",VLOOKUP(LeaveTracker[[#This Row],[Employee Name]],'List of Employees'!$B$4:$H$766,7))</f>
        <v>ACCOUNTING</v>
      </c>
      <c r="F535" s="66" t="str">
        <f>IF(ISBLANK(LeaveTracker[[#This Row],[Employee Name]]),"-----",VLOOKUP(LeaveTracker[[#This Row],[Employee Name]],'List of Employees'!$B$4:$H$766,6))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1830</v>
      </c>
      <c r="E536" s="66" t="str">
        <f>IF(ISBLANK(LeaveTracker[[#This Row],[Employee Name]]),"-----",VLOOKUP(LeaveTracker[[#This Row],[Employee Name]],'List of Employees'!$B$4:$H$766,7))</f>
        <v>ACCOUNTING</v>
      </c>
      <c r="F536" s="66" t="str">
        <f>IF(ISBLANK(LeaveTracker[[#This Row],[Employee Name]]),"-----",VLOOKUP(LeaveTracker[[#This Row],[Employee Name]],'List of Employees'!$B$4:$H$766,6))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1909</v>
      </c>
      <c r="E537" s="66" t="str">
        <f>IF(ISBLANK(LeaveTracker[[#This Row],[Employee Name]]),"-----",VLOOKUP(LeaveTracker[[#This Row],[Employee Name]],'List of Employees'!$B$4:$H$766,7))</f>
        <v>TICC</v>
      </c>
      <c r="F537" s="66" t="str">
        <f>IF(ISBLANK(LeaveTracker[[#This Row],[Employee Name]]),"-----",VLOOKUP(LeaveTracker[[#This Row],[Employee Name]],'List of Employees'!$B$4:$H$766,6))</f>
        <v>JOBCON</v>
      </c>
      <c r="G537" s="49">
        <v>44788</v>
      </c>
      <c r="H537" s="49">
        <v>44788</v>
      </c>
      <c r="I537" s="50" t="s">
        <v>1019</v>
      </c>
      <c r="J537" s="52" t="s">
        <v>1878</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1826</v>
      </c>
      <c r="E538" s="66" t="str">
        <f>IF(ISBLANK(LeaveTracker[[#This Row],[Employee Name]]),"-----",VLOOKUP(LeaveTracker[[#This Row],[Employee Name]],'List of Employees'!$B$4:$H$766,7))</f>
        <v>CPDO</v>
      </c>
      <c r="F538" s="66" t="str">
        <f>IF(ISBLANK(LeaveTracker[[#This Row],[Employee Name]]),"-----",VLOOKUP(LeaveTracker[[#This Row],[Employee Name]],'List of Employees'!$B$4:$H$766,6))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1910</v>
      </c>
      <c r="E539" s="66" t="str">
        <f>IF(ISBLANK(LeaveTracker[[#This Row],[Employee Name]]),"-----",VLOOKUP(LeaveTracker[[#This Row],[Employee Name]],'List of Employees'!$B$4:$H$766,7))</f>
        <v>PICNIC GROVE</v>
      </c>
      <c r="F539" s="66" t="str">
        <f>IF(ISBLANK(LeaveTracker[[#This Row],[Employee Name]]),"-----",VLOOKUP(LeaveTracker[[#This Row],[Employee Name]],'List of Employees'!$B$4:$H$766,6))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1834</v>
      </c>
      <c r="E540" s="66" t="str">
        <f>IF(ISBLANK(LeaveTracker[[#This Row],[Employee Name]]),"-----",VLOOKUP(LeaveTracker[[#This Row],[Employee Name]],'List of Employees'!$B$4:$H$766,7))</f>
        <v>BIR</v>
      </c>
      <c r="F540" s="66" t="str">
        <f>IF(ISBLANK(LeaveTracker[[#This Row],[Employee Name]]),"-----",VLOOKUP(LeaveTracker[[#This Row],[Employee Name]],'List of Employees'!$B$4:$H$766,6))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1834</v>
      </c>
      <c r="E541" s="66" t="str">
        <f>IF(ISBLANK(LeaveTracker[[#This Row],[Employee Name]]),"-----",VLOOKUP(LeaveTracker[[#This Row],[Employee Name]],'List of Employees'!$B$4:$H$766,7))</f>
        <v>BIR</v>
      </c>
      <c r="F541" s="66" t="str">
        <f>IF(ISBLANK(LeaveTracker[[#This Row],[Employee Name]]),"-----",VLOOKUP(LeaveTracker[[#This Row],[Employee Name]],'List of Employees'!$B$4:$H$766,6))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1834</v>
      </c>
      <c r="E542" s="66" t="str">
        <f>IF(ISBLANK(LeaveTracker[[#This Row],[Employee Name]]),"-----",VLOOKUP(LeaveTracker[[#This Row],[Employee Name]],'List of Employees'!$B$4:$H$766,7))</f>
        <v>BIR</v>
      </c>
      <c r="F542" s="66" t="str">
        <f>IF(ISBLANK(LeaveTracker[[#This Row],[Employee Name]]),"-----",VLOOKUP(LeaveTracker[[#This Row],[Employee Name]],'List of Employees'!$B$4:$H$766,6))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Employees'!$B$4:$H$766,7))</f>
        <v>CHO</v>
      </c>
      <c r="F543" s="66" t="str">
        <f>IF(ISBLANK(LeaveTracker[[#This Row],[Employee Name]]),"-----",VLOOKUP(LeaveTracker[[#This Row],[Employee Name]],'List of Employees'!$B$4:$H$766,6))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1911</v>
      </c>
      <c r="E544" s="66" t="str">
        <f>IF(ISBLANK(LeaveTracker[[#This Row],[Employee Name]]),"-----",VLOOKUP(LeaveTracker[[#This Row],[Employee Name]],'List of Employees'!$B$4:$H$766,7))</f>
        <v>CENRO</v>
      </c>
      <c r="F544" s="66" t="str">
        <f>IF(ISBLANK(LeaveTracker[[#This Row],[Employee Name]]),"-----",VLOOKUP(LeaveTracker[[#This Row],[Employee Name]],'List of Employees'!$B$4:$H$766,6))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1911</v>
      </c>
      <c r="E545" s="66" t="str">
        <f>IF(ISBLANK(LeaveTracker[[#This Row],[Employee Name]]),"-----",VLOOKUP(LeaveTracker[[#This Row],[Employee Name]],'List of Employees'!$B$4:$H$766,7))</f>
        <v>CENRO</v>
      </c>
      <c r="F545" s="66" t="str">
        <f>IF(ISBLANK(LeaveTracker[[#This Row],[Employee Name]]),"-----",VLOOKUP(LeaveTracker[[#This Row],[Employee Name]],'List of Employees'!$B$4:$H$766,6))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1851</v>
      </c>
      <c r="E546" s="66" t="str">
        <f>IF(ISBLANK(LeaveTracker[[#This Row],[Employee Name]]),"-----",VLOOKUP(LeaveTracker[[#This Row],[Employee Name]],'List of Employees'!$B$4:$H$766,7))</f>
        <v>CHO</v>
      </c>
      <c r="F546" s="66" t="str">
        <f>IF(ISBLANK(LeaveTracker[[#This Row],[Employee Name]]),"-----",VLOOKUP(LeaveTracker[[#This Row],[Employee Name]],'List of Employees'!$B$4:$H$766,6))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1867</v>
      </c>
      <c r="E547" s="66" t="str">
        <f>IF(ISBLANK(LeaveTracker[[#This Row],[Employee Name]]),"-----",VLOOKUP(LeaveTracker[[#This Row],[Employee Name]],'List of Employees'!$B$4:$H$766,7))</f>
        <v>CEO</v>
      </c>
      <c r="F547" s="66" t="str">
        <f>IF(ISBLANK(LeaveTracker[[#This Row],[Employee Name]]),"-----",VLOOKUP(LeaveTracker[[#This Row],[Employee Name]],'List of Employees'!$B$4:$H$766,6))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1867</v>
      </c>
      <c r="E548" s="66" t="str">
        <f>IF(ISBLANK(LeaveTracker[[#This Row],[Employee Name]]),"-----",VLOOKUP(LeaveTracker[[#This Row],[Employee Name]],'List of Employees'!$B$4:$H$766,7))</f>
        <v>CEO</v>
      </c>
      <c r="F548" s="66" t="str">
        <f>IF(ISBLANK(LeaveTracker[[#This Row],[Employee Name]]),"-----",VLOOKUP(LeaveTracker[[#This Row],[Employee Name]],'List of Employees'!$B$4:$H$766,6))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1847</v>
      </c>
      <c r="E549" s="66" t="str">
        <f>IF(ISBLANK(LeaveTracker[[#This Row],[Employee Name]]),"-----",VLOOKUP(LeaveTracker[[#This Row],[Employee Name]],'List of Employees'!$B$4:$H$766,7))</f>
        <v>TICC</v>
      </c>
      <c r="F549" s="66" t="str">
        <f>IF(ISBLANK(LeaveTracker[[#This Row],[Employee Name]]),"-----",VLOOKUP(LeaveTracker[[#This Row],[Employee Name]],'List of Employees'!$B$4:$H$766,6))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1858</v>
      </c>
      <c r="E550" s="66" t="str">
        <f>IF(ISBLANK(LeaveTracker[[#This Row],[Employee Name]]),"-----",VLOOKUP(LeaveTracker[[#This Row],[Employee Name]],'List of Employees'!$B$4:$H$766,7))</f>
        <v>TICC</v>
      </c>
      <c r="F550" s="66" t="str">
        <f>IF(ISBLANK(LeaveTracker[[#This Row],[Employee Name]]),"-----",VLOOKUP(LeaveTracker[[#This Row],[Employee Name]],'List of Employees'!$B$4:$H$766,6))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1813</v>
      </c>
      <c r="E551" s="66" t="str">
        <f>IF(ISBLANK(LeaveTracker[[#This Row],[Employee Name]]),"-----",VLOOKUP(LeaveTracker[[#This Row],[Employee Name]],'List of Employees'!$B$4:$H$766,7))</f>
        <v>CSWDO</v>
      </c>
      <c r="F551" s="66" t="str">
        <f>IF(ISBLANK(LeaveTracker[[#This Row],[Employee Name]]),"-----",VLOOKUP(LeaveTracker[[#This Row],[Employee Name]],'List of Employees'!$B$4:$H$766,6))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1821</v>
      </c>
      <c r="E552" s="66" t="str">
        <f>IF(ISBLANK(LeaveTracker[[#This Row],[Employee Name]]),"-----",VLOOKUP(LeaveTracker[[#This Row],[Employee Name]],'List of Employees'!$B$4:$H$766,7))</f>
        <v>SP</v>
      </c>
      <c r="F552" s="66" t="str">
        <f>IF(ISBLANK(LeaveTracker[[#This Row],[Employee Name]]),"-----",VLOOKUP(LeaveTracker[[#This Row],[Employee Name]],'List of Employees'!$B$4:$H$766,6))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1821</v>
      </c>
      <c r="E553" s="66" t="str">
        <f>IF(ISBLANK(LeaveTracker[[#This Row],[Employee Name]]),"-----",VLOOKUP(LeaveTracker[[#This Row],[Employee Name]],'List of Employees'!$B$4:$H$766,7))</f>
        <v>SP</v>
      </c>
      <c r="F553" s="66" t="str">
        <f>IF(ISBLANK(LeaveTracker[[#This Row],[Employee Name]]),"-----",VLOOKUP(LeaveTracker[[#This Row],[Employee Name]],'List of Employees'!$B$4:$H$766,6))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1821</v>
      </c>
      <c r="E554" s="66" t="str">
        <f>IF(ISBLANK(LeaveTracker[[#This Row],[Employee Name]]),"-----",VLOOKUP(LeaveTracker[[#This Row],[Employee Name]],'List of Employees'!$B$4:$H$766,7))</f>
        <v>SP</v>
      </c>
      <c r="F554" s="66" t="str">
        <f>IF(ISBLANK(LeaveTracker[[#This Row],[Employee Name]]),"-----",VLOOKUP(LeaveTracker[[#This Row],[Employee Name]],'List of Employees'!$B$4:$H$766,6))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1771</v>
      </c>
      <c r="E555" s="66" t="str">
        <f>IF(ISBLANK(LeaveTracker[[#This Row],[Employee Name]]),"-----",VLOOKUP(LeaveTracker[[#This Row],[Employee Name]],'List of Employees'!$B$4:$H$766,7))</f>
        <v>SP</v>
      </c>
      <c r="F555" s="66" t="str">
        <f>IF(ISBLANK(LeaveTracker[[#This Row],[Employee Name]]),"-----",VLOOKUP(LeaveTracker[[#This Row],[Employee Name]],'List of Employees'!$B$4:$H$766,6))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1821</v>
      </c>
      <c r="E556" s="66" t="str">
        <f>IF(ISBLANK(LeaveTracker[[#This Row],[Employee Name]]),"-----",VLOOKUP(LeaveTracker[[#This Row],[Employee Name]],'List of Employees'!$B$4:$H$766,7))</f>
        <v>SP</v>
      </c>
      <c r="F556" s="66" t="str">
        <f>IF(ISBLANK(LeaveTracker[[#This Row],[Employee Name]]),"-----",VLOOKUP(LeaveTracker[[#This Row],[Employee Name]],'List of Employees'!$B$4:$H$766,6))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1821</v>
      </c>
      <c r="E557" s="66" t="str">
        <f>IF(ISBLANK(LeaveTracker[[#This Row],[Employee Name]]),"-----",VLOOKUP(LeaveTracker[[#This Row],[Employee Name]],'List of Employees'!$B$4:$H$766,7))</f>
        <v>SP</v>
      </c>
      <c r="F557" s="66" t="str">
        <f>IF(ISBLANK(LeaveTracker[[#This Row],[Employee Name]]),"-----",VLOOKUP(LeaveTracker[[#This Row],[Employee Name]],'List of Employees'!$B$4:$H$766,6))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1821</v>
      </c>
      <c r="E558" s="66" t="str">
        <f>IF(ISBLANK(LeaveTracker[[#This Row],[Employee Name]]),"-----",VLOOKUP(LeaveTracker[[#This Row],[Employee Name]],'List of Employees'!$B$4:$H$766,7))</f>
        <v>SP</v>
      </c>
      <c r="F558" s="66" t="str">
        <f>IF(ISBLANK(LeaveTracker[[#This Row],[Employee Name]]),"-----",VLOOKUP(LeaveTracker[[#This Row],[Employee Name]],'List of Employees'!$B$4:$H$766,6))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1840</v>
      </c>
      <c r="E559" s="66" t="str">
        <f>IF(ISBLANK(LeaveTracker[[#This Row],[Employee Name]]),"-----",VLOOKUP(LeaveTracker[[#This Row],[Employee Name]],'List of Employees'!$B$4:$H$766,7))</f>
        <v>SP</v>
      </c>
      <c r="F559" s="66" t="str">
        <f>IF(ISBLANK(LeaveTracker[[#This Row],[Employee Name]]),"-----",VLOOKUP(LeaveTracker[[#This Row],[Employee Name]],'List of Employees'!$B$4:$H$766,6))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1737</v>
      </c>
      <c r="E560" s="66">
        <f>IF(ISBLANK(LeaveTracker[[#This Row],[Employee Name]]),"-----",VLOOKUP(LeaveTracker[[#This Row],[Employee Name]],'List of Employees'!$B$4:$H$766,7))</f>
        <v>0</v>
      </c>
      <c r="F560" s="66" t="str">
        <f>IF(ISBLANK(LeaveTracker[[#This Row],[Employee Name]]),"-----",VLOOKUP(LeaveTracker[[#This Row],[Employee Name]],'List of Employees'!$B$4:$H$766,6))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1737</v>
      </c>
      <c r="E561" s="66">
        <f>IF(ISBLANK(LeaveTracker[[#This Row],[Employee Name]]),"-----",VLOOKUP(LeaveTracker[[#This Row],[Employee Name]],'List of Employees'!$B$4:$H$766,7))</f>
        <v>0</v>
      </c>
      <c r="F561" s="66" t="str">
        <f>IF(ISBLANK(LeaveTracker[[#This Row],[Employee Name]]),"-----",VLOOKUP(LeaveTracker[[#This Row],[Employee Name]],'List of Employees'!$B$4:$H$766,6))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1875</v>
      </c>
      <c r="E562" s="66" t="str">
        <f>IF(ISBLANK(LeaveTracker[[#This Row],[Employee Name]]),"-----",VLOOKUP(LeaveTracker[[#This Row],[Employee Name]],'List of Employees'!$B$4:$H$766,7))</f>
        <v>TOPS-CSU</v>
      </c>
      <c r="F562" s="66" t="str">
        <f>IF(ISBLANK(LeaveTracker[[#This Row],[Employee Name]]),"-----",VLOOKUP(LeaveTracker[[#This Row],[Employee Name]],'List of Employees'!$B$4:$H$766,6))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1875</v>
      </c>
      <c r="E563" s="66" t="str">
        <f>IF(ISBLANK(LeaveTracker[[#This Row],[Employee Name]]),"-----",VLOOKUP(LeaveTracker[[#This Row],[Employee Name]],'List of Employees'!$B$4:$H$766,7))</f>
        <v>TOPS-CSU</v>
      </c>
      <c r="F563" s="66" t="str">
        <f>IF(ISBLANK(LeaveTracker[[#This Row],[Employee Name]]),"-----",VLOOKUP(LeaveTracker[[#This Row],[Employee Name]],'List of Employees'!$B$4:$H$766,6))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1875</v>
      </c>
      <c r="E564" s="66" t="str">
        <f>IF(ISBLANK(LeaveTracker[[#This Row],[Employee Name]]),"-----",VLOOKUP(LeaveTracker[[#This Row],[Employee Name]],'List of Employees'!$B$4:$H$766,7))</f>
        <v>TOPS-CSU</v>
      </c>
      <c r="F564" s="66" t="str">
        <f>IF(ISBLANK(LeaveTracker[[#This Row],[Employee Name]]),"-----",VLOOKUP(LeaveTracker[[#This Row],[Employee Name]],'List of Employees'!$B$4:$H$766,6))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1785</v>
      </c>
      <c r="E565" s="66" t="str">
        <f>IF(ISBLANK(LeaveTracker[[#This Row],[Employee Name]]),"-----",VLOOKUP(LeaveTracker[[#This Row],[Employee Name]],'List of Employees'!$B$4:$H$766,7))</f>
        <v>CENRO</v>
      </c>
      <c r="F565" s="66" t="str">
        <f>IF(ISBLANK(LeaveTracker[[#This Row],[Employee Name]]),"-----",VLOOKUP(LeaveTracker[[#This Row],[Employee Name]],'List of Employees'!$B$4:$H$766,6))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1852</v>
      </c>
      <c r="E566" s="66" t="str">
        <f>IF(ISBLANK(LeaveTracker[[#This Row],[Employee Name]]),"-----",VLOOKUP(LeaveTracker[[#This Row],[Employee Name]],'List of Employees'!$B$4:$H$766,7))</f>
        <v>LCR</v>
      </c>
      <c r="F566" s="66" t="str">
        <f>IF(ISBLANK(LeaveTracker[[#This Row],[Employee Name]]),"-----",VLOOKUP(LeaveTracker[[#This Row],[Employee Name]],'List of Employees'!$B$4:$H$766,6))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1912</v>
      </c>
      <c r="E567" s="66" t="str">
        <f>IF(ISBLANK(LeaveTracker[[#This Row],[Employee Name]]),"-----",VLOOKUP(LeaveTracker[[#This Row],[Employee Name]],'List of Employees'!$B$4:$H$766,7))</f>
        <v>TICC</v>
      </c>
      <c r="F567" s="66" t="str">
        <f>IF(ISBLANK(LeaveTracker[[#This Row],[Employee Name]]),"-----",VLOOKUP(LeaveTracker[[#This Row],[Employee Name]],'List of Employees'!$B$4:$H$766,6))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1913</v>
      </c>
      <c r="E568" s="66" t="str">
        <f>IF(ISBLANK(LeaveTracker[[#This Row],[Employee Name]]),"-----",VLOOKUP(LeaveTracker[[#This Row],[Employee Name]],'List of Employees'!$B$4:$H$766,7))</f>
        <v>PICNIC GROVE</v>
      </c>
      <c r="F568" s="66" t="str">
        <f>IF(ISBLANK(LeaveTracker[[#This Row],[Employee Name]]),"-----",VLOOKUP(LeaveTracker[[#This Row],[Employee Name]],'List of Employees'!$B$4:$H$766,6))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1804</v>
      </c>
      <c r="E569" s="66" t="str">
        <f>IF(ISBLANK(LeaveTracker[[#This Row],[Employee Name]]),"-----",VLOOKUP(LeaveTracker[[#This Row],[Employee Name]],'List of Employees'!$B$4:$H$766,7))</f>
        <v>ONT</v>
      </c>
      <c r="F569" s="66" t="str">
        <f>IF(ISBLANK(LeaveTracker[[#This Row],[Employee Name]]),"-----",VLOOKUP(LeaveTracker[[#This Row],[Employee Name]],'List of Employees'!$B$4:$H$766,6))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1804</v>
      </c>
      <c r="E570" s="66" t="str">
        <f>IF(ISBLANK(LeaveTracker[[#This Row],[Employee Name]]),"-----",VLOOKUP(LeaveTracker[[#This Row],[Employee Name]],'List of Employees'!$B$4:$H$766,7))</f>
        <v>ONT</v>
      </c>
      <c r="F570" s="66" t="str">
        <f>IF(ISBLANK(LeaveTracker[[#This Row],[Employee Name]]),"-----",VLOOKUP(LeaveTracker[[#This Row],[Employee Name]],'List of Employees'!$B$4:$H$766,6))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1914</v>
      </c>
      <c r="E571" s="66" t="str">
        <f>IF(ISBLANK(LeaveTracker[[#This Row],[Employee Name]]),"-----",VLOOKUP(LeaveTracker[[#This Row],[Employee Name]],'List of Employees'!$B$4:$H$766,7))</f>
        <v>CHO</v>
      </c>
      <c r="F571" s="66" t="str">
        <f>IF(ISBLANK(LeaveTracker[[#This Row],[Employee Name]]),"-----",VLOOKUP(LeaveTracker[[#This Row],[Employee Name]],'List of Employees'!$B$4:$H$766,6))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1861</v>
      </c>
      <c r="E572" s="66" t="str">
        <f>IF(ISBLANK(LeaveTracker[[#This Row],[Employee Name]]),"-----",VLOOKUP(LeaveTracker[[#This Row],[Employee Name]],'List of Employees'!$B$4:$H$766,7))</f>
        <v>TICC</v>
      </c>
      <c r="F572" s="66" t="str">
        <f>IF(ISBLANK(LeaveTracker[[#This Row],[Employee Name]]),"-----",VLOOKUP(LeaveTracker[[#This Row],[Employee Name]],'List of Employees'!$B$4:$H$766,6))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1903</v>
      </c>
      <c r="E573" s="66" t="str">
        <f>IF(ISBLANK(LeaveTracker[[#This Row],[Employee Name]]),"-----",VLOOKUP(LeaveTracker[[#This Row],[Employee Name]],'List of Employees'!$B$4:$H$766,7))</f>
        <v>CENRO</v>
      </c>
      <c r="F573" s="66" t="str">
        <f>IF(ISBLANK(LeaveTracker[[#This Row],[Employee Name]]),"-----",VLOOKUP(LeaveTracker[[#This Row],[Employee Name]],'List of Employees'!$B$4:$H$766,6))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1903</v>
      </c>
      <c r="E574" s="66" t="str">
        <f>IF(ISBLANK(LeaveTracker[[#This Row],[Employee Name]]),"-----",VLOOKUP(LeaveTracker[[#This Row],[Employee Name]],'List of Employees'!$B$4:$H$766,7))</f>
        <v>CENRO</v>
      </c>
      <c r="F574" s="66" t="str">
        <f>IF(ISBLANK(LeaveTracker[[#This Row],[Employee Name]]),"-----",VLOOKUP(LeaveTracker[[#This Row],[Employee Name]],'List of Employees'!$B$4:$H$766,6))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1903</v>
      </c>
      <c r="E575" s="66" t="str">
        <f>IF(ISBLANK(LeaveTracker[[#This Row],[Employee Name]]),"-----",VLOOKUP(LeaveTracker[[#This Row],[Employee Name]],'List of Employees'!$B$4:$H$766,7))</f>
        <v>CENRO</v>
      </c>
      <c r="F575" s="66" t="str">
        <f>IF(ISBLANK(LeaveTracker[[#This Row],[Employee Name]]),"-----",VLOOKUP(LeaveTracker[[#This Row],[Employee Name]],'List of Employees'!$B$4:$H$766,6))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1903</v>
      </c>
      <c r="E576" s="66" t="str">
        <f>IF(ISBLANK(LeaveTracker[[#This Row],[Employee Name]]),"-----",VLOOKUP(LeaveTracker[[#This Row],[Employee Name]],'List of Employees'!$B$4:$H$766,7))</f>
        <v>CENRO</v>
      </c>
      <c r="F576" s="66" t="str">
        <f>IF(ISBLANK(LeaveTracker[[#This Row],[Employee Name]]),"-----",VLOOKUP(LeaveTracker[[#This Row],[Employee Name]],'List of Employees'!$B$4:$H$766,6))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1903</v>
      </c>
      <c r="E577" s="66" t="str">
        <f>IF(ISBLANK(LeaveTracker[[#This Row],[Employee Name]]),"-----",VLOOKUP(LeaveTracker[[#This Row],[Employee Name]],'List of Employees'!$B$4:$H$766,7))</f>
        <v>CENRO</v>
      </c>
      <c r="F577" s="66" t="str">
        <f>IF(ISBLANK(LeaveTracker[[#This Row],[Employee Name]]),"-----",VLOOKUP(LeaveTracker[[#This Row],[Employee Name]],'List of Employees'!$B$4:$H$766,6))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1903</v>
      </c>
      <c r="E578" s="66" t="str">
        <f>IF(ISBLANK(LeaveTracker[[#This Row],[Employee Name]]),"-----",VLOOKUP(LeaveTracker[[#This Row],[Employee Name]],'List of Employees'!$B$4:$H$766,7))</f>
        <v>CENRO</v>
      </c>
      <c r="F578" s="66" t="str">
        <f>IF(ISBLANK(LeaveTracker[[#This Row],[Employee Name]]),"-----",VLOOKUP(LeaveTracker[[#This Row],[Employee Name]],'List of Employees'!$B$4:$H$766,6))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1903</v>
      </c>
      <c r="E579" s="66" t="str">
        <f>IF(ISBLANK(LeaveTracker[[#This Row],[Employee Name]]),"-----",VLOOKUP(LeaveTracker[[#This Row],[Employee Name]],'List of Employees'!$B$4:$H$766,7))</f>
        <v>CENRO</v>
      </c>
      <c r="F579" s="66" t="str">
        <f>IF(ISBLANK(LeaveTracker[[#This Row],[Employee Name]]),"-----",VLOOKUP(LeaveTracker[[#This Row],[Employee Name]],'List of Employees'!$B$4:$H$766,6))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1903</v>
      </c>
      <c r="E580" s="66" t="str">
        <f>IF(ISBLANK(LeaveTracker[[#This Row],[Employee Name]]),"-----",VLOOKUP(LeaveTracker[[#This Row],[Employee Name]],'List of Employees'!$B$4:$H$766,7))</f>
        <v>CENRO</v>
      </c>
      <c r="F580" s="66" t="str">
        <f>IF(ISBLANK(LeaveTracker[[#This Row],[Employee Name]]),"-----",VLOOKUP(LeaveTracker[[#This Row],[Employee Name]],'List of Employees'!$B$4:$H$766,6))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1903</v>
      </c>
      <c r="E581" s="66" t="str">
        <f>IF(ISBLANK(LeaveTracker[[#This Row],[Employee Name]]),"-----",VLOOKUP(LeaveTracker[[#This Row],[Employee Name]],'List of Employees'!$B$4:$H$766,7))</f>
        <v>CENRO</v>
      </c>
      <c r="F581" s="66" t="str">
        <f>IF(ISBLANK(LeaveTracker[[#This Row],[Employee Name]]),"-----",VLOOKUP(LeaveTracker[[#This Row],[Employee Name]],'List of Employees'!$B$4:$H$766,6))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1837</v>
      </c>
      <c r="E582" s="66" t="str">
        <f>IF(ISBLANK(LeaveTracker[[#This Row],[Employee Name]]),"-----",VLOOKUP(LeaveTracker[[#This Row],[Employee Name]],'List of Employees'!$B$4:$H$766,7))</f>
        <v>EEO/CITY MARKET</v>
      </c>
      <c r="F582" s="66" t="str">
        <f>IF(ISBLANK(LeaveTracker[[#This Row],[Employee Name]]),"-----",VLOOKUP(LeaveTracker[[#This Row],[Employee Name]],'List of Employees'!$B$4:$H$766,6))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1837</v>
      </c>
      <c r="E583" s="66" t="str">
        <f>IF(ISBLANK(LeaveTracker[[#This Row],[Employee Name]]),"-----",VLOOKUP(LeaveTracker[[#This Row],[Employee Name]],'List of Employees'!$B$4:$H$766,7))</f>
        <v>EEO/CITY MARKET</v>
      </c>
      <c r="F583" s="66" t="str">
        <f>IF(ISBLANK(LeaveTracker[[#This Row],[Employee Name]]),"-----",VLOOKUP(LeaveTracker[[#This Row],[Employee Name]],'List of Employees'!$B$4:$H$766,6))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1837</v>
      </c>
      <c r="E584" s="66" t="str">
        <f>IF(ISBLANK(LeaveTracker[[#This Row],[Employee Name]]),"-----",VLOOKUP(LeaveTracker[[#This Row],[Employee Name]],'List of Employees'!$B$4:$H$766,7))</f>
        <v>EEO/CITY MARKET</v>
      </c>
      <c r="F584" s="66" t="str">
        <f>IF(ISBLANK(LeaveTracker[[#This Row],[Employee Name]]),"-----",VLOOKUP(LeaveTracker[[#This Row],[Employee Name]],'List of Employees'!$B$4:$H$766,6))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1837</v>
      </c>
      <c r="E585" s="66" t="str">
        <f>IF(ISBLANK(LeaveTracker[[#This Row],[Employee Name]]),"-----",VLOOKUP(LeaveTracker[[#This Row],[Employee Name]],'List of Employees'!$B$4:$H$766,7))</f>
        <v>EEO/CITY MARKET</v>
      </c>
      <c r="F585" s="66" t="str">
        <f>IF(ISBLANK(LeaveTracker[[#This Row],[Employee Name]]),"-----",VLOOKUP(LeaveTracker[[#This Row],[Employee Name]],'List of Employees'!$B$4:$H$766,6))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1805</v>
      </c>
      <c r="E586" s="66" t="str">
        <f>IF(ISBLANK(LeaveTracker[[#This Row],[Employee Name]]),"-----",VLOOKUP(LeaveTracker[[#This Row],[Employee Name]],'List of Employees'!$B$4:$H$766,7))</f>
        <v>TICC</v>
      </c>
      <c r="F586" s="66" t="str">
        <f>IF(ISBLANK(LeaveTracker[[#This Row],[Employee Name]]),"-----",VLOOKUP(LeaveTracker[[#This Row],[Employee Name]],'List of Employees'!$B$4:$H$766,6))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1869</v>
      </c>
      <c r="E587" s="66" t="str">
        <f>IF(ISBLANK(LeaveTracker[[#This Row],[Employee Name]]),"-----",VLOOKUP(LeaveTracker[[#This Row],[Employee Name]],'List of Employees'!$B$4:$H$766,7))</f>
        <v>CHO</v>
      </c>
      <c r="F587" s="66" t="str">
        <f>IF(ISBLANK(LeaveTracker[[#This Row],[Employee Name]]),"-----",VLOOKUP(LeaveTracker[[#This Row],[Employee Name]],'List of Employees'!$B$4:$H$766,6))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1858</v>
      </c>
      <c r="E588" s="66" t="str">
        <f>IF(ISBLANK(LeaveTracker[[#This Row],[Employee Name]]),"-----",VLOOKUP(LeaveTracker[[#This Row],[Employee Name]],'List of Employees'!$B$4:$H$766,7))</f>
        <v>TICC</v>
      </c>
      <c r="F588" s="66" t="str">
        <f>IF(ISBLANK(LeaveTracker[[#This Row],[Employee Name]]),"-----",VLOOKUP(LeaveTracker[[#This Row],[Employee Name]],'List of Employees'!$B$4:$H$766,6))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1858</v>
      </c>
      <c r="E589" s="66" t="str">
        <f>IF(ISBLANK(LeaveTracker[[#This Row],[Employee Name]]),"-----",VLOOKUP(LeaveTracker[[#This Row],[Employee Name]],'List of Employees'!$B$4:$H$766,7))</f>
        <v>TICC</v>
      </c>
      <c r="F589" s="66" t="str">
        <f>IF(ISBLANK(LeaveTracker[[#This Row],[Employee Name]]),"-----",VLOOKUP(LeaveTracker[[#This Row],[Employee Name]],'List of Employees'!$B$4:$H$766,6))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1858</v>
      </c>
      <c r="E590" s="66" t="str">
        <f>IF(ISBLANK(LeaveTracker[[#This Row],[Employee Name]]),"-----",VLOOKUP(LeaveTracker[[#This Row],[Employee Name]],'List of Employees'!$B$4:$H$766,7))</f>
        <v>TICC</v>
      </c>
      <c r="F590" s="66" t="str">
        <f>IF(ISBLANK(LeaveTracker[[#This Row],[Employee Name]]),"-----",VLOOKUP(LeaveTracker[[#This Row],[Employee Name]],'List of Employees'!$B$4:$H$766,6))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Employees'!$B$4:$H$766,7))</f>
        <v>ONT</v>
      </c>
      <c r="F591" s="66" t="str">
        <f>IF(ISBLANK(LeaveTracker[[#This Row],[Employee Name]]),"-----",VLOOKUP(LeaveTracker[[#This Row],[Employee Name]],'List of Employees'!$B$4:$H$766,6))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Employees'!$B$4:$H$766,7))</f>
        <v>ONT</v>
      </c>
      <c r="F592" s="66" t="str">
        <f>IF(ISBLANK(LeaveTracker[[#This Row],[Employee Name]]),"-----",VLOOKUP(LeaveTracker[[#This Row],[Employee Name]],'List of Employees'!$B$4:$H$766,6))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1773</v>
      </c>
      <c r="E593" s="66" t="str">
        <f>IF(ISBLANK(LeaveTracker[[#This Row],[Employee Name]]),"-----",VLOOKUP(LeaveTracker[[#This Row],[Employee Name]],'List of Employees'!$B$4:$H$766,7))</f>
        <v>MAHOGANY MARKET</v>
      </c>
      <c r="F593" s="66" t="str">
        <f>IF(ISBLANK(LeaveTracker[[#This Row],[Employee Name]]),"-----",VLOOKUP(LeaveTracker[[#This Row],[Employee Name]],'List of Employees'!$B$4:$H$766,6))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Employees'!$B$4:$H$766,7))</f>
        <v>CHO</v>
      </c>
      <c r="F594" s="66" t="str">
        <f>IF(ISBLANK(LeaveTracker[[#This Row],[Employee Name]]),"-----",VLOOKUP(LeaveTracker[[#This Row],[Employee Name]],'List of Employees'!$B$4:$H$766,6))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1823</v>
      </c>
      <c r="E595" s="66" t="str">
        <f>IF(ISBLANK(LeaveTracker[[#This Row],[Employee Name]]),"-----",VLOOKUP(LeaveTracker[[#This Row],[Employee Name]],'List of Employees'!$B$4:$H$766,7))</f>
        <v>TCIS</v>
      </c>
      <c r="F595" s="66" t="str">
        <f>IF(ISBLANK(LeaveTracker[[#This Row],[Employee Name]]),"-----",VLOOKUP(LeaveTracker[[#This Row],[Employee Name]],'List of Employees'!$B$4:$H$766,6))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1814</v>
      </c>
      <c r="E596" s="66" t="str">
        <f>IF(ISBLANK(LeaveTracker[[#This Row],[Employee Name]]),"-----",VLOOKUP(LeaveTracker[[#This Row],[Employee Name]],'List of Employees'!$B$4:$H$766,7))</f>
        <v>CHO</v>
      </c>
      <c r="F596" s="66" t="str">
        <f>IF(ISBLANK(LeaveTracker[[#This Row],[Employee Name]]),"-----",VLOOKUP(LeaveTracker[[#This Row],[Employee Name]],'List of Employees'!$B$4:$H$766,6))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Employees'!$B$4:$H$766,7))</f>
        <v>ONT</v>
      </c>
      <c r="F597" s="66" t="str">
        <f>IF(ISBLANK(LeaveTracker[[#This Row],[Employee Name]]),"-----",VLOOKUP(LeaveTracker[[#This Row],[Employee Name]],'List of Employees'!$B$4:$H$766,6))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Employees'!$B$4:$H$766,7))</f>
        <v>ONT</v>
      </c>
      <c r="F598" s="66" t="str">
        <f>IF(ISBLANK(LeaveTracker[[#This Row],[Employee Name]]),"-----",VLOOKUP(LeaveTracker[[#This Row],[Employee Name]],'List of Employees'!$B$4:$H$766,6))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Employees'!$B$4:$H$766,7))</f>
        <v>ONT</v>
      </c>
      <c r="F599" s="66" t="str">
        <f>IF(ISBLANK(LeaveTracker[[#This Row],[Employee Name]]),"-----",VLOOKUP(LeaveTracker[[#This Row],[Employee Name]],'List of Employees'!$B$4:$H$766,6))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1741</v>
      </c>
      <c r="E600" s="66" t="str">
        <f>IF(ISBLANK(LeaveTracker[[#This Row],[Employee Name]]),"-----",VLOOKUP(LeaveTracker[[#This Row],[Employee Name]],'List of Employees'!$B$4:$H$766,7))</f>
        <v>ACCOUNTING</v>
      </c>
      <c r="F600" s="66" t="str">
        <f>IF(ISBLANK(LeaveTracker[[#This Row],[Employee Name]]),"-----",VLOOKUP(LeaveTracker[[#This Row],[Employee Name]],'List of Employees'!$B$4:$H$766,6))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1790</v>
      </c>
      <c r="E601" s="66" t="str">
        <f>IF(ISBLANK(LeaveTracker[[#This Row],[Employee Name]]),"-----",VLOOKUP(LeaveTracker[[#This Row],[Employee Name]],'List of Employees'!$B$4:$H$766,7))</f>
        <v>CENRO</v>
      </c>
      <c r="F601" s="66" t="str">
        <f>IF(ISBLANK(LeaveTracker[[#This Row],[Employee Name]]),"-----",VLOOKUP(LeaveTracker[[#This Row],[Employee Name]],'List of Employees'!$B$4:$H$766,6))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1782</v>
      </c>
      <c r="E602" s="66" t="str">
        <f>IF(ISBLANK(LeaveTracker[[#This Row],[Employee Name]]),"-----",VLOOKUP(LeaveTracker[[#This Row],[Employee Name]],'List of Employees'!$B$4:$H$766,7))</f>
        <v>PICNIC GROVE</v>
      </c>
      <c r="F602" s="66" t="str">
        <f>IF(ISBLANK(LeaveTracker[[#This Row],[Employee Name]]),"-----",VLOOKUP(LeaveTracker[[#This Row],[Employee Name]],'List of Employees'!$B$4:$H$766,6))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1782</v>
      </c>
      <c r="E603" s="66" t="str">
        <f>IF(ISBLANK(LeaveTracker[[#This Row],[Employee Name]]),"-----",VLOOKUP(LeaveTracker[[#This Row],[Employee Name]],'List of Employees'!$B$4:$H$766,7))</f>
        <v>PICNIC GROVE</v>
      </c>
      <c r="F603" s="66" t="str">
        <f>IF(ISBLANK(LeaveTracker[[#This Row],[Employee Name]]),"-----",VLOOKUP(LeaveTracker[[#This Row],[Employee Name]],'List of Employees'!$B$4:$H$766,6))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1784</v>
      </c>
      <c r="E604" s="66" t="str">
        <f>IF(ISBLANK(LeaveTracker[[#This Row],[Employee Name]]),"-----",VLOOKUP(LeaveTracker[[#This Row],[Employee Name]],'List of Employees'!$B$4:$H$766,7))</f>
        <v>CTO-LICENSE</v>
      </c>
      <c r="F604" s="66" t="str">
        <f>IF(ISBLANK(LeaveTracker[[#This Row],[Employee Name]]),"-----",VLOOKUP(LeaveTracker[[#This Row],[Employee Name]],'List of Employees'!$B$4:$H$766,6))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1790</v>
      </c>
      <c r="E605" s="66" t="str">
        <f>IF(ISBLANK(LeaveTracker[[#This Row],[Employee Name]]),"-----",VLOOKUP(LeaveTracker[[#This Row],[Employee Name]],'List of Employees'!$B$4:$H$766,7))</f>
        <v>CENRO</v>
      </c>
      <c r="F605" s="66" t="str">
        <f>IF(ISBLANK(LeaveTracker[[#This Row],[Employee Name]]),"-----",VLOOKUP(LeaveTracker[[#This Row],[Employee Name]],'List of Employees'!$B$4:$H$766,6))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1810</v>
      </c>
      <c r="E606" s="66" t="str">
        <f>IF(ISBLANK(LeaveTracker[[#This Row],[Employee Name]]),"-----",VLOOKUP(LeaveTracker[[#This Row],[Employee Name]],'List of Employees'!$B$4:$H$766,7))</f>
        <v>CHO</v>
      </c>
      <c r="F606" s="66" t="str">
        <f>IF(ISBLANK(LeaveTracker[[#This Row],[Employee Name]]),"-----",VLOOKUP(LeaveTracker[[#This Row],[Employee Name]],'List of Employees'!$B$4:$H$766,6))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1859</v>
      </c>
      <c r="E607" s="66" t="str">
        <f>IF(ISBLANK(LeaveTracker[[#This Row],[Employee Name]]),"-----",VLOOKUP(LeaveTracker[[#This Row],[Employee Name]],'List of Employees'!$B$4:$H$766,7))</f>
        <v>TICC</v>
      </c>
      <c r="F607" s="66" t="str">
        <f>IF(ISBLANK(LeaveTracker[[#This Row],[Employee Name]]),"-----",VLOOKUP(LeaveTracker[[#This Row],[Employee Name]],'List of Employees'!$B$4:$H$766,6))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1859</v>
      </c>
      <c r="E608" s="66" t="str">
        <f>IF(ISBLANK(LeaveTracker[[#This Row],[Employee Name]]),"-----",VLOOKUP(LeaveTracker[[#This Row],[Employee Name]],'List of Employees'!$B$4:$H$766,7))</f>
        <v>TICC</v>
      </c>
      <c r="F608" s="66" t="str">
        <f>IF(ISBLANK(LeaveTracker[[#This Row],[Employee Name]]),"-----",VLOOKUP(LeaveTracker[[#This Row],[Employee Name]],'List of Employees'!$B$4:$H$766,6))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1859</v>
      </c>
      <c r="E609" s="66" t="str">
        <f>IF(ISBLANK(LeaveTracker[[#This Row],[Employee Name]]),"-----",VLOOKUP(LeaveTracker[[#This Row],[Employee Name]],'List of Employees'!$B$4:$H$766,7))</f>
        <v>TICC</v>
      </c>
      <c r="F609" s="66" t="str">
        <f>IF(ISBLANK(LeaveTracker[[#This Row],[Employee Name]]),"-----",VLOOKUP(LeaveTracker[[#This Row],[Employee Name]],'List of Employees'!$B$4:$H$766,6))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1819</v>
      </c>
      <c r="E610" s="66" t="str">
        <f>IF(ISBLANK(LeaveTracker[[#This Row],[Employee Name]]),"-----",VLOOKUP(LeaveTracker[[#This Row],[Employee Name]],'List of Employees'!$B$4:$H$766,7))</f>
        <v>EEO/CITY MARKET</v>
      </c>
      <c r="F610" s="66" t="str">
        <f>IF(ISBLANK(LeaveTracker[[#This Row],[Employee Name]]),"-----",VLOOKUP(LeaveTracker[[#This Row],[Employee Name]],'List of Employees'!$B$4:$H$766,6))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1915</v>
      </c>
      <c r="E611" s="66" t="str">
        <f>IF(ISBLANK(LeaveTracker[[#This Row],[Employee Name]]),"-----",VLOOKUP(LeaveTracker[[#This Row],[Employee Name]],'List of Employees'!$B$4:$H$766,7))</f>
        <v>ONT</v>
      </c>
      <c r="F611" s="66" t="str">
        <f>IF(ISBLANK(LeaveTracker[[#This Row],[Employee Name]]),"-----",VLOOKUP(LeaveTracker[[#This Row],[Employee Name]],'List of Employees'!$B$4:$H$766,6))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1735</v>
      </c>
      <c r="E612" s="66" t="str">
        <f>IF(ISBLANK(LeaveTracker[[#This Row],[Employee Name]]),"-----",VLOOKUP(LeaveTracker[[#This Row],[Employee Name]],'List of Employees'!$B$4:$H$766,7))</f>
        <v>ONT</v>
      </c>
      <c r="F612" s="66" t="str">
        <f>IF(ISBLANK(LeaveTracker[[#This Row],[Employee Name]]),"-----",VLOOKUP(LeaveTracker[[#This Row],[Employee Name]],'List of Employees'!$B$4:$H$766,6))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1806</v>
      </c>
      <c r="E613" s="66" t="str">
        <f>IF(ISBLANK(LeaveTracker[[#This Row],[Employee Name]]),"-----",VLOOKUP(LeaveTracker[[#This Row],[Employee Name]],'List of Employees'!$B$4:$H$766,7))</f>
        <v>TICC/TCCH</v>
      </c>
      <c r="F613" s="66" t="str">
        <f>IF(ISBLANK(LeaveTracker[[#This Row],[Employee Name]]),"-----",VLOOKUP(LeaveTracker[[#This Row],[Employee Name]],'List of Employees'!$B$4:$H$766,6))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1806</v>
      </c>
      <c r="E614" s="66" t="str">
        <f>IF(ISBLANK(LeaveTracker[[#This Row],[Employee Name]]),"-----",VLOOKUP(LeaveTracker[[#This Row],[Employee Name]],'List of Employees'!$B$4:$H$766,7))</f>
        <v>TICC/TCCH</v>
      </c>
      <c r="F614" s="66" t="str">
        <f>IF(ISBLANK(LeaveTracker[[#This Row],[Employee Name]]),"-----",VLOOKUP(LeaveTracker[[#This Row],[Employee Name]],'List of Employees'!$B$4:$H$766,6))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1806</v>
      </c>
      <c r="E615" s="66" t="str">
        <f>IF(ISBLANK(LeaveTracker[[#This Row],[Employee Name]]),"-----",VLOOKUP(LeaveTracker[[#This Row],[Employee Name]],'List of Employees'!$B$4:$H$766,7))</f>
        <v>TICC/TCCH</v>
      </c>
      <c r="F615" s="66" t="str">
        <f>IF(ISBLANK(LeaveTracker[[#This Row],[Employee Name]]),"-----",VLOOKUP(LeaveTracker[[#This Row],[Employee Name]],'List of Employees'!$B$4:$H$766,6))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1722</v>
      </c>
      <c r="E616" s="66" t="str">
        <f>IF(ISBLANK(LeaveTracker[[#This Row],[Employee Name]]),"-----",VLOOKUP(LeaveTracker[[#This Row],[Employee Name]],'List of Employees'!$B$4:$H$766,7))</f>
        <v>TCIS</v>
      </c>
      <c r="F616" s="66" t="str">
        <f>IF(ISBLANK(LeaveTracker[[#This Row],[Employee Name]]),"-----",VLOOKUP(LeaveTracker[[#This Row],[Employee Name]],'List of Employees'!$B$4:$H$766,6))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1916</v>
      </c>
      <c r="E617" s="66" t="str">
        <f>IF(ISBLANK(LeaveTracker[[#This Row],[Employee Name]]),"-----",VLOOKUP(LeaveTracker[[#This Row],[Employee Name]],'List of Employees'!$B$4:$H$766,7))</f>
        <v>FIRE DEPARTMENT</v>
      </c>
      <c r="F617" s="66" t="str">
        <f>IF(ISBLANK(LeaveTracker[[#This Row],[Employee Name]]),"-----",VLOOKUP(LeaveTracker[[#This Row],[Employee Name]],'List of Employees'!$B$4:$H$766,6))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1916</v>
      </c>
      <c r="E618" s="66" t="str">
        <f>IF(ISBLANK(LeaveTracker[[#This Row],[Employee Name]]),"-----",VLOOKUP(LeaveTracker[[#This Row],[Employee Name]],'List of Employees'!$B$4:$H$766,7))</f>
        <v>FIRE DEPARTMENT</v>
      </c>
      <c r="F618" s="66" t="str">
        <f>IF(ISBLANK(LeaveTracker[[#This Row],[Employee Name]]),"-----",VLOOKUP(LeaveTracker[[#This Row],[Employee Name]],'List of Employees'!$B$4:$H$766,6))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1729</v>
      </c>
      <c r="E619" s="66" t="str">
        <f>IF(ISBLANK(LeaveTracker[[#This Row],[Employee Name]]),"-----",VLOOKUP(LeaveTracker[[#This Row],[Employee Name]],'List of Employees'!$B$4:$H$766,7))</f>
        <v>ASSESSOR</v>
      </c>
      <c r="F619" s="66" t="str">
        <f>IF(ISBLANK(LeaveTracker[[#This Row],[Employee Name]]),"-----",VLOOKUP(LeaveTracker[[#This Row],[Employee Name]],'List of Employees'!$B$4:$H$766,6))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1729</v>
      </c>
      <c r="E620" s="66" t="str">
        <f>IF(ISBLANK(LeaveTracker[[#This Row],[Employee Name]]),"-----",VLOOKUP(LeaveTracker[[#This Row],[Employee Name]],'List of Employees'!$B$4:$H$766,7))</f>
        <v>ASSESSOR</v>
      </c>
      <c r="F620" s="66" t="str">
        <f>IF(ISBLANK(LeaveTracker[[#This Row],[Employee Name]]),"-----",VLOOKUP(LeaveTracker[[#This Row],[Employee Name]],'List of Employees'!$B$4:$H$766,6))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1917</v>
      </c>
      <c r="E621" s="66" t="str">
        <f>IF(ISBLANK(LeaveTracker[[#This Row],[Employee Name]]),"-----",VLOOKUP(LeaveTracker[[#This Row],[Employee Name]],'List of Employees'!$B$4:$H$766,7))</f>
        <v>ONT</v>
      </c>
      <c r="F621" s="66" t="str">
        <f>IF(ISBLANK(LeaveTracker[[#This Row],[Employee Name]]),"-----",VLOOKUP(LeaveTracker[[#This Row],[Employee Name]],'List of Employees'!$B$4:$H$766,6))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1897</v>
      </c>
      <c r="E622" s="66" t="str">
        <f>IF(ISBLANK(LeaveTracker[[#This Row],[Employee Name]]),"-----",VLOOKUP(LeaveTracker[[#This Row],[Employee Name]],'List of Employees'!$B$4:$H$766,7))</f>
        <v>MAHOGANY MARKET</v>
      </c>
      <c r="F622" s="66" t="str">
        <f>IF(ISBLANK(LeaveTracker[[#This Row],[Employee Name]]),"-----",VLOOKUP(LeaveTracker[[#This Row],[Employee Name]],'List of Employees'!$B$4:$H$766,6))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1897</v>
      </c>
      <c r="E623" s="66" t="str">
        <f>IF(ISBLANK(LeaveTracker[[#This Row],[Employee Name]]),"-----",VLOOKUP(LeaveTracker[[#This Row],[Employee Name]],'List of Employees'!$B$4:$H$766,7))</f>
        <v>MAHOGANY MARKET</v>
      </c>
      <c r="F623" s="66" t="str">
        <f>IF(ISBLANK(LeaveTracker[[#This Row],[Employee Name]]),"-----",VLOOKUP(LeaveTracker[[#This Row],[Employee Name]],'List of Employees'!$B$4:$H$766,6))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1897</v>
      </c>
      <c r="E624" s="66" t="str">
        <f>IF(ISBLANK(LeaveTracker[[#This Row],[Employee Name]]),"-----",VLOOKUP(LeaveTracker[[#This Row],[Employee Name]],'List of Employees'!$B$4:$H$766,7))</f>
        <v>MAHOGANY MARKET</v>
      </c>
      <c r="F624" s="66" t="str">
        <f>IF(ISBLANK(LeaveTracker[[#This Row],[Employee Name]]),"-----",VLOOKUP(LeaveTracker[[#This Row],[Employee Name]],'List of Employees'!$B$4:$H$766,6))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1918</v>
      </c>
      <c r="E625" s="66" t="str">
        <f>IF(ISBLANK(LeaveTracker[[#This Row],[Employee Name]]),"-----",VLOOKUP(LeaveTracker[[#This Row],[Employee Name]],'List of Employees'!$B$4:$H$766,7))</f>
        <v>ONT</v>
      </c>
      <c r="F625" s="66" t="str">
        <f>IF(ISBLANK(LeaveTracker[[#This Row],[Employee Name]]),"-----",VLOOKUP(LeaveTracker[[#This Row],[Employee Name]],'List of Employees'!$B$4:$H$766,6))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1918</v>
      </c>
      <c r="E626" s="66" t="str">
        <f>IF(ISBLANK(LeaveTracker[[#This Row],[Employee Name]]),"-----",VLOOKUP(LeaveTracker[[#This Row],[Employee Name]],'List of Employees'!$B$4:$H$766,7))</f>
        <v>ONT</v>
      </c>
      <c r="F626" s="66" t="str">
        <f>IF(ISBLANK(LeaveTracker[[#This Row],[Employee Name]]),"-----",VLOOKUP(LeaveTracker[[#This Row],[Employee Name]],'List of Employees'!$B$4:$H$766,6))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1918</v>
      </c>
      <c r="E627" s="66" t="str">
        <f>IF(ISBLANK(LeaveTracker[[#This Row],[Employee Name]]),"-----",VLOOKUP(LeaveTracker[[#This Row],[Employee Name]],'List of Employees'!$B$4:$H$766,7))</f>
        <v>ONT</v>
      </c>
      <c r="F627" s="66" t="str">
        <f>IF(ISBLANK(LeaveTracker[[#This Row],[Employee Name]]),"-----",VLOOKUP(LeaveTracker[[#This Row],[Employee Name]],'List of Employees'!$B$4:$H$766,6))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1745</v>
      </c>
      <c r="E628" s="66" t="str">
        <f>IF(ISBLANK(LeaveTracker[[#This Row],[Employee Name]]),"-----",VLOOKUP(LeaveTracker[[#This Row],[Employee Name]],'List of Employees'!$B$4:$H$766,7))</f>
        <v>MAHOGANY MARKET</v>
      </c>
      <c r="F628" s="66" t="str">
        <f>IF(ISBLANK(LeaveTracker[[#This Row],[Employee Name]]),"-----",VLOOKUP(LeaveTracker[[#This Row],[Employee Name]],'List of Employees'!$B$4:$H$766,6))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1860</v>
      </c>
      <c r="E629" s="66" t="str">
        <f>IF(ISBLANK(LeaveTracker[[#This Row],[Employee Name]]),"-----",VLOOKUP(LeaveTracker[[#This Row],[Employee Name]],'List of Employees'!$B$4:$H$766,7))</f>
        <v>TICC</v>
      </c>
      <c r="F629" s="66" t="str">
        <f>IF(ISBLANK(LeaveTracker[[#This Row],[Employee Name]]),"-----",VLOOKUP(LeaveTracker[[#This Row],[Employee Name]],'List of Employees'!$B$4:$H$766,6))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1860</v>
      </c>
      <c r="E630" s="66" t="str">
        <f>IF(ISBLANK(LeaveTracker[[#This Row],[Employee Name]]),"-----",VLOOKUP(LeaveTracker[[#This Row],[Employee Name]],'List of Employees'!$B$4:$H$766,7))</f>
        <v>TICC</v>
      </c>
      <c r="F630" s="66" t="str">
        <f>IF(ISBLANK(LeaveTracker[[#This Row],[Employee Name]]),"-----",VLOOKUP(LeaveTracker[[#This Row],[Employee Name]],'List of Employees'!$B$4:$H$766,6))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1718</v>
      </c>
      <c r="E631" s="66" t="str">
        <f>IF(ISBLANK(LeaveTracker[[#This Row],[Employee Name]]),"-----",VLOOKUP(LeaveTracker[[#This Row],[Employee Name]],'List of Employees'!$B$4:$H$766,7))</f>
        <v>LEGAL</v>
      </c>
      <c r="F631" s="66" t="str">
        <f>IF(ISBLANK(LeaveTracker[[#This Row],[Employee Name]]),"-----",VLOOKUP(LeaveTracker[[#This Row],[Employee Name]],'List of Employees'!$B$4:$H$766,6))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1718</v>
      </c>
      <c r="E632" s="66" t="str">
        <f>IF(ISBLANK(LeaveTracker[[#This Row],[Employee Name]]),"-----",VLOOKUP(LeaveTracker[[#This Row],[Employee Name]],'List of Employees'!$B$4:$H$766,7))</f>
        <v>LEGAL</v>
      </c>
      <c r="F632" s="66" t="str">
        <f>IF(ISBLANK(LeaveTracker[[#This Row],[Employee Name]]),"-----",VLOOKUP(LeaveTracker[[#This Row],[Employee Name]],'List of Employees'!$B$4:$H$766,6))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1718</v>
      </c>
      <c r="E633" s="66" t="str">
        <f>IF(ISBLANK(LeaveTracker[[#This Row],[Employee Name]]),"-----",VLOOKUP(LeaveTracker[[#This Row],[Employee Name]],'List of Employees'!$B$4:$H$766,7))</f>
        <v>LEGAL</v>
      </c>
      <c r="F633" s="66" t="str">
        <f>IF(ISBLANK(LeaveTracker[[#This Row],[Employee Name]]),"-----",VLOOKUP(LeaveTracker[[#This Row],[Employee Name]],'List of Employees'!$B$4:$H$766,6))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1846</v>
      </c>
      <c r="E634" s="66" t="str">
        <f>IF(ISBLANK(LeaveTracker[[#This Row],[Employee Name]]),"-----",VLOOKUP(LeaveTracker[[#This Row],[Employee Name]],'List of Employees'!$B$4:$H$766,7))</f>
        <v>TICC</v>
      </c>
      <c r="F634" s="66" t="str">
        <f>IF(ISBLANK(LeaveTracker[[#This Row],[Employee Name]]),"-----",VLOOKUP(LeaveTracker[[#This Row],[Employee Name]],'List of Employees'!$B$4:$H$766,6))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2512</v>
      </c>
      <c r="E635" s="66" t="str">
        <f>IF(ISBLANK(LeaveTracker[[#This Row],[Employee Name]]),"-----",VLOOKUP(LeaveTracker[[#This Row],[Employee Name]],'List of Employees'!$B$4:$H$766,7))</f>
        <v>ONT</v>
      </c>
      <c r="F635" s="66" t="str">
        <f>IF(ISBLANK(LeaveTracker[[#This Row],[Employee Name]]),"-----",VLOOKUP(LeaveTracker[[#This Row],[Employee Name]],'List of Employees'!$B$4:$H$766,6))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1745</v>
      </c>
      <c r="E636" s="66" t="str">
        <f>IF(ISBLANK(LeaveTracker[[#This Row],[Employee Name]]),"-----",VLOOKUP(LeaveTracker[[#This Row],[Employee Name]],'List of Employees'!$B$4:$H$766,7))</f>
        <v>MAHOGANY MARKET</v>
      </c>
      <c r="F636" s="66" t="str">
        <f>IF(ISBLANK(LeaveTracker[[#This Row],[Employee Name]]),"-----",VLOOKUP(LeaveTracker[[#This Row],[Employee Name]],'List of Employees'!$B$4:$H$766,6))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1745</v>
      </c>
      <c r="E637" s="66" t="str">
        <f>IF(ISBLANK(LeaveTracker[[#This Row],[Employee Name]]),"-----",VLOOKUP(LeaveTracker[[#This Row],[Employee Name]],'List of Employees'!$B$4:$H$766,7))</f>
        <v>MAHOGANY MARKET</v>
      </c>
      <c r="F637" s="66" t="str">
        <f>IF(ISBLANK(LeaveTracker[[#This Row],[Employee Name]]),"-----",VLOOKUP(LeaveTracker[[#This Row],[Employee Name]],'List of Employees'!$B$4:$H$766,6))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1918</v>
      </c>
      <c r="E638" s="66" t="str">
        <f>IF(ISBLANK(LeaveTracker[[#This Row],[Employee Name]]),"-----",VLOOKUP(LeaveTracker[[#This Row],[Employee Name]],'List of Employees'!$B$4:$H$766,7))</f>
        <v>ONT</v>
      </c>
      <c r="F638" s="66" t="str">
        <f>IF(ISBLANK(LeaveTracker[[#This Row],[Employee Name]]),"-----",VLOOKUP(LeaveTracker[[#This Row],[Employee Name]],'List of Employees'!$B$4:$H$766,6))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1833</v>
      </c>
      <c r="E639" s="66" t="str">
        <f>IF(ISBLANK(LeaveTracker[[#This Row],[Employee Name]]),"-----",VLOOKUP(LeaveTracker[[#This Row],[Employee Name]],'List of Employees'!$B$4:$H$766,7))</f>
        <v>CENRO</v>
      </c>
      <c r="F639" s="66" t="str">
        <f>IF(ISBLANK(LeaveTracker[[#This Row],[Employee Name]]),"-----",VLOOKUP(LeaveTracker[[#This Row],[Employee Name]],'List of Employees'!$B$4:$H$766,6))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1901</v>
      </c>
      <c r="E640" s="66" t="str">
        <f>IF(ISBLANK(LeaveTracker[[#This Row],[Employee Name]]),"-----",VLOOKUP(LeaveTracker[[#This Row],[Employee Name]],'List of Employees'!$B$4:$H$766,7))</f>
        <v>ONT</v>
      </c>
      <c r="F640" s="66" t="str">
        <f>IF(ISBLANK(LeaveTracker[[#This Row],[Employee Name]]),"-----",VLOOKUP(LeaveTracker[[#This Row],[Employee Name]],'List of Employees'!$B$4:$H$766,6))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2615</v>
      </c>
      <c r="E641" s="66" t="str">
        <f>IF(ISBLANK(LeaveTracker[[#This Row],[Employee Name]]),"-----",VLOOKUP(LeaveTracker[[#This Row],[Employee Name]],'List of Employees'!$B$4:$H$766,7))</f>
        <v>CSWDO</v>
      </c>
      <c r="F641" s="66" t="str">
        <f>IF(ISBLANK(LeaveTracker[[#This Row],[Employee Name]]),"-----",VLOOKUP(LeaveTracker[[#This Row],[Employee Name]],'List of Employees'!$B$4:$H$766,6))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1771</v>
      </c>
      <c r="E642" s="66" t="str">
        <f>IF(ISBLANK(LeaveTracker[[#This Row],[Employee Name]]),"-----",VLOOKUP(LeaveTracker[[#This Row],[Employee Name]],'List of Employees'!$B$4:$H$766,7))</f>
        <v>SP</v>
      </c>
      <c r="F642" s="66" t="str">
        <f>IF(ISBLANK(LeaveTracker[[#This Row],[Employee Name]]),"-----",VLOOKUP(LeaveTracker[[#This Row],[Employee Name]],'List of Employees'!$B$4:$H$766,6))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1768</v>
      </c>
      <c r="E643" s="66" t="str">
        <f>IF(ISBLANK(LeaveTracker[[#This Row],[Employee Name]]),"-----",VLOOKUP(LeaveTracker[[#This Row],[Employee Name]],'List of Employees'!$B$4:$H$766,7))</f>
        <v>CHO</v>
      </c>
      <c r="F643" s="66" t="str">
        <f>IF(ISBLANK(LeaveTracker[[#This Row],[Employee Name]]),"-----",VLOOKUP(LeaveTracker[[#This Row],[Employee Name]],'List of Employees'!$B$4:$H$766,6))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2320</v>
      </c>
      <c r="E644" s="66" t="str">
        <f>IF(ISBLANK(LeaveTracker[[#This Row],[Employee Name]]),"-----",VLOOKUP(LeaveTracker[[#This Row],[Employee Name]],'List of Employees'!$B$4:$H$766,7))</f>
        <v>CEO</v>
      </c>
      <c r="F644" s="66" t="str">
        <f>IF(ISBLANK(LeaveTracker[[#This Row],[Employee Name]]),"-----",VLOOKUP(LeaveTracker[[#This Row],[Employee Name]],'List of Employees'!$B$4:$H$766,6))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1761</v>
      </c>
      <c r="E645" s="66" t="str">
        <f>IF(ISBLANK(LeaveTracker[[#This Row],[Employee Name]]),"-----",VLOOKUP(LeaveTracker[[#This Row],[Employee Name]],'List of Employees'!$B$4:$H$766,7))</f>
        <v>GSO</v>
      </c>
      <c r="F645" s="66" t="str">
        <f>IF(ISBLANK(LeaveTracker[[#This Row],[Employee Name]]),"-----",VLOOKUP(LeaveTracker[[#This Row],[Employee Name]],'List of Employees'!$B$4:$H$766,6))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1868</v>
      </c>
      <c r="E646" s="66" t="str">
        <f>IF(ISBLANK(LeaveTracker[[#This Row],[Employee Name]]),"-----",VLOOKUP(LeaveTracker[[#This Row],[Employee Name]],'List of Employees'!$B$4:$H$766,7))</f>
        <v>GSO</v>
      </c>
      <c r="F646" s="66" t="str">
        <f>IF(ISBLANK(LeaveTracker[[#This Row],[Employee Name]]),"-----",VLOOKUP(LeaveTracker[[#This Row],[Employee Name]],'List of Employees'!$B$4:$H$766,6))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1868</v>
      </c>
      <c r="E647" s="66" t="str">
        <f>IF(ISBLANK(LeaveTracker[[#This Row],[Employee Name]]),"-----",VLOOKUP(LeaveTracker[[#This Row],[Employee Name]],'List of Employees'!$B$4:$H$766,7))</f>
        <v>GSO</v>
      </c>
      <c r="F647" s="66" t="str">
        <f>IF(ISBLANK(LeaveTracker[[#This Row],[Employee Name]]),"-----",VLOOKUP(LeaveTracker[[#This Row],[Employee Name]],'List of Employees'!$B$4:$H$766,6))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1868</v>
      </c>
      <c r="E648" s="66" t="str">
        <f>IF(ISBLANK(LeaveTracker[[#This Row],[Employee Name]]),"-----",VLOOKUP(LeaveTracker[[#This Row],[Employee Name]],'List of Employees'!$B$4:$H$766,7))</f>
        <v>GSO</v>
      </c>
      <c r="F648" s="66" t="str">
        <f>IF(ISBLANK(LeaveTracker[[#This Row],[Employee Name]]),"-----",VLOOKUP(LeaveTracker[[#This Row],[Employee Name]],'List of Employees'!$B$4:$H$766,6))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1800</v>
      </c>
      <c r="E649" s="66" t="str">
        <f>IF(ISBLANK(LeaveTracker[[#This Row],[Employee Name]]),"-----",VLOOKUP(LeaveTracker[[#This Row],[Employee Name]],'List of Employees'!$B$4:$H$766,7))</f>
        <v>HOUSING</v>
      </c>
      <c r="F649" s="66" t="str">
        <f>IF(ISBLANK(LeaveTracker[[#This Row],[Employee Name]]),"-----",VLOOKUP(LeaveTracker[[#This Row],[Employee Name]],'List of Employees'!$B$4:$H$766,6))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1919</v>
      </c>
      <c r="E650" s="66" t="str">
        <f>IF(ISBLANK(LeaveTracker[[#This Row],[Employee Name]]),"-----",VLOOKUP(LeaveTracker[[#This Row],[Employee Name]],'List of Employees'!$B$4:$H$766,7))</f>
        <v>HOUSING</v>
      </c>
      <c r="F650" s="66" t="str">
        <f>IF(ISBLANK(LeaveTracker[[#This Row],[Employee Name]]),"-----",VLOOKUP(LeaveTracker[[#This Row],[Employee Name]],'List of Employees'!$B$4:$H$766,6))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1919</v>
      </c>
      <c r="E651" s="66" t="str">
        <f>IF(ISBLANK(LeaveTracker[[#This Row],[Employee Name]]),"-----",VLOOKUP(LeaveTracker[[#This Row],[Employee Name]],'List of Employees'!$B$4:$H$766,7))</f>
        <v>HOUSING</v>
      </c>
      <c r="F651" s="66" t="str">
        <f>IF(ISBLANK(LeaveTracker[[#This Row],[Employee Name]]),"-----",VLOOKUP(LeaveTracker[[#This Row],[Employee Name]],'List of Employees'!$B$4:$H$766,6))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1920</v>
      </c>
      <c r="E652" s="66" t="str">
        <f>IF(ISBLANK(LeaveTracker[[#This Row],[Employee Name]]),"-----",VLOOKUP(LeaveTracker[[#This Row],[Employee Name]],'List of Employees'!$B$4:$H$766,7))</f>
        <v>CPDO</v>
      </c>
      <c r="F652" s="66" t="str">
        <f>IF(ISBLANK(LeaveTracker[[#This Row],[Employee Name]]),"-----",VLOOKUP(LeaveTracker[[#This Row],[Employee Name]],'List of Employees'!$B$4:$H$766,6))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2582</v>
      </c>
      <c r="E653" s="66" t="str">
        <f>IF(ISBLANK(LeaveTracker[[#This Row],[Employee Name]]),"-----",VLOOKUP(LeaveTracker[[#This Row],[Employee Name]],'List of Employees'!$B$4:$H$766,7))</f>
        <v>CCT</v>
      </c>
      <c r="F653" s="66" t="str">
        <f>IF(ISBLANK(LeaveTracker[[#This Row],[Employee Name]]),"-----",VLOOKUP(LeaveTracker[[#This Row],[Employee Name]],'List of Employees'!$B$4:$H$766,6))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2582</v>
      </c>
      <c r="E654" s="66" t="str">
        <f>IF(ISBLANK(LeaveTracker[[#This Row],[Employee Name]]),"-----",VLOOKUP(LeaveTracker[[#This Row],[Employee Name]],'List of Employees'!$B$4:$H$766,7))</f>
        <v>CCT</v>
      </c>
      <c r="F654" s="66" t="str">
        <f>IF(ISBLANK(LeaveTracker[[#This Row],[Employee Name]]),"-----",VLOOKUP(LeaveTracker[[#This Row],[Employee Name]],'List of Employees'!$B$4:$H$766,6))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1808</v>
      </c>
      <c r="E655" s="66" t="str">
        <f>IF(ISBLANK(LeaveTracker[[#This Row],[Employee Name]]),"-----",VLOOKUP(LeaveTracker[[#This Row],[Employee Name]],'List of Employees'!$B$4:$H$766,7))</f>
        <v>TICC</v>
      </c>
      <c r="F655" s="66" t="str">
        <f>IF(ISBLANK(LeaveTracker[[#This Row],[Employee Name]]),"-----",VLOOKUP(LeaveTracker[[#This Row],[Employee Name]],'List of Employees'!$B$4:$H$766,6))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1808</v>
      </c>
      <c r="E656" s="66" t="str">
        <f>IF(ISBLANK(LeaveTracker[[#This Row],[Employee Name]]),"-----",VLOOKUP(LeaveTracker[[#This Row],[Employee Name]],'List of Employees'!$B$4:$H$766,7))</f>
        <v>TICC</v>
      </c>
      <c r="F656" s="66" t="str">
        <f>IF(ISBLANK(LeaveTracker[[#This Row],[Employee Name]]),"-----",VLOOKUP(LeaveTracker[[#This Row],[Employee Name]],'List of Employees'!$B$4:$H$766,6))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1829</v>
      </c>
      <c r="E657" s="66" t="str">
        <f>IF(ISBLANK(LeaveTracker[[#This Row],[Employee Name]]),"-----",VLOOKUP(LeaveTracker[[#This Row],[Employee Name]],'List of Employees'!$B$4:$H$766,7))</f>
        <v>EEO/CITY MARKET</v>
      </c>
      <c r="F657" s="66" t="str">
        <f>IF(ISBLANK(LeaveTracker[[#This Row],[Employee Name]]),"-----",VLOOKUP(LeaveTracker[[#This Row],[Employee Name]],'List of Employees'!$B$4:$H$766,6))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1921</v>
      </c>
      <c r="E658" s="66" t="str">
        <f>IF(ISBLANK(LeaveTracker[[#This Row],[Employee Name]]),"-----",VLOOKUP(LeaveTracker[[#This Row],[Employee Name]],'List of Employees'!$B$4:$H$766,7))</f>
        <v>TCIS</v>
      </c>
      <c r="F658" s="66" t="str">
        <f>IF(ISBLANK(LeaveTracker[[#This Row],[Employee Name]]),"-----",VLOOKUP(LeaveTracker[[#This Row],[Employee Name]],'List of Employees'!$B$4:$H$766,6))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1921</v>
      </c>
      <c r="E659" s="66" t="str">
        <f>IF(ISBLANK(LeaveTracker[[#This Row],[Employee Name]]),"-----",VLOOKUP(LeaveTracker[[#This Row],[Employee Name]],'List of Employees'!$B$4:$H$766,7))</f>
        <v>TCIS</v>
      </c>
      <c r="F659" s="66" t="str">
        <f>IF(ISBLANK(LeaveTracker[[#This Row],[Employee Name]]),"-----",VLOOKUP(LeaveTracker[[#This Row],[Employee Name]],'List of Employees'!$B$4:$H$766,6))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1908</v>
      </c>
      <c r="E660" s="66" t="str">
        <f>IF(ISBLANK(LeaveTracker[[#This Row],[Employee Name]]),"-----",VLOOKUP(LeaveTracker[[#This Row],[Employee Name]],'List of Employees'!$B$4:$H$766,7))</f>
        <v>INTERNAL</v>
      </c>
      <c r="F660" s="66" t="str">
        <f>IF(ISBLANK(LeaveTracker[[#This Row],[Employee Name]]),"-----",VLOOKUP(LeaveTracker[[#This Row],[Employee Name]],'List of Employees'!$B$4:$H$766,6))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1908</v>
      </c>
      <c r="E661" s="66" t="str">
        <f>IF(ISBLANK(LeaveTracker[[#This Row],[Employee Name]]),"-----",VLOOKUP(LeaveTracker[[#This Row],[Employee Name]],'List of Employees'!$B$4:$H$766,7))</f>
        <v>INTERNAL</v>
      </c>
      <c r="F661" s="66" t="str">
        <f>IF(ISBLANK(LeaveTracker[[#This Row],[Employee Name]]),"-----",VLOOKUP(LeaveTracker[[#This Row],[Employee Name]],'List of Employees'!$B$4:$H$766,6))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1793</v>
      </c>
      <c r="E662" s="66" t="str">
        <f>IF(ISBLANK(LeaveTracker[[#This Row],[Employee Name]]),"-----",VLOOKUP(LeaveTracker[[#This Row],[Employee Name]],'List of Employees'!$B$4:$H$766,7))</f>
        <v>CENRO</v>
      </c>
      <c r="F662" s="66" t="str">
        <f>IF(ISBLANK(LeaveTracker[[#This Row],[Employee Name]]),"-----",VLOOKUP(LeaveTracker[[#This Row],[Employee Name]],'List of Employees'!$B$4:$H$766,6))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1830</v>
      </c>
      <c r="E663" s="66" t="str">
        <f>IF(ISBLANK(LeaveTracker[[#This Row],[Employee Name]]),"-----",VLOOKUP(LeaveTracker[[#This Row],[Employee Name]],'List of Employees'!$B$4:$H$766,7))</f>
        <v>ACCOUNTING</v>
      </c>
      <c r="F663" s="66" t="str">
        <f>IF(ISBLANK(LeaveTracker[[#This Row],[Employee Name]]),"-----",VLOOKUP(LeaveTracker[[#This Row],[Employee Name]],'List of Employees'!$B$4:$H$766,6))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1830</v>
      </c>
      <c r="E664" s="66" t="str">
        <f>IF(ISBLANK(LeaveTracker[[#This Row],[Employee Name]]),"-----",VLOOKUP(LeaveTracker[[#This Row],[Employee Name]],'List of Employees'!$B$4:$H$766,7))</f>
        <v>ACCOUNTING</v>
      </c>
      <c r="F664" s="66" t="str">
        <f>IF(ISBLANK(LeaveTracker[[#This Row],[Employee Name]]),"-----",VLOOKUP(LeaveTracker[[#This Row],[Employee Name]],'List of Employees'!$B$4:$H$766,6))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1830</v>
      </c>
      <c r="E665" s="66" t="str">
        <f>IF(ISBLANK(LeaveTracker[[#This Row],[Employee Name]]),"-----",VLOOKUP(LeaveTracker[[#This Row],[Employee Name]],'List of Employees'!$B$4:$H$766,7))</f>
        <v>ACCOUNTING</v>
      </c>
      <c r="F665" s="66" t="str">
        <f>IF(ISBLANK(LeaveTracker[[#This Row],[Employee Name]]),"-----",VLOOKUP(LeaveTracker[[#This Row],[Employee Name]],'List of Employees'!$B$4:$H$766,6))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1825</v>
      </c>
      <c r="E666" s="66" t="str">
        <f>IF(ISBLANK(LeaveTracker[[#This Row],[Employee Name]]),"-----",VLOOKUP(LeaveTracker[[#This Row],[Employee Name]],'List of Employees'!$B$4:$H$766,7))</f>
        <v>ONT</v>
      </c>
      <c r="F666" s="66" t="str">
        <f>IF(ISBLANK(LeaveTracker[[#This Row],[Employee Name]]),"-----",VLOOKUP(LeaveTracker[[#This Row],[Employee Name]],'List of Employees'!$B$4:$H$766,6))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1825</v>
      </c>
      <c r="E667" s="66" t="str">
        <f>IF(ISBLANK(LeaveTracker[[#This Row],[Employee Name]]),"-----",VLOOKUP(LeaveTracker[[#This Row],[Employee Name]],'List of Employees'!$B$4:$H$766,7))</f>
        <v>ONT</v>
      </c>
      <c r="F667" s="66" t="str">
        <f>IF(ISBLANK(LeaveTracker[[#This Row],[Employee Name]]),"-----",VLOOKUP(LeaveTracker[[#This Row],[Employee Name]],'List of Employees'!$B$4:$H$766,6))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1825</v>
      </c>
      <c r="E668" s="66" t="str">
        <f>IF(ISBLANK(LeaveTracker[[#This Row],[Employee Name]]),"-----",VLOOKUP(LeaveTracker[[#This Row],[Employee Name]],'List of Employees'!$B$4:$H$766,7))</f>
        <v>ONT</v>
      </c>
      <c r="F668" s="66" t="str">
        <f>IF(ISBLANK(LeaveTracker[[#This Row],[Employee Name]]),"-----",VLOOKUP(LeaveTracker[[#This Row],[Employee Name]],'List of Employees'!$B$4:$H$766,6))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1825</v>
      </c>
      <c r="E669" s="66" t="str">
        <f>IF(ISBLANK(LeaveTracker[[#This Row],[Employee Name]]),"-----",VLOOKUP(LeaveTracker[[#This Row],[Employee Name]],'List of Employees'!$B$4:$H$766,7))</f>
        <v>ONT</v>
      </c>
      <c r="F669" s="66" t="str">
        <f>IF(ISBLANK(LeaveTracker[[#This Row],[Employee Name]]),"-----",VLOOKUP(LeaveTracker[[#This Row],[Employee Name]],'List of Employees'!$B$4:$H$766,6))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1827</v>
      </c>
      <c r="E670" s="66" t="str">
        <f>IF(ISBLANK(LeaveTracker[[#This Row],[Employee Name]]),"-----",VLOOKUP(LeaveTracker[[#This Row],[Employee Name]],'List of Employees'!$B$4:$H$766,7))</f>
        <v>CSWDO</v>
      </c>
      <c r="F670" s="66" t="str">
        <f>IF(ISBLANK(LeaveTracker[[#This Row],[Employee Name]]),"-----",VLOOKUP(LeaveTracker[[#This Row],[Employee Name]],'List of Employees'!$B$4:$H$766,6))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1900</v>
      </c>
      <c r="E671" s="66" t="str">
        <f>IF(ISBLANK(LeaveTracker[[#This Row],[Employee Name]]),"-----",VLOOKUP(LeaveTracker[[#This Row],[Employee Name]],'List of Employees'!$B$4:$H$766,7))</f>
        <v>COOP</v>
      </c>
      <c r="F671" s="66" t="str">
        <f>IF(ISBLANK(LeaveTracker[[#This Row],[Employee Name]]),"-----",VLOOKUP(LeaveTracker[[#This Row],[Employee Name]],'List of Employees'!$B$4:$H$766,6))</f>
        <v>JOBCON</v>
      </c>
      <c r="G671" s="49">
        <v>44861</v>
      </c>
      <c r="H671" s="49">
        <v>44861</v>
      </c>
      <c r="I671" s="50" t="s">
        <v>1019</v>
      </c>
      <c r="J671" s="52" t="s">
        <v>1891</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1922</v>
      </c>
      <c r="E672" s="66" t="str">
        <f>IF(ISBLANK(LeaveTracker[[#This Row],[Employee Name]]),"-----",VLOOKUP(LeaveTracker[[#This Row],[Employee Name]],'List of Employees'!$B$4:$H$766,7))</f>
        <v>TCIS</v>
      </c>
      <c r="F672" s="66" t="str">
        <f>IF(ISBLANK(LeaveTracker[[#This Row],[Employee Name]]),"-----",VLOOKUP(LeaveTracker[[#This Row],[Employee Name]],'List of Employees'!$B$4:$H$766,6))</f>
        <v>JOBCON</v>
      </c>
      <c r="G672" s="49">
        <v>44832</v>
      </c>
      <c r="H672" s="49">
        <v>44841</v>
      </c>
      <c r="I672" s="50" t="s">
        <v>1019</v>
      </c>
      <c r="J672" s="52" t="s">
        <v>1878</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1836</v>
      </c>
      <c r="E673" s="66" t="str">
        <f>IF(ISBLANK(LeaveTracker[[#This Row],[Employee Name]]),"-----",VLOOKUP(LeaveTracker[[#This Row],[Employee Name]],'List of Employees'!$B$4:$H$766,7))</f>
        <v>VMO/SP</v>
      </c>
      <c r="F673" s="66" t="str">
        <f>IF(ISBLANK(LeaveTracker[[#This Row],[Employee Name]]),"-----",VLOOKUP(LeaveTracker[[#This Row],[Employee Name]],'List of Employees'!$B$4:$H$766,6))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1923</v>
      </c>
      <c r="E674" s="66" t="str">
        <f>IF(ISBLANK(LeaveTracker[[#This Row],[Employee Name]]),"-----",VLOOKUP(LeaveTracker[[#This Row],[Employee Name]],'List of Employees'!$B$4:$H$766,7))</f>
        <v>CENRO</v>
      </c>
      <c r="F674" s="66" t="str">
        <f>IF(ISBLANK(LeaveTracker[[#This Row],[Employee Name]]),"-----",VLOOKUP(LeaveTracker[[#This Row],[Employee Name]],'List of Employees'!$B$4:$H$766,6))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1924</v>
      </c>
      <c r="E675" s="66" t="str">
        <f>IF(ISBLANK(LeaveTracker[[#This Row],[Employee Name]]),"-----",VLOOKUP(LeaveTracker[[#This Row],[Employee Name]],'List of Employees'!$B$4:$H$766,7))</f>
        <v>PICNIC GROVE</v>
      </c>
      <c r="F675" s="66" t="str">
        <f>IF(ISBLANK(LeaveTracker[[#This Row],[Employee Name]]),"-----",VLOOKUP(LeaveTracker[[#This Row],[Employee Name]],'List of Employees'!$B$4:$H$766,6))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1925</v>
      </c>
      <c r="E676" s="66">
        <f>IF(ISBLANK(LeaveTracker[[#This Row],[Employee Name]]),"-----",VLOOKUP(LeaveTracker[[#This Row],[Employee Name]],'List of Employees'!$B$4:$H$766,7))</f>
        <v>0</v>
      </c>
      <c r="F676" s="66" t="str">
        <f>IF(ISBLANK(LeaveTracker[[#This Row],[Employee Name]]),"-----",VLOOKUP(LeaveTracker[[#This Row],[Employee Name]],'List of Employees'!$B$4:$H$766,6))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1874</v>
      </c>
      <c r="E677" s="66" t="str">
        <f>IF(ISBLANK(LeaveTracker[[#This Row],[Employee Name]]),"-----",VLOOKUP(LeaveTracker[[#This Row],[Employee Name]],'List of Employees'!$B$4:$H$766,7))</f>
        <v>CHO</v>
      </c>
      <c r="F677" s="66" t="str">
        <f>IF(ISBLANK(LeaveTracker[[#This Row],[Employee Name]]),"-----",VLOOKUP(LeaveTracker[[#This Row],[Employee Name]],'List of Employees'!$B$4:$H$766,6))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1874</v>
      </c>
      <c r="E678" s="66" t="str">
        <f>IF(ISBLANK(LeaveTracker[[#This Row],[Employee Name]]),"-----",VLOOKUP(LeaveTracker[[#This Row],[Employee Name]],'List of Employees'!$B$4:$H$766,7))</f>
        <v>CHO</v>
      </c>
      <c r="F678" s="66" t="str">
        <f>IF(ISBLANK(LeaveTracker[[#This Row],[Employee Name]]),"-----",VLOOKUP(LeaveTracker[[#This Row],[Employee Name]],'List of Employees'!$B$4:$H$766,6))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1926</v>
      </c>
      <c r="E679" s="66" t="str">
        <f>IF(ISBLANK(LeaveTracker[[#This Row],[Employee Name]]),"-----",VLOOKUP(LeaveTracker[[#This Row],[Employee Name]],'List of Employees'!$B$4:$H$766,7))</f>
        <v>CHO</v>
      </c>
      <c r="F679" s="66" t="str">
        <f>IF(ISBLANK(LeaveTracker[[#This Row],[Employee Name]]),"-----",VLOOKUP(LeaveTracker[[#This Row],[Employee Name]],'List of Employees'!$B$4:$H$766,6))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1732</v>
      </c>
      <c r="E680" s="66" t="str">
        <f>IF(ISBLANK(LeaveTracker[[#This Row],[Employee Name]]),"-----",VLOOKUP(LeaveTracker[[#This Row],[Employee Name]],'List of Employees'!$B$4:$H$766,7))</f>
        <v>LCR</v>
      </c>
      <c r="F680" s="66" t="str">
        <f>IF(ISBLANK(LeaveTracker[[#This Row],[Employee Name]]),"-----",VLOOKUP(LeaveTracker[[#This Row],[Employee Name]],'List of Employees'!$B$4:$H$766,6))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1732</v>
      </c>
      <c r="E681" s="66" t="str">
        <f>IF(ISBLANK(LeaveTracker[[#This Row],[Employee Name]]),"-----",VLOOKUP(LeaveTracker[[#This Row],[Employee Name]],'List of Employees'!$B$4:$H$766,7))</f>
        <v>LCR</v>
      </c>
      <c r="F681" s="66" t="str">
        <f>IF(ISBLANK(LeaveTracker[[#This Row],[Employee Name]]),"-----",VLOOKUP(LeaveTracker[[#This Row],[Employee Name]],'List of Employees'!$B$4:$H$766,6))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1732</v>
      </c>
      <c r="E682" s="66" t="str">
        <f>IF(ISBLANK(LeaveTracker[[#This Row],[Employee Name]]),"-----",VLOOKUP(LeaveTracker[[#This Row],[Employee Name]],'List of Employees'!$B$4:$H$766,7))</f>
        <v>LCR</v>
      </c>
      <c r="F682" s="66" t="str">
        <f>IF(ISBLANK(LeaveTracker[[#This Row],[Employee Name]]),"-----",VLOOKUP(LeaveTracker[[#This Row],[Employee Name]],'List of Employees'!$B$4:$H$766,6))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1732</v>
      </c>
      <c r="E683" s="66" t="str">
        <f>IF(ISBLANK(LeaveTracker[[#This Row],[Employee Name]]),"-----",VLOOKUP(LeaveTracker[[#This Row],[Employee Name]],'List of Employees'!$B$4:$H$766,7))</f>
        <v>LCR</v>
      </c>
      <c r="F683" s="66" t="str">
        <f>IF(ISBLANK(LeaveTracker[[#This Row],[Employee Name]]),"-----",VLOOKUP(LeaveTracker[[#This Row],[Employee Name]],'List of Employees'!$B$4:$H$766,6))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1915</v>
      </c>
      <c r="E684" s="66" t="str">
        <f>IF(ISBLANK(LeaveTracker[[#This Row],[Employee Name]]),"-----",VLOOKUP(LeaveTracker[[#This Row],[Employee Name]],'List of Employees'!$B$4:$H$766,7))</f>
        <v>ONT</v>
      </c>
      <c r="F684" s="66" t="str">
        <f>IF(ISBLANK(LeaveTracker[[#This Row],[Employee Name]]),"-----",VLOOKUP(LeaveTracker[[#This Row],[Employee Name]],'List of Employees'!$B$4:$H$766,6))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2570</v>
      </c>
      <c r="E685" s="66" t="str">
        <f>IF(ISBLANK(LeaveTracker[[#This Row],[Employee Name]]),"-----",VLOOKUP(LeaveTracker[[#This Row],[Employee Name]],'List of Employees'!$B$4:$H$766,7))</f>
        <v>CENRO</v>
      </c>
      <c r="F685" s="66" t="str">
        <f>IF(ISBLANK(LeaveTracker[[#This Row],[Employee Name]]),"-----",VLOOKUP(LeaveTracker[[#This Row],[Employee Name]],'List of Employees'!$B$4:$H$766,6))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1928</v>
      </c>
      <c r="E686" s="66" t="str">
        <f>IF(ISBLANK(LeaveTracker[[#This Row],[Employee Name]]),"-----",VLOOKUP(LeaveTracker[[#This Row],[Employee Name]],'List of Employees'!$B$4:$H$766,7))</f>
        <v>CSU</v>
      </c>
      <c r="F686" s="66" t="str">
        <f>IF(ISBLANK(LeaveTracker[[#This Row],[Employee Name]]),"-----",VLOOKUP(LeaveTracker[[#This Row],[Employee Name]],'List of Employees'!$B$4:$H$766,6))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1779</v>
      </c>
      <c r="E687" s="66" t="str">
        <f>IF(ISBLANK(LeaveTracker[[#This Row],[Employee Name]]),"-----",VLOOKUP(LeaveTracker[[#This Row],[Employee Name]],'List of Employees'!$B$4:$H$766,7))</f>
        <v>EEO/CITY MARKET</v>
      </c>
      <c r="F687" s="66" t="str">
        <f>IF(ISBLANK(LeaveTracker[[#This Row],[Employee Name]]),"-----",VLOOKUP(LeaveTracker[[#This Row],[Employee Name]],'List of Employees'!$B$4:$H$766,6))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1929</v>
      </c>
      <c r="E688" s="66" t="str">
        <f>IF(ISBLANK(LeaveTracker[[#This Row],[Employee Name]]),"-----",VLOOKUP(LeaveTracker[[#This Row],[Employee Name]],'List of Employees'!$B$4:$H$766,7))</f>
        <v>ONT</v>
      </c>
      <c r="F688" s="66" t="str">
        <f>IF(ISBLANK(LeaveTracker[[#This Row],[Employee Name]]),"-----",VLOOKUP(LeaveTracker[[#This Row],[Employee Name]],'List of Employees'!$B$4:$H$766,6))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1930</v>
      </c>
      <c r="E689" s="66" t="str">
        <f>IF(ISBLANK(LeaveTracker[[#This Row],[Employee Name]]),"-----",VLOOKUP(LeaveTracker[[#This Row],[Employee Name]],'List of Employees'!$B$4:$H$766,7))</f>
        <v>CENRO</v>
      </c>
      <c r="F689" s="66" t="str">
        <f>IF(ISBLANK(LeaveTracker[[#This Row],[Employee Name]]),"-----",VLOOKUP(LeaveTracker[[#This Row],[Employee Name]],'List of Employees'!$B$4:$H$766,6))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1930</v>
      </c>
      <c r="E690" s="66" t="str">
        <f>IF(ISBLANK(LeaveTracker[[#This Row],[Employee Name]]),"-----",VLOOKUP(LeaveTracker[[#This Row],[Employee Name]],'List of Employees'!$B$4:$H$766,7))</f>
        <v>CENRO</v>
      </c>
      <c r="F690" s="66" t="str">
        <f>IF(ISBLANK(LeaveTracker[[#This Row],[Employee Name]]),"-----",VLOOKUP(LeaveTracker[[#This Row],[Employee Name]],'List of Employees'!$B$4:$H$766,6))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2189</v>
      </c>
      <c r="E691" s="66" t="str">
        <f>IF(ISBLANK(LeaveTracker[[#This Row],[Employee Name]]),"-----",VLOOKUP(LeaveTracker[[#This Row],[Employee Name]],'List of Employees'!$B$4:$H$766,7))</f>
        <v>CENRO</v>
      </c>
      <c r="F691" s="66" t="str">
        <f>IF(ISBLANK(LeaveTracker[[#This Row],[Employee Name]]),"-----",VLOOKUP(LeaveTracker[[#This Row],[Employee Name]],'List of Employees'!$B$4:$H$766,6))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1932</v>
      </c>
      <c r="E692" s="66" t="str">
        <f>IF(ISBLANK(LeaveTracker[[#This Row],[Employee Name]]),"-----",VLOOKUP(LeaveTracker[[#This Row],[Employee Name]],'List of Employees'!$B$4:$H$766,7))</f>
        <v>CENRO</v>
      </c>
      <c r="F692" s="66" t="str">
        <f>IF(ISBLANK(LeaveTracker[[#This Row],[Employee Name]]),"-----",VLOOKUP(LeaveTracker[[#This Row],[Employee Name]],'List of Employees'!$B$4:$H$766,6))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1933</v>
      </c>
      <c r="E693" s="66" t="str">
        <f>IF(ISBLANK(LeaveTracker[[#This Row],[Employee Name]]),"-----",VLOOKUP(LeaveTracker[[#This Row],[Employee Name]],'List of Employees'!$B$4:$H$766,7))</f>
        <v>CSWDO</v>
      </c>
      <c r="F693" s="66" t="str">
        <f>IF(ISBLANK(LeaveTracker[[#This Row],[Employee Name]]),"-----",VLOOKUP(LeaveTracker[[#This Row],[Employee Name]],'List of Employees'!$B$4:$H$766,6))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1893</v>
      </c>
      <c r="E694" s="66" t="str">
        <f>IF(ISBLANK(LeaveTracker[[#This Row],[Employee Name]]),"-----",VLOOKUP(LeaveTracker[[#This Row],[Employee Name]],'List of Employees'!$B$4:$H$766,7))</f>
        <v>AGRICULTURE OFFICE</v>
      </c>
      <c r="F694" s="66" t="str">
        <f>IF(ISBLANK(LeaveTracker[[#This Row],[Employee Name]]),"-----",VLOOKUP(LeaveTracker[[#This Row],[Employee Name]],'List of Employees'!$B$4:$H$766,6))</f>
        <v>PERMANENT</v>
      </c>
      <c r="G694" s="49">
        <v>44864</v>
      </c>
      <c r="H694" s="49">
        <v>44864</v>
      </c>
      <c r="I694" s="50" t="s">
        <v>1019</v>
      </c>
      <c r="J694" s="52" t="s">
        <v>1878</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1729</v>
      </c>
      <c r="E695" s="66" t="str">
        <f>IF(ISBLANK(LeaveTracker[[#This Row],[Employee Name]]),"-----",VLOOKUP(LeaveTracker[[#This Row],[Employee Name]],'List of Employees'!$B$4:$H$766,7))</f>
        <v>ASSESSOR</v>
      </c>
      <c r="F695" s="66" t="str">
        <f>IF(ISBLANK(LeaveTracker[[#This Row],[Employee Name]]),"-----",VLOOKUP(LeaveTracker[[#This Row],[Employee Name]],'List of Employees'!$B$4:$H$766,6))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1729</v>
      </c>
      <c r="E696" s="66" t="str">
        <f>IF(ISBLANK(LeaveTracker[[#This Row],[Employee Name]]),"-----",VLOOKUP(LeaveTracker[[#This Row],[Employee Name]],'List of Employees'!$B$4:$H$766,7))</f>
        <v>ASSESSOR</v>
      </c>
      <c r="F696" s="66" t="str">
        <f>IF(ISBLANK(LeaveTracker[[#This Row],[Employee Name]]),"-----",VLOOKUP(LeaveTracker[[#This Row],[Employee Name]],'List of Employees'!$B$4:$H$766,6))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1806</v>
      </c>
      <c r="E697" s="66" t="str">
        <f>IF(ISBLANK(LeaveTracker[[#This Row],[Employee Name]]),"-----",VLOOKUP(LeaveTracker[[#This Row],[Employee Name]],'List of Employees'!$B$4:$H$766,7))</f>
        <v>TICC/TCCH</v>
      </c>
      <c r="F697" s="66" t="str">
        <f>IF(ISBLANK(LeaveTracker[[#This Row],[Employee Name]]),"-----",VLOOKUP(LeaveTracker[[#This Row],[Employee Name]],'List of Employees'!$B$4:$H$766,6))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1806</v>
      </c>
      <c r="E698" s="66" t="str">
        <f>IF(ISBLANK(LeaveTracker[[#This Row],[Employee Name]]),"-----",VLOOKUP(LeaveTracker[[#This Row],[Employee Name]],'List of Employees'!$B$4:$H$766,7))</f>
        <v>TICC/TCCH</v>
      </c>
      <c r="F698" s="66" t="str">
        <f>IF(ISBLANK(LeaveTracker[[#This Row],[Employee Name]]),"-----",VLOOKUP(LeaveTracker[[#This Row],[Employee Name]],'List of Employees'!$B$4:$H$766,6))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1806</v>
      </c>
      <c r="E699" s="66" t="str">
        <f>IF(ISBLANK(LeaveTracker[[#This Row],[Employee Name]]),"-----",VLOOKUP(LeaveTracker[[#This Row],[Employee Name]],'List of Employees'!$B$4:$H$766,7))</f>
        <v>TICC/TCCH</v>
      </c>
      <c r="F699" s="66" t="str">
        <f>IF(ISBLANK(LeaveTracker[[#This Row],[Employee Name]]),"-----",VLOOKUP(LeaveTracker[[#This Row],[Employee Name]],'List of Employees'!$B$4:$H$766,6))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1806</v>
      </c>
      <c r="E700" s="66" t="str">
        <f>IF(ISBLANK(LeaveTracker[[#This Row],[Employee Name]]),"-----",VLOOKUP(LeaveTracker[[#This Row],[Employee Name]],'List of Employees'!$B$4:$H$766,7))</f>
        <v>TICC/TCCH</v>
      </c>
      <c r="F700" s="66" t="str">
        <f>IF(ISBLANK(LeaveTracker[[#This Row],[Employee Name]]),"-----",VLOOKUP(LeaveTracker[[#This Row],[Employee Name]],'List of Employees'!$B$4:$H$766,6))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1735</v>
      </c>
      <c r="E701" s="66" t="str">
        <f>IF(ISBLANK(LeaveTracker[[#This Row],[Employee Name]]),"-----",VLOOKUP(LeaveTracker[[#This Row],[Employee Name]],'List of Employees'!$B$4:$H$766,7))</f>
        <v>ONT</v>
      </c>
      <c r="F701" s="66" t="str">
        <f>IF(ISBLANK(LeaveTracker[[#This Row],[Employee Name]]),"-----",VLOOKUP(LeaveTracker[[#This Row],[Employee Name]],'List of Employees'!$B$4:$H$766,6))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1819</v>
      </c>
      <c r="E702" s="66" t="str">
        <f>IF(ISBLANK(LeaveTracker[[#This Row],[Employee Name]]),"-----",VLOOKUP(LeaveTracker[[#This Row],[Employee Name]],'List of Employees'!$B$4:$H$766,7))</f>
        <v>EEO/CITY MARKET</v>
      </c>
      <c r="F702" s="66" t="str">
        <f>IF(ISBLANK(LeaveTracker[[#This Row],[Employee Name]]),"-----",VLOOKUP(LeaveTracker[[#This Row],[Employee Name]],'List of Employees'!$B$4:$H$766,6))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Employees'!$B$4:$H$766,7))</f>
        <v>ONT</v>
      </c>
      <c r="F703" s="66" t="str">
        <f>IF(ISBLANK(LeaveTracker[[#This Row],[Employee Name]]),"-----",VLOOKUP(LeaveTracker[[#This Row],[Employee Name]],'List of Employees'!$B$4:$H$766,6))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Employees'!$B$4:$H$766,7))</f>
        <v>ONT</v>
      </c>
      <c r="F704" s="66" t="str">
        <f>IF(ISBLANK(LeaveTracker[[#This Row],[Employee Name]]),"-----",VLOOKUP(LeaveTracker[[#This Row],[Employee Name]],'List of Employees'!$B$4:$H$766,6))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1934</v>
      </c>
      <c r="E705" s="66" t="str">
        <f>IF(ISBLANK(LeaveTracker[[#This Row],[Employee Name]]),"-----",VLOOKUP(LeaveTracker[[#This Row],[Employee Name]],'List of Employees'!$B$4:$H$766,7))</f>
        <v>GSO</v>
      </c>
      <c r="F705" s="66" t="str">
        <f>IF(ISBLANK(LeaveTracker[[#This Row],[Employee Name]]),"-----",VLOOKUP(LeaveTracker[[#This Row],[Employee Name]],'List of Employees'!$B$4:$H$766,6))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1810</v>
      </c>
      <c r="E706" s="66" t="str">
        <f>IF(ISBLANK(LeaveTracker[[#This Row],[Employee Name]]),"-----",VLOOKUP(LeaveTracker[[#This Row],[Employee Name]],'List of Employees'!$B$4:$H$766,7))</f>
        <v>CHO</v>
      </c>
      <c r="F706" s="66" t="str">
        <f>IF(ISBLANK(LeaveTracker[[#This Row],[Employee Name]]),"-----",VLOOKUP(LeaveTracker[[#This Row],[Employee Name]],'List of Employees'!$B$4:$H$766,6))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1810</v>
      </c>
      <c r="E707" s="66" t="str">
        <f>IF(ISBLANK(LeaveTracker[[#This Row],[Employee Name]]),"-----",VLOOKUP(LeaveTracker[[#This Row],[Employee Name]],'List of Employees'!$B$4:$H$766,7))</f>
        <v>CHO</v>
      </c>
      <c r="F707" s="66" t="str">
        <f>IF(ISBLANK(LeaveTracker[[#This Row],[Employee Name]]),"-----",VLOOKUP(LeaveTracker[[#This Row],[Employee Name]],'List of Employees'!$B$4:$H$766,6))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1892</v>
      </c>
      <c r="E708" s="66" t="str">
        <f>IF(ISBLANK(LeaveTracker[[#This Row],[Employee Name]]),"-----",VLOOKUP(LeaveTracker[[#This Row],[Employee Name]],'List of Employees'!$B$4:$H$766,7))</f>
        <v>PICNIC GROVE</v>
      </c>
      <c r="F708" s="66" t="str">
        <f>IF(ISBLANK(LeaveTracker[[#This Row],[Employee Name]]),"-----",VLOOKUP(LeaveTracker[[#This Row],[Employee Name]],'List of Employees'!$B$4:$H$766,6))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1842</v>
      </c>
      <c r="E709" s="66" t="str">
        <f>IF(ISBLANK(LeaveTracker[[#This Row],[Employee Name]]),"-----",VLOOKUP(LeaveTracker[[#This Row],[Employee Name]],'List of Employees'!$B$4:$H$766,7))</f>
        <v>TCNHS-ISHS</v>
      </c>
      <c r="F709" s="66" t="str">
        <f>IF(ISBLANK(LeaveTracker[[#This Row],[Employee Name]]),"-----",VLOOKUP(LeaveTracker[[#This Row],[Employee Name]],'List of Employees'!$B$4:$H$766,6))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1784</v>
      </c>
      <c r="E710" s="66" t="str">
        <f>IF(ISBLANK(LeaveTracker[[#This Row],[Employee Name]]),"-----",VLOOKUP(LeaveTracker[[#This Row],[Employee Name]],'List of Employees'!$B$4:$H$766,7))</f>
        <v>CTO-LICENSE</v>
      </c>
      <c r="F710" s="66" t="str">
        <f>IF(ISBLANK(LeaveTracker[[#This Row],[Employee Name]]),"-----",VLOOKUP(LeaveTracker[[#This Row],[Employee Name]],'List of Employees'!$B$4:$H$766,6))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1790</v>
      </c>
      <c r="E711" s="66" t="str">
        <f>IF(ISBLANK(LeaveTracker[[#This Row],[Employee Name]]),"-----",VLOOKUP(LeaveTracker[[#This Row],[Employee Name]],'List of Employees'!$B$4:$H$766,7))</f>
        <v>CENRO</v>
      </c>
      <c r="F711" s="66" t="str">
        <f>IF(ISBLANK(LeaveTracker[[#This Row],[Employee Name]]),"-----",VLOOKUP(LeaveTracker[[#This Row],[Employee Name]],'List of Employees'!$B$4:$H$766,6))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1934</v>
      </c>
      <c r="E712" s="66" t="str">
        <f>IF(ISBLANK(LeaveTracker[[#This Row],[Employee Name]]),"-----",VLOOKUP(LeaveTracker[[#This Row],[Employee Name]],'List of Employees'!$B$4:$H$766,7))</f>
        <v>GSO</v>
      </c>
      <c r="F712" s="66" t="str">
        <f>IF(ISBLANK(LeaveTracker[[#This Row],[Employee Name]]),"-----",VLOOKUP(LeaveTracker[[#This Row],[Employee Name]],'List of Employees'!$B$4:$H$766,6))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1934</v>
      </c>
      <c r="E713" s="66" t="str">
        <f>IF(ISBLANK(LeaveTracker[[#This Row],[Employee Name]]),"-----",VLOOKUP(LeaveTracker[[#This Row],[Employee Name]],'List of Employees'!$B$4:$H$766,7))</f>
        <v>GSO</v>
      </c>
      <c r="F713" s="66" t="str">
        <f>IF(ISBLANK(LeaveTracker[[#This Row],[Employee Name]]),"-----",VLOOKUP(LeaveTracker[[#This Row],[Employee Name]],'List of Employees'!$B$4:$H$766,6))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1741</v>
      </c>
      <c r="E714" s="66" t="str">
        <f>IF(ISBLANK(LeaveTracker[[#This Row],[Employee Name]]),"-----",VLOOKUP(LeaveTracker[[#This Row],[Employee Name]],'List of Employees'!$B$4:$H$766,7))</f>
        <v>ACCOUNTING</v>
      </c>
      <c r="F714" s="66" t="str">
        <f>IF(ISBLANK(LeaveTracker[[#This Row],[Employee Name]]),"-----",VLOOKUP(LeaveTracker[[#This Row],[Employee Name]],'List of Employees'!$B$4:$H$766,6))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1741</v>
      </c>
      <c r="E715" s="66" t="str">
        <f>IF(ISBLANK(LeaveTracker[[#This Row],[Employee Name]]),"-----",VLOOKUP(LeaveTracker[[#This Row],[Employee Name]],'List of Employees'!$B$4:$H$766,7))</f>
        <v>ACCOUNTING</v>
      </c>
      <c r="F715" s="66" t="str">
        <f>IF(ISBLANK(LeaveTracker[[#This Row],[Employee Name]]),"-----",VLOOKUP(LeaveTracker[[#This Row],[Employee Name]],'List of Employees'!$B$4:$H$766,6))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1741</v>
      </c>
      <c r="E716" s="66" t="str">
        <f>IF(ISBLANK(LeaveTracker[[#This Row],[Employee Name]]),"-----",VLOOKUP(LeaveTracker[[#This Row],[Employee Name]],'List of Employees'!$B$4:$H$766,7))</f>
        <v>ACCOUNTING</v>
      </c>
      <c r="F716" s="66" t="str">
        <f>IF(ISBLANK(LeaveTracker[[#This Row],[Employee Name]]),"-----",VLOOKUP(LeaveTracker[[#This Row],[Employee Name]],'List of Employees'!$B$4:$H$766,6))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1741</v>
      </c>
      <c r="E717" s="66" t="str">
        <f>IF(ISBLANK(LeaveTracker[[#This Row],[Employee Name]]),"-----",VLOOKUP(LeaveTracker[[#This Row],[Employee Name]],'List of Employees'!$B$4:$H$766,7))</f>
        <v>ACCOUNTING</v>
      </c>
      <c r="F717" s="66" t="str">
        <f>IF(ISBLANK(LeaveTracker[[#This Row],[Employee Name]]),"-----",VLOOKUP(LeaveTracker[[#This Row],[Employee Name]],'List of Employees'!$B$4:$H$766,6))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1741</v>
      </c>
      <c r="E718" s="66" t="str">
        <f>IF(ISBLANK(LeaveTracker[[#This Row],[Employee Name]]),"-----",VLOOKUP(LeaveTracker[[#This Row],[Employee Name]],'List of Employees'!$B$4:$H$766,7))</f>
        <v>ACCOUNTING</v>
      </c>
      <c r="F718" s="66" t="str">
        <f>IF(ISBLANK(LeaveTracker[[#This Row],[Employee Name]]),"-----",VLOOKUP(LeaveTracker[[#This Row],[Employee Name]],'List of Employees'!$B$4:$H$766,6))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1741</v>
      </c>
      <c r="E719" s="66" t="str">
        <f>IF(ISBLANK(LeaveTracker[[#This Row],[Employee Name]]),"-----",VLOOKUP(LeaveTracker[[#This Row],[Employee Name]],'List of Employees'!$B$4:$H$766,7))</f>
        <v>ACCOUNTING</v>
      </c>
      <c r="F719" s="66" t="str">
        <f>IF(ISBLANK(LeaveTracker[[#This Row],[Employee Name]]),"-----",VLOOKUP(LeaveTracker[[#This Row],[Employee Name]],'List of Employees'!$B$4:$H$766,6))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1741</v>
      </c>
      <c r="E720" s="66" t="str">
        <f>IF(ISBLANK(LeaveTracker[[#This Row],[Employee Name]]),"-----",VLOOKUP(LeaveTracker[[#This Row],[Employee Name]],'List of Employees'!$B$4:$H$766,7))</f>
        <v>ACCOUNTING</v>
      </c>
      <c r="F720" s="66" t="str">
        <f>IF(ISBLANK(LeaveTracker[[#This Row],[Employee Name]]),"-----",VLOOKUP(LeaveTracker[[#This Row],[Employee Name]],'List of Employees'!$B$4:$H$766,6))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1741</v>
      </c>
      <c r="E721" s="66" t="str">
        <f>IF(ISBLANK(LeaveTracker[[#This Row],[Employee Name]]),"-----",VLOOKUP(LeaveTracker[[#This Row],[Employee Name]],'List of Employees'!$B$4:$H$766,7))</f>
        <v>ACCOUNTING</v>
      </c>
      <c r="F721" s="66" t="str">
        <f>IF(ISBLANK(LeaveTracker[[#This Row],[Employee Name]]),"-----",VLOOKUP(LeaveTracker[[#This Row],[Employee Name]],'List of Employees'!$B$4:$H$766,6))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1859</v>
      </c>
      <c r="E722" s="66" t="str">
        <f>IF(ISBLANK(LeaveTracker[[#This Row],[Employee Name]]),"-----",VLOOKUP(LeaveTracker[[#This Row],[Employee Name]],'List of Employees'!$B$4:$H$766,7))</f>
        <v>TICC</v>
      </c>
      <c r="F722" s="66" t="str">
        <f>IF(ISBLANK(LeaveTracker[[#This Row],[Employee Name]]),"-----",VLOOKUP(LeaveTracker[[#This Row],[Employee Name]],'List of Employees'!$B$4:$H$766,6))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1860</v>
      </c>
      <c r="E723" s="66" t="str">
        <f>IF(ISBLANK(LeaveTracker[[#This Row],[Employee Name]]),"-----",VLOOKUP(LeaveTracker[[#This Row],[Employee Name]],'List of Employees'!$B$4:$H$766,7))</f>
        <v>TICC</v>
      </c>
      <c r="F723" s="66" t="str">
        <f>IF(ISBLANK(LeaveTracker[[#This Row],[Employee Name]]),"-----",VLOOKUP(LeaveTracker[[#This Row],[Employee Name]],'List of Employees'!$B$4:$H$766,6))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1859</v>
      </c>
      <c r="E724" s="66" t="str">
        <f>IF(ISBLANK(LeaveTracker[[#This Row],[Employee Name]]),"-----",VLOOKUP(LeaveTracker[[#This Row],[Employee Name]],'List of Employees'!$B$4:$H$766,7))</f>
        <v>TICC</v>
      </c>
      <c r="F724" s="66" t="str">
        <f>IF(ISBLANK(LeaveTracker[[#This Row],[Employee Name]]),"-----",VLOOKUP(LeaveTracker[[#This Row],[Employee Name]],'List of Employees'!$B$4:$H$766,6))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1859</v>
      </c>
      <c r="E725" s="66" t="str">
        <f>IF(ISBLANK(LeaveTracker[[#This Row],[Employee Name]]),"-----",VLOOKUP(LeaveTracker[[#This Row],[Employee Name]],'List of Employees'!$B$4:$H$766,7))</f>
        <v>TICC</v>
      </c>
      <c r="F725" s="66" t="str">
        <f>IF(ISBLANK(LeaveTracker[[#This Row],[Employee Name]]),"-----",VLOOKUP(LeaveTracker[[#This Row],[Employee Name]],'List of Employees'!$B$4:$H$766,6))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1883</v>
      </c>
      <c r="E726" s="66" t="str">
        <f>IF(ISBLANK(LeaveTracker[[#This Row],[Employee Name]]),"-----",VLOOKUP(LeaveTracker[[#This Row],[Employee Name]],'List of Employees'!$B$4:$H$766,7))</f>
        <v>ONT</v>
      </c>
      <c r="F726" s="66" t="str">
        <f>IF(ISBLANK(LeaveTracker[[#This Row],[Employee Name]]),"-----",VLOOKUP(LeaveTracker[[#This Row],[Employee Name]],'List of Employees'!$B$4:$H$766,6))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2288</v>
      </c>
      <c r="E727" s="66" t="str">
        <f>IF(ISBLANK(LeaveTracker[[#This Row],[Employee Name]]),"-----",VLOOKUP(LeaveTracker[[#This Row],[Employee Name]],'List of Employees'!$B$4:$H$766,7))</f>
        <v>TICC</v>
      </c>
      <c r="F727" s="66" t="str">
        <f>IF(ISBLANK(LeaveTracker[[#This Row],[Employee Name]]),"-----",VLOOKUP(LeaveTracker[[#This Row],[Employee Name]],'List of Employees'!$B$4:$H$766,6))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1935</v>
      </c>
      <c r="E728" s="66" t="str">
        <f>IF(ISBLANK(LeaveTracker[[#This Row],[Employee Name]]),"-----",VLOOKUP(LeaveTracker[[#This Row],[Employee Name]],'List of Employees'!$B$4:$H$766,7))</f>
        <v>TICC</v>
      </c>
      <c r="F728" s="66" t="str">
        <f>IF(ISBLANK(LeaveTracker[[#This Row],[Employee Name]]),"-----",VLOOKUP(LeaveTracker[[#This Row],[Employee Name]],'List of Employees'!$B$4:$H$766,6))</f>
        <v>JOBCON</v>
      </c>
      <c r="G728" s="49">
        <v>44843</v>
      </c>
      <c r="H728" s="49">
        <v>44843</v>
      </c>
      <c r="I728" s="50" t="s">
        <v>1019</v>
      </c>
      <c r="J728" s="52" t="s">
        <v>1878</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1786</v>
      </c>
      <c r="E729" s="66" t="str">
        <f>IF(ISBLANK(LeaveTracker[[#This Row],[Employee Name]]),"-----",VLOOKUP(LeaveTracker[[#This Row],[Employee Name]],'List of Employees'!$B$4:$H$766,7))</f>
        <v>GSO</v>
      </c>
      <c r="F729" s="66" t="str">
        <f>IF(ISBLANK(LeaveTracker[[#This Row],[Employee Name]]),"-----",VLOOKUP(LeaveTracker[[#This Row],[Employee Name]],'List of Employees'!$B$4:$H$766,6))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1786</v>
      </c>
      <c r="E730" s="66" t="str">
        <f>IF(ISBLANK(LeaveTracker[[#This Row],[Employee Name]]),"-----",VLOOKUP(LeaveTracker[[#This Row],[Employee Name]],'List of Employees'!$B$4:$H$766,7))</f>
        <v>GSO</v>
      </c>
      <c r="F730" s="66" t="str">
        <f>IF(ISBLANK(LeaveTracker[[#This Row],[Employee Name]]),"-----",VLOOKUP(LeaveTracker[[#This Row],[Employee Name]],'List of Employees'!$B$4:$H$766,6))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1786</v>
      </c>
      <c r="E731" s="66" t="str">
        <f>IF(ISBLANK(LeaveTracker[[#This Row],[Employee Name]]),"-----",VLOOKUP(LeaveTracker[[#This Row],[Employee Name]],'List of Employees'!$B$4:$H$766,7))</f>
        <v>GSO</v>
      </c>
      <c r="F731" s="66" t="str">
        <f>IF(ISBLANK(LeaveTracker[[#This Row],[Employee Name]]),"-----",VLOOKUP(LeaveTracker[[#This Row],[Employee Name]],'List of Employees'!$B$4:$H$766,6))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1903</v>
      </c>
      <c r="E732" s="66" t="str">
        <f>IF(ISBLANK(LeaveTracker[[#This Row],[Employee Name]]),"-----",VLOOKUP(LeaveTracker[[#This Row],[Employee Name]],'List of Employees'!$B$4:$H$766,7))</f>
        <v>CENRO</v>
      </c>
      <c r="F732" s="66" t="str">
        <f>IF(ISBLANK(LeaveTracker[[#This Row],[Employee Name]]),"-----",VLOOKUP(LeaveTracker[[#This Row],[Employee Name]],'List of Employees'!$B$4:$H$766,6))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1903</v>
      </c>
      <c r="E733" s="66" t="str">
        <f>IF(ISBLANK(LeaveTracker[[#This Row],[Employee Name]]),"-----",VLOOKUP(LeaveTracker[[#This Row],[Employee Name]],'List of Employees'!$B$4:$H$766,7))</f>
        <v>CENRO</v>
      </c>
      <c r="F733" s="66" t="str">
        <f>IF(ISBLANK(LeaveTracker[[#This Row],[Employee Name]]),"-----",VLOOKUP(LeaveTracker[[#This Row],[Employee Name]],'List of Employees'!$B$4:$H$766,6))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1861</v>
      </c>
      <c r="E734" s="66" t="str">
        <f>IF(ISBLANK(LeaveTracker[[#This Row],[Employee Name]]),"-----",VLOOKUP(LeaveTracker[[#This Row],[Employee Name]],'List of Employees'!$B$4:$H$766,7))</f>
        <v>TICC</v>
      </c>
      <c r="F734" s="66" t="str">
        <f>IF(ISBLANK(LeaveTracker[[#This Row],[Employee Name]]),"-----",VLOOKUP(LeaveTracker[[#This Row],[Employee Name]],'List of Employees'!$B$4:$H$766,6))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1861</v>
      </c>
      <c r="E735" s="66" t="str">
        <f>IF(ISBLANK(LeaveTracker[[#This Row],[Employee Name]]),"-----",VLOOKUP(LeaveTracker[[#This Row],[Employee Name]],'List of Employees'!$B$4:$H$766,7))</f>
        <v>TICC</v>
      </c>
      <c r="F735" s="66" t="str">
        <f>IF(ISBLANK(LeaveTracker[[#This Row],[Employee Name]]),"-----",VLOOKUP(LeaveTracker[[#This Row],[Employee Name]],'List of Employees'!$B$4:$H$766,6))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1861</v>
      </c>
      <c r="E736" s="66" t="str">
        <f>IF(ISBLANK(LeaveTracker[[#This Row],[Employee Name]]),"-----",VLOOKUP(LeaveTracker[[#This Row],[Employee Name]],'List of Employees'!$B$4:$H$766,7))</f>
        <v>TICC</v>
      </c>
      <c r="F736" s="66" t="str">
        <f>IF(ISBLANK(LeaveTracker[[#This Row],[Employee Name]]),"-----",VLOOKUP(LeaveTracker[[#This Row],[Employee Name]],'List of Employees'!$B$4:$H$766,6))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1861</v>
      </c>
      <c r="E737" s="66" t="str">
        <f>IF(ISBLANK(LeaveTracker[[#This Row],[Employee Name]]),"-----",VLOOKUP(LeaveTracker[[#This Row],[Employee Name]],'List of Employees'!$B$4:$H$766,7))</f>
        <v>TICC</v>
      </c>
      <c r="F737" s="66" t="str">
        <f>IF(ISBLANK(LeaveTracker[[#This Row],[Employee Name]]),"-----",VLOOKUP(LeaveTracker[[#This Row],[Employee Name]],'List of Employees'!$B$4:$H$766,6))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1820</v>
      </c>
      <c r="E738" s="66" t="str">
        <f>IF(ISBLANK(LeaveTracker[[#This Row],[Employee Name]]),"-----",VLOOKUP(LeaveTracker[[#This Row],[Employee Name]],'List of Employees'!$B$4:$H$766,7))</f>
        <v>GSO</v>
      </c>
      <c r="F738" s="66" t="str">
        <f>IF(ISBLANK(LeaveTracker[[#This Row],[Employee Name]]),"-----",VLOOKUP(LeaveTracker[[#This Row],[Employee Name]],'List of Employees'!$B$4:$H$766,6))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1754</v>
      </c>
      <c r="E739" s="66" t="str">
        <f>IF(ISBLANK(LeaveTracker[[#This Row],[Employee Name]]),"-----",VLOOKUP(LeaveTracker[[#This Row],[Employee Name]],'List of Employees'!$B$4:$H$766,7))</f>
        <v>TCIS</v>
      </c>
      <c r="F739" s="66" t="str">
        <f>IF(ISBLANK(LeaveTracker[[#This Row],[Employee Name]]),"-----",VLOOKUP(LeaveTracker[[#This Row],[Employee Name]],'List of Employees'!$B$4:$H$766,6))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1866</v>
      </c>
      <c r="E740" s="66" t="str">
        <f>IF(ISBLANK(LeaveTracker[[#This Row],[Employee Name]]),"-----",VLOOKUP(LeaveTracker[[#This Row],[Employee Name]],'List of Employees'!$B$4:$H$766,7))</f>
        <v>CSWDO</v>
      </c>
      <c r="F740" s="66" t="str">
        <f>IF(ISBLANK(LeaveTracker[[#This Row],[Employee Name]]),"-----",VLOOKUP(LeaveTracker[[#This Row],[Employee Name]],'List of Employees'!$B$4:$H$766,6))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1866</v>
      </c>
      <c r="E741" s="66" t="str">
        <f>IF(ISBLANK(LeaveTracker[[#This Row],[Employee Name]]),"-----",VLOOKUP(LeaveTracker[[#This Row],[Employee Name]],'List of Employees'!$B$4:$H$766,7))</f>
        <v>CSWDO</v>
      </c>
      <c r="F741" s="66" t="str">
        <f>IF(ISBLANK(LeaveTracker[[#This Row],[Employee Name]]),"-----",VLOOKUP(LeaveTracker[[#This Row],[Employee Name]],'List of Employees'!$B$4:$H$766,6))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2320</v>
      </c>
      <c r="E742" s="66" t="str">
        <f>IF(ISBLANK(LeaveTracker[[#This Row],[Employee Name]]),"-----",VLOOKUP(LeaveTracker[[#This Row],[Employee Name]],'List of Employees'!$B$4:$H$766,7))</f>
        <v>CEO</v>
      </c>
      <c r="F742" s="66" t="str">
        <f>IF(ISBLANK(LeaveTracker[[#This Row],[Employee Name]]),"-----",VLOOKUP(LeaveTracker[[#This Row],[Employee Name]],'List of Employees'!$B$4:$H$766,6))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1763</v>
      </c>
      <c r="E743" s="66" t="str">
        <f>IF(ISBLANK(LeaveTracker[[#This Row],[Employee Name]]),"-----",VLOOKUP(LeaveTracker[[#This Row],[Employee Name]],'List of Employees'!$B$4:$H$766,7))</f>
        <v>CENRO</v>
      </c>
      <c r="F743" s="66" t="str">
        <f>IF(ISBLANK(LeaveTracker[[#This Row],[Employee Name]]),"-----",VLOOKUP(LeaveTracker[[#This Row],[Employee Name]],'List of Employees'!$B$4:$H$766,6))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1761</v>
      </c>
      <c r="E744" s="66" t="str">
        <f>IF(ISBLANK(LeaveTracker[[#This Row],[Employee Name]]),"-----",VLOOKUP(LeaveTracker[[#This Row],[Employee Name]],'List of Employees'!$B$4:$H$766,7))</f>
        <v>GSO</v>
      </c>
      <c r="F744" s="66" t="str">
        <f>IF(ISBLANK(LeaveTracker[[#This Row],[Employee Name]]),"-----",VLOOKUP(LeaveTracker[[#This Row],[Employee Name]],'List of Employees'!$B$4:$H$766,6))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1868</v>
      </c>
      <c r="E745" s="66" t="str">
        <f>IF(ISBLANK(LeaveTracker[[#This Row],[Employee Name]]),"-----",VLOOKUP(LeaveTracker[[#This Row],[Employee Name]],'List of Employees'!$B$4:$H$766,7))</f>
        <v>GSO</v>
      </c>
      <c r="F745" s="66" t="str">
        <f>IF(ISBLANK(LeaveTracker[[#This Row],[Employee Name]]),"-----",VLOOKUP(LeaveTracker[[#This Row],[Employee Name]],'List of Employees'!$B$4:$H$766,6))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1761</v>
      </c>
      <c r="E746" s="66" t="str">
        <f>IF(ISBLANK(LeaveTracker[[#This Row],[Employee Name]]),"-----",VLOOKUP(LeaveTracker[[#This Row],[Employee Name]],'List of Employees'!$B$4:$H$766,7))</f>
        <v>GSO</v>
      </c>
      <c r="F746" s="66" t="str">
        <f>IF(ISBLANK(LeaveTracker[[#This Row],[Employee Name]]),"-----",VLOOKUP(LeaveTracker[[#This Row],[Employee Name]],'List of Employees'!$B$4:$H$766,6))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1761</v>
      </c>
      <c r="E747" s="66" t="str">
        <f>IF(ISBLANK(LeaveTracker[[#This Row],[Employee Name]]),"-----",VLOOKUP(LeaveTracker[[#This Row],[Employee Name]],'List of Employees'!$B$4:$H$766,7))</f>
        <v>GSO</v>
      </c>
      <c r="F747" s="66" t="str">
        <f>IF(ISBLANK(LeaveTracker[[#This Row],[Employee Name]]),"-----",VLOOKUP(LeaveTracker[[#This Row],[Employee Name]],'List of Employees'!$B$4:$H$766,6))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1901</v>
      </c>
      <c r="E748" s="66" t="str">
        <f>IF(ISBLANK(LeaveTracker[[#This Row],[Employee Name]]),"-----",VLOOKUP(LeaveTracker[[#This Row],[Employee Name]],'List of Employees'!$B$4:$H$766,7))</f>
        <v>ONT</v>
      </c>
      <c r="F748" s="66" t="str">
        <f>IF(ISBLANK(LeaveTracker[[#This Row],[Employee Name]]),"-----",VLOOKUP(LeaveTracker[[#This Row],[Employee Name]],'List of Employees'!$B$4:$H$766,6))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1902</v>
      </c>
      <c r="E749" s="66" t="str">
        <f>IF(ISBLANK(LeaveTracker[[#This Row],[Employee Name]]),"-----",VLOOKUP(LeaveTracker[[#This Row],[Employee Name]],'List of Employees'!$B$4:$H$766,7))</f>
        <v>CENRO</v>
      </c>
      <c r="F749" s="66" t="str">
        <f>IF(ISBLANK(LeaveTracker[[#This Row],[Employee Name]]),"-----",VLOOKUP(LeaveTracker[[#This Row],[Employee Name]],'List of Employees'!$B$4:$H$766,6))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1902</v>
      </c>
      <c r="E750" s="66" t="str">
        <f>IF(ISBLANK(LeaveTracker[[#This Row],[Employee Name]]),"-----",VLOOKUP(LeaveTracker[[#This Row],[Employee Name]],'List of Employees'!$B$4:$H$766,7))</f>
        <v>CENRO</v>
      </c>
      <c r="F750" s="66" t="str">
        <f>IF(ISBLANK(LeaveTracker[[#This Row],[Employee Name]]),"-----",VLOOKUP(LeaveTracker[[#This Row],[Employee Name]],'List of Employees'!$B$4:$H$766,6))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2615</v>
      </c>
      <c r="E751" s="66" t="str">
        <f>IF(ISBLANK(LeaveTracker[[#This Row],[Employee Name]]),"-----",VLOOKUP(LeaveTracker[[#This Row],[Employee Name]],'List of Employees'!$B$4:$H$766,7))</f>
        <v>CSWDO</v>
      </c>
      <c r="F751" s="66" t="str">
        <f>IF(ISBLANK(LeaveTracker[[#This Row],[Employee Name]]),"-----",VLOOKUP(LeaveTracker[[#This Row],[Employee Name]],'List of Employees'!$B$4:$H$766,6))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1833</v>
      </c>
      <c r="E752" s="66" t="str">
        <f>IF(ISBLANK(LeaveTracker[[#This Row],[Employee Name]]),"-----",VLOOKUP(LeaveTracker[[#This Row],[Employee Name]],'List of Employees'!$B$4:$H$766,7))</f>
        <v>CENRO</v>
      </c>
      <c r="F752" s="66" t="str">
        <f>IF(ISBLANK(LeaveTracker[[#This Row],[Employee Name]]),"-----",VLOOKUP(LeaveTracker[[#This Row],[Employee Name]],'List of Employees'!$B$4:$H$766,6))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1833</v>
      </c>
      <c r="E753" s="66" t="str">
        <f>IF(ISBLANK(LeaveTracker[[#This Row],[Employee Name]]),"-----",VLOOKUP(LeaveTracker[[#This Row],[Employee Name]],'List of Employees'!$B$4:$H$766,7))</f>
        <v>CENRO</v>
      </c>
      <c r="F753" s="66" t="str">
        <f>IF(ISBLANK(LeaveTracker[[#This Row],[Employee Name]]),"-----",VLOOKUP(LeaveTracker[[#This Row],[Employee Name]],'List of Employees'!$B$4:$H$766,6))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1870</v>
      </c>
      <c r="E754" s="66" t="str">
        <f>IF(ISBLANK(LeaveTracker[[#This Row],[Employee Name]]),"-----",VLOOKUP(LeaveTracker[[#This Row],[Employee Name]],'List of Employees'!$B$4:$H$766,7))</f>
        <v>CENRO</v>
      </c>
      <c r="F754" s="66" t="str">
        <f>IF(ISBLANK(LeaveTracker[[#This Row],[Employee Name]]),"-----",VLOOKUP(LeaveTracker[[#This Row],[Employee Name]],'List of Employees'!$B$4:$H$766,6))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1870</v>
      </c>
      <c r="E755" s="66" t="str">
        <f>IF(ISBLANK(LeaveTracker[[#This Row],[Employee Name]]),"-----",VLOOKUP(LeaveTracker[[#This Row],[Employee Name]],'List of Employees'!$B$4:$H$766,7))</f>
        <v>CENRO</v>
      </c>
      <c r="F755" s="66" t="str">
        <f>IF(ISBLANK(LeaveTracker[[#This Row],[Employee Name]]),"-----",VLOOKUP(LeaveTracker[[#This Row],[Employee Name]],'List of Employees'!$B$4:$H$766,6))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1870</v>
      </c>
      <c r="E756" s="66" t="str">
        <f>IF(ISBLANK(LeaveTracker[[#This Row],[Employee Name]]),"-----",VLOOKUP(LeaveTracker[[#This Row],[Employee Name]],'List of Employees'!$B$4:$H$766,7))</f>
        <v>CENRO</v>
      </c>
      <c r="F756" s="66" t="str">
        <f>IF(ISBLANK(LeaveTracker[[#This Row],[Employee Name]]),"-----",VLOOKUP(LeaveTracker[[#This Row],[Employee Name]],'List of Employees'!$B$4:$H$766,6))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1898</v>
      </c>
      <c r="E757" s="66" t="str">
        <f>IF(ISBLANK(LeaveTracker[[#This Row],[Employee Name]]),"-----",VLOOKUP(LeaveTracker[[#This Row],[Employee Name]],'List of Employees'!$B$4:$H$766,7))</f>
        <v>TICC</v>
      </c>
      <c r="F757" s="66" t="str">
        <f>IF(ISBLANK(LeaveTracker[[#This Row],[Employee Name]]),"-----",VLOOKUP(LeaveTracker[[#This Row],[Employee Name]],'List of Employees'!$B$4:$H$766,6))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1718</v>
      </c>
      <c r="E758" s="66" t="str">
        <f>IF(ISBLANK(LeaveTracker[[#This Row],[Employee Name]]),"-----",VLOOKUP(LeaveTracker[[#This Row],[Employee Name]],'List of Employees'!$B$4:$H$766,7))</f>
        <v>LEGAL</v>
      </c>
      <c r="F758" s="66" t="str">
        <f>IF(ISBLANK(LeaveTracker[[#This Row],[Employee Name]]),"-----",VLOOKUP(LeaveTracker[[#This Row],[Employee Name]],'List of Employees'!$B$4:$H$766,6))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1745</v>
      </c>
      <c r="E759" s="66" t="str">
        <f>IF(ISBLANK(LeaveTracker[[#This Row],[Employee Name]]),"-----",VLOOKUP(LeaveTracker[[#This Row],[Employee Name]],'List of Employees'!$B$4:$H$766,7))</f>
        <v>MAHOGANY MARKET</v>
      </c>
      <c r="F759" s="66" t="str">
        <f>IF(ISBLANK(LeaveTracker[[#This Row],[Employee Name]]),"-----",VLOOKUP(LeaveTracker[[#This Row],[Employee Name]],'List of Employees'!$B$4:$H$766,6))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1860</v>
      </c>
      <c r="E760" s="66" t="str">
        <f>IF(ISBLANK(LeaveTracker[[#This Row],[Employee Name]]),"-----",VLOOKUP(LeaveTracker[[#This Row],[Employee Name]],'List of Employees'!$B$4:$H$766,7))</f>
        <v>TICC</v>
      </c>
      <c r="F760" s="66" t="str">
        <f>IF(ISBLANK(LeaveTracker[[#This Row],[Employee Name]]),"-----",VLOOKUP(LeaveTracker[[#This Row],[Employee Name]],'List of Employees'!$B$4:$H$766,6))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1752</v>
      </c>
      <c r="E761" s="66" t="str">
        <f>IF(ISBLANK(LeaveTracker[[#This Row],[Employee Name]]),"-----",VLOOKUP(LeaveTracker[[#This Row],[Employee Name]],'List of Employees'!$B$4:$H$766,7))</f>
        <v>EEO/CITY MARKET</v>
      </c>
      <c r="F761" s="66" t="str">
        <f>IF(ISBLANK(LeaveTracker[[#This Row],[Employee Name]]),"-----",VLOOKUP(LeaveTracker[[#This Row],[Employee Name]],'List of Employees'!$B$4:$H$766,6))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1752</v>
      </c>
      <c r="E762" s="66" t="str">
        <f>IF(ISBLANK(LeaveTracker[[#This Row],[Employee Name]]),"-----",VLOOKUP(LeaveTracker[[#This Row],[Employee Name]],'List of Employees'!$B$4:$H$766,7))</f>
        <v>EEO/CITY MARKET</v>
      </c>
      <c r="F762" s="66" t="str">
        <f>IF(ISBLANK(LeaveTracker[[#This Row],[Employee Name]]),"-----",VLOOKUP(LeaveTracker[[#This Row],[Employee Name]],'List of Employees'!$B$4:$H$766,6))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1846</v>
      </c>
      <c r="E763" s="66" t="str">
        <f>IF(ISBLANK(LeaveTracker[[#This Row],[Employee Name]]),"-----",VLOOKUP(LeaveTracker[[#This Row],[Employee Name]],'List of Employees'!$B$4:$H$766,7))</f>
        <v>TICC</v>
      </c>
      <c r="F763" s="66" t="str">
        <f>IF(ISBLANK(LeaveTracker[[#This Row],[Employee Name]]),"-----",VLOOKUP(LeaveTracker[[#This Row],[Employee Name]],'List of Employees'!$B$4:$H$766,6))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1918</v>
      </c>
      <c r="E764" s="66" t="str">
        <f>IF(ISBLANK(LeaveTracker[[#This Row],[Employee Name]]),"-----",VLOOKUP(LeaveTracker[[#This Row],[Employee Name]],'List of Employees'!$B$4:$H$766,7))</f>
        <v>ONT</v>
      </c>
      <c r="F764" s="66" t="str">
        <f>IF(ISBLANK(LeaveTracker[[#This Row],[Employee Name]]),"-----",VLOOKUP(LeaveTracker[[#This Row],[Employee Name]],'List of Employees'!$B$4:$H$766,6))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1918</v>
      </c>
      <c r="E765" s="66" t="str">
        <f>IF(ISBLANK(LeaveTracker[[#This Row],[Employee Name]]),"-----",VLOOKUP(LeaveTracker[[#This Row],[Employee Name]],'List of Employees'!$B$4:$H$766,7))</f>
        <v>ONT</v>
      </c>
      <c r="F765" s="66" t="str">
        <f>IF(ISBLANK(LeaveTracker[[#This Row],[Employee Name]]),"-----",VLOOKUP(LeaveTracker[[#This Row],[Employee Name]],'List of Employees'!$B$4:$H$766,6))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1722</v>
      </c>
      <c r="E766" s="66" t="str">
        <f>IF(ISBLANK(LeaveTracker[[#This Row],[Employee Name]]),"-----",VLOOKUP(LeaveTracker[[#This Row],[Employee Name]],'List of Employees'!$B$4:$H$766,7))</f>
        <v>TCIS</v>
      </c>
      <c r="F766" s="66" t="str">
        <f>IF(ISBLANK(LeaveTracker[[#This Row],[Employee Name]]),"-----",VLOOKUP(LeaveTracker[[#This Row],[Employee Name]],'List of Employees'!$B$4:$H$766,6))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1722</v>
      </c>
      <c r="E767" s="66" t="str">
        <f>IF(ISBLANK(LeaveTracker[[#This Row],[Employee Name]]),"-----",VLOOKUP(LeaveTracker[[#This Row],[Employee Name]],'List of Employees'!$B$4:$H$766,7))</f>
        <v>TCIS</v>
      </c>
      <c r="F767" s="66" t="str">
        <f>IF(ISBLANK(LeaveTracker[[#This Row],[Employee Name]]),"-----",VLOOKUP(LeaveTracker[[#This Row],[Employee Name]],'List of Employees'!$B$4:$H$766,6))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1917</v>
      </c>
      <c r="E768" s="66" t="str">
        <f>IF(ISBLANK(LeaveTracker[[#This Row],[Employee Name]]),"-----",VLOOKUP(LeaveTracker[[#This Row],[Employee Name]],'List of Employees'!$B$4:$H$766,7))</f>
        <v>ONT</v>
      </c>
      <c r="F768" s="66" t="str">
        <f>IF(ISBLANK(LeaveTracker[[#This Row],[Employee Name]]),"-----",VLOOKUP(LeaveTracker[[#This Row],[Employee Name]],'List of Employees'!$B$4:$H$766,6))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1917</v>
      </c>
      <c r="E769" s="66" t="str">
        <f>IF(ISBLANK(LeaveTracker[[#This Row],[Employee Name]]),"-----",VLOOKUP(LeaveTracker[[#This Row],[Employee Name]],'List of Employees'!$B$4:$H$766,7))</f>
        <v>ONT</v>
      </c>
      <c r="F769" s="66" t="str">
        <f>IF(ISBLANK(LeaveTracker[[#This Row],[Employee Name]]),"-----",VLOOKUP(LeaveTracker[[#This Row],[Employee Name]],'List of Employees'!$B$4:$H$766,6))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1936</v>
      </c>
      <c r="E770" s="66" t="str">
        <f>IF(ISBLANK(LeaveTracker[[#This Row],[Employee Name]]),"-----",VLOOKUP(LeaveTracker[[#This Row],[Employee Name]],'List of Employees'!$B$4:$H$766,7))</f>
        <v>BPLO</v>
      </c>
      <c r="F770" s="66" t="str">
        <f>IF(ISBLANK(LeaveTracker[[#This Row],[Employee Name]]),"-----",VLOOKUP(LeaveTracker[[#This Row],[Employee Name]],'List of Employees'!$B$4:$H$766,6))</f>
        <v>JOBCON</v>
      </c>
      <c r="G770" s="49">
        <v>44858</v>
      </c>
      <c r="H770" s="49">
        <v>44859</v>
      </c>
      <c r="I770" s="50" t="s">
        <v>1019</v>
      </c>
      <c r="J770" s="52" t="s">
        <v>1891</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1936</v>
      </c>
      <c r="E771" s="66" t="str">
        <f>IF(ISBLANK(LeaveTracker[[#This Row],[Employee Name]]),"-----",VLOOKUP(LeaveTracker[[#This Row],[Employee Name]],'List of Employees'!$B$4:$H$766,7))</f>
        <v>BPLO</v>
      </c>
      <c r="F771" s="66" t="str">
        <f>IF(ISBLANK(LeaveTracker[[#This Row],[Employee Name]]),"-----",VLOOKUP(LeaveTracker[[#This Row],[Employee Name]],'List of Employees'!$B$4:$H$766,6))</f>
        <v>JOBCON</v>
      </c>
      <c r="G771" s="49">
        <v>44861</v>
      </c>
      <c r="H771" s="49">
        <v>44861</v>
      </c>
      <c r="I771" s="50" t="s">
        <v>1019</v>
      </c>
      <c r="J771" s="52" t="s">
        <v>1891</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1813</v>
      </c>
      <c r="E772" s="66" t="str">
        <f>IF(ISBLANK(LeaveTracker[[#This Row],[Employee Name]]),"-----",VLOOKUP(LeaveTracker[[#This Row],[Employee Name]],'List of Employees'!$B$4:$H$766,7))</f>
        <v>CSWDO</v>
      </c>
      <c r="F772" s="66" t="str">
        <f>IF(ISBLANK(LeaveTracker[[#This Row],[Employee Name]]),"-----",VLOOKUP(LeaveTracker[[#This Row],[Employee Name]],'List of Employees'!$B$4:$H$766,6))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1858</v>
      </c>
      <c r="E773" s="66" t="str">
        <f>IF(ISBLANK(LeaveTracker[[#This Row],[Employee Name]]),"-----",VLOOKUP(LeaveTracker[[#This Row],[Employee Name]],'List of Employees'!$B$4:$H$766,7))</f>
        <v>TICC</v>
      </c>
      <c r="F773" s="66" t="str">
        <f>IF(ISBLANK(LeaveTracker[[#This Row],[Employee Name]]),"-----",VLOOKUP(LeaveTracker[[#This Row],[Employee Name]],'List of Employees'!$B$4:$H$766,6))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1858</v>
      </c>
      <c r="E774" s="66" t="str">
        <f>IF(ISBLANK(LeaveTracker[[#This Row],[Employee Name]]),"-----",VLOOKUP(LeaveTracker[[#This Row],[Employee Name]],'List of Employees'!$B$4:$H$766,7))</f>
        <v>TICC</v>
      </c>
      <c r="F774" s="66" t="str">
        <f>IF(ISBLANK(LeaveTracker[[#This Row],[Employee Name]]),"-----",VLOOKUP(LeaveTracker[[#This Row],[Employee Name]],'List of Employees'!$B$4:$H$766,6))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1858</v>
      </c>
      <c r="E775" s="66" t="str">
        <f>IF(ISBLANK(LeaveTracker[[#This Row],[Employee Name]]),"-----",VLOOKUP(LeaveTracker[[#This Row],[Employee Name]],'List of Employees'!$B$4:$H$766,7))</f>
        <v>TICC</v>
      </c>
      <c r="F775" s="66" t="str">
        <f>IF(ISBLANK(LeaveTracker[[#This Row],[Employee Name]]),"-----",VLOOKUP(LeaveTracker[[#This Row],[Employee Name]],'List of Employees'!$B$4:$H$766,6))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1858</v>
      </c>
      <c r="E776" s="66" t="str">
        <f>IF(ISBLANK(LeaveTracker[[#This Row],[Employee Name]]),"-----",VLOOKUP(LeaveTracker[[#This Row],[Employee Name]],'List of Employees'!$B$4:$H$766,7))</f>
        <v>TICC</v>
      </c>
      <c r="F776" s="66" t="str">
        <f>IF(ISBLANK(LeaveTracker[[#This Row],[Employee Name]]),"-----",VLOOKUP(LeaveTracker[[#This Row],[Employee Name]],'List of Employees'!$B$4:$H$766,6))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1867</v>
      </c>
      <c r="E777" s="66" t="str">
        <f>IF(ISBLANK(LeaveTracker[[#This Row],[Employee Name]]),"-----",VLOOKUP(LeaveTracker[[#This Row],[Employee Name]],'List of Employees'!$B$4:$H$766,7))</f>
        <v>CEO</v>
      </c>
      <c r="F777" s="66" t="str">
        <f>IF(ISBLANK(LeaveTracker[[#This Row],[Employee Name]]),"-----",VLOOKUP(LeaveTracker[[#This Row],[Employee Name]],'List of Employees'!$B$4:$H$766,6))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1851</v>
      </c>
      <c r="E778" s="66" t="str">
        <f>IF(ISBLANK(LeaveTracker[[#This Row],[Employee Name]]),"-----",VLOOKUP(LeaveTracker[[#This Row],[Employee Name]],'List of Employees'!$B$4:$H$766,7))</f>
        <v>CHO</v>
      </c>
      <c r="F778" s="66" t="str">
        <f>IF(ISBLANK(LeaveTracker[[#This Row],[Employee Name]]),"-----",VLOOKUP(LeaveTracker[[#This Row],[Employee Name]],'List of Employees'!$B$4:$H$766,6))</f>
        <v>JOBCON</v>
      </c>
      <c r="G778" s="49">
        <v>44844</v>
      </c>
      <c r="H778" s="49">
        <v>44848</v>
      </c>
      <c r="I778" s="50" t="s">
        <v>297</v>
      </c>
      <c r="J778" s="52" t="s">
        <v>1937</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1911</v>
      </c>
      <c r="E779" s="66" t="str">
        <f>IF(ISBLANK(LeaveTracker[[#This Row],[Employee Name]]),"-----",VLOOKUP(LeaveTracker[[#This Row],[Employee Name]],'List of Employees'!$B$4:$H$766,7))</f>
        <v>CENRO</v>
      </c>
      <c r="F779" s="66" t="str">
        <f>IF(ISBLANK(LeaveTracker[[#This Row],[Employee Name]]),"-----",VLOOKUP(LeaveTracker[[#This Row],[Employee Name]],'List of Employees'!$B$4:$H$766,6))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Employees'!$B$4:$H$766,7))</f>
        <v>CHO</v>
      </c>
      <c r="F780" s="66" t="str">
        <f>IF(ISBLANK(LeaveTracker[[#This Row],[Employee Name]]),"-----",VLOOKUP(LeaveTracker[[#This Row],[Employee Name]],'List of Employees'!$B$4:$H$766,6))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Employees'!$B$4:$H$766,7))</f>
        <v>CHO</v>
      </c>
      <c r="F781" s="66" t="str">
        <f>IF(ISBLANK(LeaveTracker[[#This Row],[Employee Name]]),"-----",VLOOKUP(LeaveTracker[[#This Row],[Employee Name]],'List of Employees'!$B$4:$H$766,6))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1834</v>
      </c>
      <c r="E782" s="66" t="str">
        <f>IF(ISBLANK(LeaveTracker[[#This Row],[Employee Name]]),"-----",VLOOKUP(LeaveTracker[[#This Row],[Employee Name]],'List of Employees'!$B$4:$H$766,7))</f>
        <v>BIR</v>
      </c>
      <c r="F782" s="66" t="str">
        <f>IF(ISBLANK(LeaveTracker[[#This Row],[Employee Name]]),"-----",VLOOKUP(LeaveTracker[[#This Row],[Employee Name]],'List of Employees'!$B$4:$H$766,6))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1834</v>
      </c>
      <c r="E783" s="66" t="str">
        <f>IF(ISBLANK(LeaveTracker[[#This Row],[Employee Name]]),"-----",VLOOKUP(LeaveTracker[[#This Row],[Employee Name]],'List of Employees'!$B$4:$H$766,7))</f>
        <v>BIR</v>
      </c>
      <c r="F783" s="66" t="str">
        <f>IF(ISBLANK(LeaveTracker[[#This Row],[Employee Name]]),"-----",VLOOKUP(LeaveTracker[[#This Row],[Employee Name]],'List of Employees'!$B$4:$H$766,6))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1834</v>
      </c>
      <c r="E784" s="66" t="str">
        <f>IF(ISBLANK(LeaveTracker[[#This Row],[Employee Name]]),"-----",VLOOKUP(LeaveTracker[[#This Row],[Employee Name]],'List of Employees'!$B$4:$H$766,7))</f>
        <v>BIR</v>
      </c>
      <c r="F784" s="66" t="str">
        <f>IF(ISBLANK(LeaveTracker[[#This Row],[Employee Name]]),"-----",VLOOKUP(LeaveTracker[[#This Row],[Employee Name]],'List of Employees'!$B$4:$H$766,6))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1834</v>
      </c>
      <c r="E785" s="66" t="str">
        <f>IF(ISBLANK(LeaveTracker[[#This Row],[Employee Name]]),"-----",VLOOKUP(LeaveTracker[[#This Row],[Employee Name]],'List of Employees'!$B$4:$H$766,7))</f>
        <v>BIR</v>
      </c>
      <c r="F785" s="66" t="str">
        <f>IF(ISBLANK(LeaveTracker[[#This Row],[Employee Name]]),"-----",VLOOKUP(LeaveTracker[[#This Row],[Employee Name]],'List of Employees'!$B$4:$H$766,6))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1834</v>
      </c>
      <c r="E786" s="66" t="str">
        <f>IF(ISBLANK(LeaveTracker[[#This Row],[Employee Name]]),"-----",VLOOKUP(LeaveTracker[[#This Row],[Employee Name]],'List of Employees'!$B$4:$H$766,7))</f>
        <v>BIR</v>
      </c>
      <c r="F786" s="66" t="str">
        <f>IF(ISBLANK(LeaveTracker[[#This Row],[Employee Name]]),"-----",VLOOKUP(LeaveTracker[[#This Row],[Employee Name]],'List of Employees'!$B$4:$H$766,6))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1793</v>
      </c>
      <c r="E787" s="66" t="str">
        <f>IF(ISBLANK(LeaveTracker[[#This Row],[Employee Name]]),"-----",VLOOKUP(LeaveTracker[[#This Row],[Employee Name]],'List of Employees'!$B$4:$H$766,7))</f>
        <v>CENRO</v>
      </c>
      <c r="F787" s="66" t="str">
        <f>IF(ISBLANK(LeaveTracker[[#This Row],[Employee Name]]),"-----",VLOOKUP(LeaveTracker[[#This Row],[Employee Name]],'List of Employees'!$B$4:$H$766,6))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1825</v>
      </c>
      <c r="E788" s="66" t="str">
        <f>IF(ISBLANK(LeaveTracker[[#This Row],[Employee Name]]),"-----",VLOOKUP(LeaveTracker[[#This Row],[Employee Name]],'List of Employees'!$B$4:$H$766,7))</f>
        <v>ONT</v>
      </c>
      <c r="F788" s="66" t="str">
        <f>IF(ISBLANK(LeaveTracker[[#This Row],[Employee Name]]),"-----",VLOOKUP(LeaveTracker[[#This Row],[Employee Name]],'List of Employees'!$B$4:$H$766,6))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1908</v>
      </c>
      <c r="E789" s="66" t="str">
        <f>IF(ISBLANK(LeaveTracker[[#This Row],[Employee Name]]),"-----",VLOOKUP(LeaveTracker[[#This Row],[Employee Name]],'List of Employees'!$B$4:$H$766,7))</f>
        <v>INTERNAL</v>
      </c>
      <c r="F789" s="66" t="str">
        <f>IF(ISBLANK(LeaveTracker[[#This Row],[Employee Name]]),"-----",VLOOKUP(LeaveTracker[[#This Row],[Employee Name]],'List of Employees'!$B$4:$H$766,6))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1938</v>
      </c>
      <c r="E790" s="66" t="str">
        <f>IF(ISBLANK(LeaveTracker[[#This Row],[Employee Name]]),"-----",VLOOKUP(LeaveTracker[[#This Row],[Employee Name]],'List of Employees'!$B$4:$H$766,7))</f>
        <v>ONT</v>
      </c>
      <c r="F790" s="66" t="str">
        <f>IF(ISBLANK(LeaveTracker[[#This Row],[Employee Name]]),"-----",VLOOKUP(LeaveTracker[[#This Row],[Employee Name]],'List of Employees'!$B$4:$H$766,6))</f>
        <v>CASUAL</v>
      </c>
      <c r="G790" s="49">
        <v>44846</v>
      </c>
      <c r="H790" s="49">
        <v>44856</v>
      </c>
      <c r="I790" s="50" t="s">
        <v>1019</v>
      </c>
      <c r="J790" s="52" t="s">
        <v>1891</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1792</v>
      </c>
      <c r="E791" s="66" t="str">
        <f>IF(ISBLANK(LeaveTracker[[#This Row],[Employee Name]]),"-----",VLOOKUP(LeaveTracker[[#This Row],[Employee Name]],'List of Employees'!$B$4:$H$766,7))</f>
        <v>CENRO</v>
      </c>
      <c r="F791" s="66" t="str">
        <f>IF(ISBLANK(LeaveTracker[[#This Row],[Employee Name]]),"-----",VLOOKUP(LeaveTracker[[#This Row],[Employee Name]],'List of Employees'!$B$4:$H$766,6))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1830</v>
      </c>
      <c r="E792" s="66" t="str">
        <f>IF(ISBLANK(LeaveTracker[[#This Row],[Employee Name]]),"-----",VLOOKUP(LeaveTracker[[#This Row],[Employee Name]],'List of Employees'!$B$4:$H$766,7))</f>
        <v>ACCOUNTING</v>
      </c>
      <c r="F792" s="66" t="str">
        <f>IF(ISBLANK(LeaveTracker[[#This Row],[Employee Name]]),"-----",VLOOKUP(LeaveTracker[[#This Row],[Employee Name]],'List of Employees'!$B$4:$H$766,6))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1830</v>
      </c>
      <c r="E793" s="66" t="str">
        <f>IF(ISBLANK(LeaveTracker[[#This Row],[Employee Name]]),"-----",VLOOKUP(LeaveTracker[[#This Row],[Employee Name]],'List of Employees'!$B$4:$H$766,7))</f>
        <v>ACCOUNTING</v>
      </c>
      <c r="F793" s="66" t="str">
        <f>IF(ISBLANK(LeaveTracker[[#This Row],[Employee Name]]),"-----",VLOOKUP(LeaveTracker[[#This Row],[Employee Name]],'List of Employees'!$B$4:$H$766,6))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1830</v>
      </c>
      <c r="E794" s="66" t="str">
        <f>IF(ISBLANK(LeaveTracker[[#This Row],[Employee Name]]),"-----",VLOOKUP(LeaveTracker[[#This Row],[Employee Name]],'List of Employees'!$B$4:$H$766,7))</f>
        <v>ACCOUNTING</v>
      </c>
      <c r="F794" s="66" t="str">
        <f>IF(ISBLANK(LeaveTracker[[#This Row],[Employee Name]]),"-----",VLOOKUP(LeaveTracker[[#This Row],[Employee Name]],'List of Employees'!$B$4:$H$766,6))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1830</v>
      </c>
      <c r="E795" s="66" t="str">
        <f>IF(ISBLANK(LeaveTracker[[#This Row],[Employee Name]]),"-----",VLOOKUP(LeaveTracker[[#This Row],[Employee Name]],'List of Employees'!$B$4:$H$766,7))</f>
        <v>ACCOUNTING</v>
      </c>
      <c r="F795" s="66" t="str">
        <f>IF(ISBLANK(LeaveTracker[[#This Row],[Employee Name]]),"-----",VLOOKUP(LeaveTracker[[#This Row],[Employee Name]],'List of Employees'!$B$4:$H$766,6))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1795</v>
      </c>
      <c r="E796" s="66" t="str">
        <f>IF(ISBLANK(LeaveTracker[[#This Row],[Employee Name]]),"-----",VLOOKUP(LeaveTracker[[#This Row],[Employee Name]],'List of Employees'!$B$4:$H$766,7))</f>
        <v>CENRO</v>
      </c>
      <c r="F796" s="66" t="str">
        <f>IF(ISBLANK(LeaveTracker[[#This Row],[Employee Name]]),"-----",VLOOKUP(LeaveTracker[[#This Row],[Employee Name]],'List of Employees'!$B$4:$H$766,6))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1829</v>
      </c>
      <c r="E797" s="66" t="str">
        <f>IF(ISBLANK(LeaveTracker[[#This Row],[Employee Name]]),"-----",VLOOKUP(LeaveTracker[[#This Row],[Employee Name]],'List of Employees'!$B$4:$H$766,7))</f>
        <v>EEO/CITY MARKET</v>
      </c>
      <c r="F797" s="66" t="str">
        <f>IF(ISBLANK(LeaveTracker[[#This Row],[Employee Name]]),"-----",VLOOKUP(LeaveTracker[[#This Row],[Employee Name]],'List of Employees'!$B$4:$H$766,6))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1829</v>
      </c>
      <c r="E798" s="66" t="str">
        <f>IF(ISBLANK(LeaveTracker[[#This Row],[Employee Name]]),"-----",VLOOKUP(LeaveTracker[[#This Row],[Employee Name]],'List of Employees'!$B$4:$H$766,7))</f>
        <v>EEO/CITY MARKET</v>
      </c>
      <c r="F798" s="66" t="str">
        <f>IF(ISBLANK(LeaveTracker[[#This Row],[Employee Name]]),"-----",VLOOKUP(LeaveTracker[[#This Row],[Employee Name]],'List of Employees'!$B$4:$H$766,6))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1906</v>
      </c>
      <c r="E799" s="66" t="str">
        <f>IF(ISBLANK(LeaveTracker[[#This Row],[Employee Name]]),"-----",VLOOKUP(LeaveTracker[[#This Row],[Employee Name]],'List of Employees'!$B$4:$H$766,7))</f>
        <v>CENRO</v>
      </c>
      <c r="F799" s="66" t="str">
        <f>IF(ISBLANK(LeaveTracker[[#This Row],[Employee Name]]),"-----",VLOOKUP(LeaveTracker[[#This Row],[Employee Name]],'List of Employees'!$B$4:$H$766,6))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1808</v>
      </c>
      <c r="E800" s="66" t="str">
        <f>IF(ISBLANK(LeaveTracker[[#This Row],[Employee Name]]),"-----",VLOOKUP(LeaveTracker[[#This Row],[Employee Name]],'List of Employees'!$B$4:$H$766,7))</f>
        <v>TICC</v>
      </c>
      <c r="F800" s="66" t="str">
        <f>IF(ISBLANK(LeaveTracker[[#This Row],[Employee Name]]),"-----",VLOOKUP(LeaveTracker[[#This Row],[Employee Name]],'List of Employees'!$B$4:$H$766,6))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2582</v>
      </c>
      <c r="E801" s="66" t="str">
        <f>IF(ISBLANK(LeaveTracker[[#This Row],[Employee Name]]),"-----",VLOOKUP(LeaveTracker[[#This Row],[Employee Name]],'List of Employees'!$B$4:$H$766,7))</f>
        <v>CCT</v>
      </c>
      <c r="F801" s="66" t="str">
        <f>IF(ISBLANK(LeaveTracker[[#This Row],[Employee Name]]),"-----",VLOOKUP(LeaveTracker[[#This Row],[Employee Name]],'List of Employees'!$B$4:$H$766,6))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2582</v>
      </c>
      <c r="E802" s="66" t="str">
        <f>IF(ISBLANK(LeaveTracker[[#This Row],[Employee Name]]),"-----",VLOOKUP(LeaveTracker[[#This Row],[Employee Name]],'List of Employees'!$B$4:$H$766,7))</f>
        <v>CCT</v>
      </c>
      <c r="F802" s="66" t="str">
        <f>IF(ISBLANK(LeaveTracker[[#This Row],[Employee Name]]),"-----",VLOOKUP(LeaveTracker[[#This Row],[Employee Name]],'List of Employees'!$B$4:$H$766,6))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2582</v>
      </c>
      <c r="E803" s="66" t="str">
        <f>IF(ISBLANK(LeaveTracker[[#This Row],[Employee Name]]),"-----",VLOOKUP(LeaveTracker[[#This Row],[Employee Name]],'List of Employees'!$B$4:$H$766,7))</f>
        <v>CCT</v>
      </c>
      <c r="F803" s="66" t="str">
        <f>IF(ISBLANK(LeaveTracker[[#This Row],[Employee Name]]),"-----",VLOOKUP(LeaveTracker[[#This Row],[Employee Name]],'List of Employees'!$B$4:$H$766,6))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1815</v>
      </c>
      <c r="E804" s="66" t="str">
        <f>IF(ISBLANK(LeaveTracker[[#This Row],[Employee Name]]),"-----",VLOOKUP(LeaveTracker[[#This Row],[Employee Name]],'List of Employees'!$B$4:$H$766,7))</f>
        <v>CENRO</v>
      </c>
      <c r="F804" s="66" t="str">
        <f>IF(ISBLANK(LeaveTracker[[#This Row],[Employee Name]]),"-----",VLOOKUP(LeaveTracker[[#This Row],[Employee Name]],'List of Employees'!$B$4:$H$766,6))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1864</v>
      </c>
      <c r="E805" s="66" t="str">
        <f>IF(ISBLANK(LeaveTracker[[#This Row],[Employee Name]]),"-----",VLOOKUP(LeaveTracker[[#This Row],[Employee Name]],'List of Employees'!$B$4:$H$766,7))</f>
        <v>CENRO</v>
      </c>
      <c r="F805" s="66" t="str">
        <f>IF(ISBLANK(LeaveTracker[[#This Row],[Employee Name]]),"-----",VLOOKUP(LeaveTracker[[#This Row],[Employee Name]],'List of Employees'!$B$4:$H$766,6))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1864</v>
      </c>
      <c r="E806" s="66" t="str">
        <f>IF(ISBLANK(LeaveTracker[[#This Row],[Employee Name]]),"-----",VLOOKUP(LeaveTracker[[#This Row],[Employee Name]],'List of Employees'!$B$4:$H$766,7))</f>
        <v>CENRO</v>
      </c>
      <c r="F806" s="66" t="str">
        <f>IF(ISBLANK(LeaveTracker[[#This Row],[Employee Name]]),"-----",VLOOKUP(LeaveTracker[[#This Row],[Employee Name]],'List of Employees'!$B$4:$H$766,6))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1864</v>
      </c>
      <c r="E807" s="66" t="str">
        <f>IF(ISBLANK(LeaveTracker[[#This Row],[Employee Name]]),"-----",VLOOKUP(LeaveTracker[[#This Row],[Employee Name]],'List of Employees'!$B$4:$H$766,7))</f>
        <v>CENRO</v>
      </c>
      <c r="F807" s="66" t="str">
        <f>IF(ISBLANK(LeaveTracker[[#This Row],[Employee Name]]),"-----",VLOOKUP(LeaveTracker[[#This Row],[Employee Name]],'List of Employees'!$B$4:$H$766,6))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1864</v>
      </c>
      <c r="E808" s="66" t="str">
        <f>IF(ISBLANK(LeaveTracker[[#This Row],[Employee Name]]),"-----",VLOOKUP(LeaveTracker[[#This Row],[Employee Name]],'List of Employees'!$B$4:$H$766,7))</f>
        <v>CENRO</v>
      </c>
      <c r="F808" s="66" t="str">
        <f>IF(ISBLANK(LeaveTracker[[#This Row],[Employee Name]]),"-----",VLOOKUP(LeaveTracker[[#This Row],[Employee Name]],'List of Employees'!$B$4:$H$766,6))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1800</v>
      </c>
      <c r="E809" s="66" t="str">
        <f>IF(ISBLANK(LeaveTracker[[#This Row],[Employee Name]]),"-----",VLOOKUP(LeaveTracker[[#This Row],[Employee Name]],'List of Employees'!$B$4:$H$766,7))</f>
        <v>HOUSING</v>
      </c>
      <c r="F809" s="66" t="str">
        <f>IF(ISBLANK(LeaveTracker[[#This Row],[Employee Name]]),"-----",VLOOKUP(LeaveTracker[[#This Row],[Employee Name]],'List of Employees'!$B$4:$H$766,6))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1800</v>
      </c>
      <c r="E810" s="66" t="str">
        <f>IF(ISBLANK(LeaveTracker[[#This Row],[Employee Name]]),"-----",VLOOKUP(LeaveTracker[[#This Row],[Employee Name]],'List of Employees'!$B$4:$H$766,7))</f>
        <v>HOUSING</v>
      </c>
      <c r="F810" s="66" t="str">
        <f>IF(ISBLANK(LeaveTracker[[#This Row],[Employee Name]]),"-----",VLOOKUP(LeaveTracker[[#This Row],[Employee Name]],'List of Employees'!$B$4:$H$766,6))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1801</v>
      </c>
      <c r="E811" s="66" t="str">
        <f>IF(ISBLANK(LeaveTracker[[#This Row],[Employee Name]]),"-----",VLOOKUP(LeaveTracker[[#This Row],[Employee Name]],'List of Employees'!$B$4:$H$766,7))</f>
        <v>CSWDO</v>
      </c>
      <c r="F811" s="66" t="str">
        <f>IF(ISBLANK(LeaveTracker[[#This Row],[Employee Name]]),"-----",VLOOKUP(LeaveTracker[[#This Row],[Employee Name]],'List of Employees'!$B$4:$H$766,6))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1801</v>
      </c>
      <c r="E812" s="66" t="str">
        <f>IF(ISBLANK(LeaveTracker[[#This Row],[Employee Name]]),"-----",VLOOKUP(LeaveTracker[[#This Row],[Employee Name]],'List of Employees'!$B$4:$H$766,7))</f>
        <v>CSWDO</v>
      </c>
      <c r="F812" s="66" t="str">
        <f>IF(ISBLANK(LeaveTracker[[#This Row],[Employee Name]]),"-----",VLOOKUP(LeaveTracker[[#This Row],[Employee Name]],'List of Employees'!$B$4:$H$766,6))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1801</v>
      </c>
      <c r="E813" s="66" t="str">
        <f>IF(ISBLANK(LeaveTracker[[#This Row],[Employee Name]]),"-----",VLOOKUP(LeaveTracker[[#This Row],[Employee Name]],'List of Employees'!$B$4:$H$766,7))</f>
        <v>CSWDO</v>
      </c>
      <c r="F813" s="66" t="str">
        <f>IF(ISBLANK(LeaveTracker[[#This Row],[Employee Name]]),"-----",VLOOKUP(LeaveTracker[[#This Row],[Employee Name]],'List of Employees'!$B$4:$H$766,6))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1827</v>
      </c>
      <c r="E814" s="66" t="str">
        <f>IF(ISBLANK(LeaveTracker[[#This Row],[Employee Name]]),"-----",VLOOKUP(LeaveTracker[[#This Row],[Employee Name]],'List of Employees'!$B$4:$H$766,7))</f>
        <v>CSWDO</v>
      </c>
      <c r="F814" s="66" t="str">
        <f>IF(ISBLANK(LeaveTracker[[#This Row],[Employee Name]]),"-----",VLOOKUP(LeaveTracker[[#This Row],[Employee Name]],'List of Employees'!$B$4:$H$766,6))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1805</v>
      </c>
      <c r="E815" s="66" t="str">
        <f>IF(ISBLANK(LeaveTracker[[#This Row],[Employee Name]]),"-----",VLOOKUP(LeaveTracker[[#This Row],[Employee Name]],'List of Employees'!$B$4:$H$766,7))</f>
        <v>TICC</v>
      </c>
      <c r="F815" s="66" t="str">
        <f>IF(ISBLANK(LeaveTracker[[#This Row],[Employee Name]]),"-----",VLOOKUP(LeaveTracker[[#This Row],[Employee Name]],'List of Employees'!$B$4:$H$766,6))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1805</v>
      </c>
      <c r="E816" s="66" t="str">
        <f>IF(ISBLANK(LeaveTracker[[#This Row],[Employee Name]]),"-----",VLOOKUP(LeaveTracker[[#This Row],[Employee Name]],'List of Employees'!$B$4:$H$766,7))</f>
        <v>TICC</v>
      </c>
      <c r="F816" s="66" t="str">
        <f>IF(ISBLANK(LeaveTracker[[#This Row],[Employee Name]]),"-----",VLOOKUP(LeaveTracker[[#This Row],[Employee Name]],'List of Employees'!$B$4:$H$766,6))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1869</v>
      </c>
      <c r="E817" s="66" t="str">
        <f>IF(ISBLANK(LeaveTracker[[#This Row],[Employee Name]]),"-----",VLOOKUP(LeaveTracker[[#This Row],[Employee Name]],'List of Employees'!$B$4:$H$766,7))</f>
        <v>CHO</v>
      </c>
      <c r="F817" s="66" t="str">
        <f>IF(ISBLANK(LeaveTracker[[#This Row],[Employee Name]]),"-----",VLOOKUP(LeaveTracker[[#This Row],[Employee Name]],'List of Employees'!$B$4:$H$766,6))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1847</v>
      </c>
      <c r="E818" s="66" t="str">
        <f>IF(ISBLANK(LeaveTracker[[#This Row],[Employee Name]]),"-----",VLOOKUP(LeaveTracker[[#This Row],[Employee Name]],'List of Employees'!$B$4:$H$766,7))</f>
        <v>TICC</v>
      </c>
      <c r="F818" s="66" t="str">
        <f>IF(ISBLANK(LeaveTracker[[#This Row],[Employee Name]]),"-----",VLOOKUP(LeaveTracker[[#This Row],[Employee Name]],'List of Employees'!$B$4:$H$766,6))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1741</v>
      </c>
      <c r="E819" s="66" t="str">
        <f>IF(ISBLANK(LeaveTracker[[#This Row],[Employee Name]]),"-----",VLOOKUP(LeaveTracker[[#This Row],[Employee Name]],'List of Employees'!$B$4:$H$766,7))</f>
        <v>ACCOUNTING</v>
      </c>
      <c r="F819" s="66" t="str">
        <f>IF(ISBLANK(LeaveTracker[[#This Row],[Employee Name]]),"-----",VLOOKUP(LeaveTracker[[#This Row],[Employee Name]],'List of Employees'!$B$4:$H$766,6))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1754</v>
      </c>
      <c r="E820" s="66" t="str">
        <f>IF(ISBLANK(LeaveTracker[[#This Row],[Employee Name]]),"-----",VLOOKUP(LeaveTracker[[#This Row],[Employee Name]],'List of Employees'!$B$4:$H$766,7))</f>
        <v>TCIS</v>
      </c>
      <c r="F820" s="66" t="str">
        <f>IF(ISBLANK(LeaveTracker[[#This Row],[Employee Name]]),"-----",VLOOKUP(LeaveTracker[[#This Row],[Employee Name]],'List of Employees'!$B$4:$H$766,6))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1917</v>
      </c>
      <c r="E821" s="66" t="str">
        <f>IF(ISBLANK(LeaveTracker[[#This Row],[Employee Name]]),"-----",VLOOKUP(LeaveTracker[[#This Row],[Employee Name]],'List of Employees'!$B$4:$H$766,7))</f>
        <v>ONT</v>
      </c>
      <c r="F821" s="66" t="str">
        <f>IF(ISBLANK(LeaveTracker[[#This Row],[Employee Name]]),"-----",VLOOKUP(LeaveTracker[[#This Row],[Employee Name]],'List of Employees'!$B$4:$H$766,6))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1917</v>
      </c>
      <c r="E822" s="66" t="str">
        <f>IF(ISBLANK(LeaveTracker[[#This Row],[Employee Name]]),"-----",VLOOKUP(LeaveTracker[[#This Row],[Employee Name]],'List of Employees'!$B$4:$H$766,7))</f>
        <v>ONT</v>
      </c>
      <c r="F822" s="66" t="str">
        <f>IF(ISBLANK(LeaveTracker[[#This Row],[Employee Name]]),"-----",VLOOKUP(LeaveTracker[[#This Row],[Employee Name]],'List of Employees'!$B$4:$H$766,6))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1917</v>
      </c>
      <c r="E823" s="66" t="str">
        <f>IF(ISBLANK(LeaveTracker[[#This Row],[Employee Name]]),"-----",VLOOKUP(LeaveTracker[[#This Row],[Employee Name]],'List of Employees'!$B$4:$H$766,7))</f>
        <v>ONT</v>
      </c>
      <c r="F823" s="66" t="str">
        <f>IF(ISBLANK(LeaveTracker[[#This Row],[Employee Name]]),"-----",VLOOKUP(LeaveTracker[[#This Row],[Employee Name]],'List of Employees'!$B$4:$H$766,6))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1939</v>
      </c>
      <c r="E824" s="66" t="str">
        <f>IF(ISBLANK(LeaveTracker[[#This Row],[Employee Name]]),"-----",VLOOKUP(LeaveTracker[[#This Row],[Employee Name]],'List of Employees'!$B$4:$H$766,7))</f>
        <v>CHO</v>
      </c>
      <c r="F824" s="66" t="str">
        <f>IF(ISBLANK(LeaveTracker[[#This Row],[Employee Name]]),"-----",VLOOKUP(LeaveTracker[[#This Row],[Employee Name]],'List of Employees'!$B$4:$H$766,6))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1834</v>
      </c>
      <c r="E825" s="66" t="str">
        <f>IF(ISBLANK(LeaveTracker[[#This Row],[Employee Name]]),"-----",VLOOKUP(LeaveTracker[[#This Row],[Employee Name]],'List of Employees'!$B$4:$H$766,7))</f>
        <v>BIR</v>
      </c>
      <c r="F825" s="66" t="str">
        <f>IF(ISBLANK(LeaveTracker[[#This Row],[Employee Name]]),"-----",VLOOKUP(LeaveTracker[[#This Row],[Employee Name]],'List of Employees'!$B$4:$H$766,6))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1834</v>
      </c>
      <c r="E826" s="66" t="str">
        <f>IF(ISBLANK(LeaveTracker[[#This Row],[Employee Name]]),"-----",VLOOKUP(LeaveTracker[[#This Row],[Employee Name]],'List of Employees'!$B$4:$H$766,7))</f>
        <v>BIR</v>
      </c>
      <c r="F826" s="66" t="str">
        <f>IF(ISBLANK(LeaveTracker[[#This Row],[Employee Name]]),"-----",VLOOKUP(LeaveTracker[[#This Row],[Employee Name]],'List of Employees'!$B$4:$H$766,6))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1940</v>
      </c>
      <c r="E827" s="66" t="str">
        <f>IF(ISBLANK(LeaveTracker[[#This Row],[Employee Name]]),"-----",VLOOKUP(LeaveTracker[[#This Row],[Employee Name]],'List of Employees'!$B$4:$H$766,7))</f>
        <v>PICNIC GROVE</v>
      </c>
      <c r="F827" s="66" t="str">
        <f>IF(ISBLANK(LeaveTracker[[#This Row],[Employee Name]]),"-----",VLOOKUP(LeaveTracker[[#This Row],[Employee Name]],'List of Employees'!$B$4:$H$766,6))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1910</v>
      </c>
      <c r="E828" s="66" t="str">
        <f>IF(ISBLANK(LeaveTracker[[#This Row],[Employee Name]]),"-----",VLOOKUP(LeaveTracker[[#This Row],[Employee Name]],'List of Employees'!$B$4:$H$766,7))</f>
        <v>PICNIC GROVE</v>
      </c>
      <c r="F828" s="66" t="str">
        <f>IF(ISBLANK(LeaveTracker[[#This Row],[Employee Name]]),"-----",VLOOKUP(LeaveTracker[[#This Row],[Employee Name]],'List of Employees'!$B$4:$H$766,6))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1941</v>
      </c>
      <c r="E829" s="66" t="str">
        <f>IF(ISBLANK(LeaveTracker[[#This Row],[Employee Name]]),"-----",VLOOKUP(LeaveTracker[[#This Row],[Employee Name]],'List of Employees'!$B$4:$H$766,7))</f>
        <v>SP/VMO</v>
      </c>
      <c r="F829" s="66" t="str">
        <f>IF(ISBLANK(LeaveTracker[[#This Row],[Employee Name]]),"-----",VLOOKUP(LeaveTracker[[#This Row],[Employee Name]],'List of Employees'!$B$4:$H$766,6))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1942</v>
      </c>
      <c r="E830" s="66" t="str">
        <f>IF(ISBLANK(LeaveTracker[[#This Row],[Employee Name]]),"-----",VLOOKUP(LeaveTracker[[#This Row],[Employee Name]],'List of Employees'!$B$4:$H$766,7))</f>
        <v>CHO</v>
      </c>
      <c r="F830" s="66" t="str">
        <f>IF(ISBLANK(LeaveTracker[[#This Row],[Employee Name]]),"-----",VLOOKUP(LeaveTracker[[#This Row],[Employee Name]],'List of Employees'!$B$4:$H$766,6))</f>
        <v>JOBCON</v>
      </c>
      <c r="G830" s="49">
        <v>44845</v>
      </c>
      <c r="H830" s="49">
        <v>44847</v>
      </c>
      <c r="I830" s="50" t="s">
        <v>297</v>
      </c>
      <c r="J830" s="52" t="s">
        <v>1937</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1809</v>
      </c>
      <c r="E831" s="66" t="str">
        <f>IF(ISBLANK(LeaveTracker[[#This Row],[Employee Name]]),"-----",VLOOKUP(LeaveTracker[[#This Row],[Employee Name]],'List of Employees'!$B$4:$H$766,7))</f>
        <v>TICC</v>
      </c>
      <c r="F831" s="66" t="str">
        <f>IF(ISBLANK(LeaveTracker[[#This Row],[Employee Name]]),"-----",VLOOKUP(LeaveTracker[[#This Row],[Employee Name]],'List of Employees'!$B$4:$H$766,6))</f>
        <v>JOBCON</v>
      </c>
      <c r="G831" s="49">
        <v>44862</v>
      </c>
      <c r="H831" s="49">
        <v>44862</v>
      </c>
      <c r="I831" s="50" t="s">
        <v>1019</v>
      </c>
      <c r="J831" s="52" t="s">
        <v>1878</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1943</v>
      </c>
      <c r="E832" s="66" t="str">
        <f>IF(ISBLANK(LeaveTracker[[#This Row],[Employee Name]]),"-----",VLOOKUP(LeaveTracker[[#This Row],[Employee Name]],'List of Employees'!$B$4:$H$766,7))</f>
        <v>TICC</v>
      </c>
      <c r="F832" s="66" t="str">
        <f>IF(ISBLANK(LeaveTracker[[#This Row],[Employee Name]]),"-----",VLOOKUP(LeaveTracker[[#This Row],[Employee Name]],'List of Employees'!$B$4:$H$766,6))</f>
        <v>JOBCON</v>
      </c>
      <c r="G832" s="49">
        <v>44865</v>
      </c>
      <c r="H832" s="49">
        <v>44865</v>
      </c>
      <c r="I832" s="50" t="s">
        <v>1019</v>
      </c>
      <c r="J832" s="52" t="s">
        <v>1878</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1944</v>
      </c>
      <c r="E833" s="66" t="str">
        <f>IF(ISBLANK(LeaveTracker[[#This Row],[Employee Name]]),"-----",VLOOKUP(LeaveTracker[[#This Row],[Employee Name]],'List of Employees'!$B$4:$H$766,7))</f>
        <v>TCNHS-ISHS</v>
      </c>
      <c r="F833" s="66" t="str">
        <f>IF(ISBLANK(LeaveTracker[[#This Row],[Employee Name]]),"-----",VLOOKUP(LeaveTracker[[#This Row],[Employee Name]],'List of Employees'!$B$4:$H$766,6))</f>
        <v>JOBCON</v>
      </c>
      <c r="G833" s="49">
        <v>44838</v>
      </c>
      <c r="H833" s="49">
        <v>44838</v>
      </c>
      <c r="I833" s="50" t="s">
        <v>1019</v>
      </c>
      <c r="J833" s="52" t="s">
        <v>1878</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1824</v>
      </c>
      <c r="E834" s="66" t="str">
        <f>IF(ISBLANK(LeaveTracker[[#This Row],[Employee Name]]),"-----",VLOOKUP(LeaveTracker[[#This Row],[Employee Name]],'List of Employees'!$B$4:$H$766,7))</f>
        <v>ONT</v>
      </c>
      <c r="F834" s="66" t="str">
        <f>IF(ISBLANK(LeaveTracker[[#This Row],[Employee Name]]),"-----",VLOOKUP(LeaveTracker[[#This Row],[Employee Name]],'List of Employees'!$B$4:$H$766,6))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1824</v>
      </c>
      <c r="E835" s="66" t="str">
        <f>IF(ISBLANK(LeaveTracker[[#This Row],[Employee Name]]),"-----",VLOOKUP(LeaveTracker[[#This Row],[Employee Name]],'List of Employees'!$B$4:$H$766,7))</f>
        <v>ONT</v>
      </c>
      <c r="F835" s="66" t="str">
        <f>IF(ISBLANK(LeaveTracker[[#This Row],[Employee Name]]),"-----",VLOOKUP(LeaveTracker[[#This Row],[Employee Name]],'List of Employees'!$B$4:$H$766,6))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1824</v>
      </c>
      <c r="E836" s="66" t="str">
        <f>IF(ISBLANK(LeaveTracker[[#This Row],[Employee Name]]),"-----",VLOOKUP(LeaveTracker[[#This Row],[Employee Name]],'List of Employees'!$B$4:$H$766,7))</f>
        <v>ONT</v>
      </c>
      <c r="F836" s="66" t="str">
        <f>IF(ISBLANK(LeaveTracker[[#This Row],[Employee Name]]),"-----",VLOOKUP(LeaveTracker[[#This Row],[Employee Name]],'List of Employees'!$B$4:$H$766,6))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1940</v>
      </c>
      <c r="E837" s="66" t="str">
        <f>IF(ISBLANK(LeaveTracker[[#This Row],[Employee Name]]),"-----",VLOOKUP(LeaveTracker[[#This Row],[Employee Name]],'List of Employees'!$B$4:$H$766,7))</f>
        <v>PICNIC GROVE</v>
      </c>
      <c r="F837" s="66" t="str">
        <f>IF(ISBLANK(LeaveTracker[[#This Row],[Employee Name]]),"-----",VLOOKUP(LeaveTracker[[#This Row],[Employee Name]],'List of Employees'!$B$4:$H$766,6))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1940</v>
      </c>
      <c r="E838" s="66" t="str">
        <f>IF(ISBLANK(LeaveTracker[[#This Row],[Employee Name]]),"-----",VLOOKUP(LeaveTracker[[#This Row],[Employee Name]],'List of Employees'!$B$4:$H$766,7))</f>
        <v>PICNIC GROVE</v>
      </c>
      <c r="F838" s="66" t="str">
        <f>IF(ISBLANK(LeaveTracker[[#This Row],[Employee Name]]),"-----",VLOOKUP(LeaveTracker[[#This Row],[Employee Name]],'List of Employees'!$B$4:$H$766,6))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1940</v>
      </c>
      <c r="E839" s="66" t="str">
        <f>IF(ISBLANK(LeaveTracker[[#This Row],[Employee Name]]),"-----",VLOOKUP(LeaveTracker[[#This Row],[Employee Name]],'List of Employees'!$B$4:$H$766,7))</f>
        <v>PICNIC GROVE</v>
      </c>
      <c r="F839" s="66" t="str">
        <f>IF(ISBLANK(LeaveTracker[[#This Row],[Employee Name]]),"-----",VLOOKUP(LeaveTracker[[#This Row],[Employee Name]],'List of Employees'!$B$4:$H$766,6))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1945</v>
      </c>
      <c r="E840" s="66" t="str">
        <f>IF(ISBLANK(LeaveTracker[[#This Row],[Employee Name]]),"-----",VLOOKUP(LeaveTracker[[#This Row],[Employee Name]],'List of Employees'!$B$4:$H$766,7))</f>
        <v>ONT</v>
      </c>
      <c r="F840" s="66" t="str">
        <f>IF(ISBLANK(LeaveTracker[[#This Row],[Employee Name]]),"-----",VLOOKUP(LeaveTracker[[#This Row],[Employee Name]],'List of Employees'!$B$4:$H$766,6))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1945</v>
      </c>
      <c r="E841" s="66" t="str">
        <f>IF(ISBLANK(LeaveTracker[[#This Row],[Employee Name]]),"-----",VLOOKUP(LeaveTracker[[#This Row],[Employee Name]],'List of Employees'!$B$4:$H$766,7))</f>
        <v>ONT</v>
      </c>
      <c r="F841" s="66" t="str">
        <f>IF(ISBLANK(LeaveTracker[[#This Row],[Employee Name]]),"-----",VLOOKUP(LeaveTracker[[#This Row],[Employee Name]],'List of Employees'!$B$4:$H$766,6))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2421</v>
      </c>
      <c r="E842" s="66" t="str">
        <f>IF(ISBLANK(LeaveTracker[[#This Row],[Employee Name]]),"-----",VLOOKUP(LeaveTracker[[#This Row],[Employee Name]],'List of Employees'!$B$4:$H$766,7))</f>
        <v>ONT</v>
      </c>
      <c r="F842" s="66" t="str">
        <f>IF(ISBLANK(LeaveTracker[[#This Row],[Employee Name]]),"-----",VLOOKUP(LeaveTracker[[#This Row],[Employee Name]],'List of Employees'!$B$4:$H$766,6))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1947</v>
      </c>
      <c r="E843" s="66" t="str">
        <f>IF(ISBLANK(LeaveTracker[[#This Row],[Employee Name]]),"-----",VLOOKUP(LeaveTracker[[#This Row],[Employee Name]],'List of Employees'!$B$4:$H$766,7))</f>
        <v>PICNIC GROVE</v>
      </c>
      <c r="F843" s="66" t="str">
        <f>IF(ISBLANK(LeaveTracker[[#This Row],[Employee Name]]),"-----",VLOOKUP(LeaveTracker[[#This Row],[Employee Name]],'List of Employees'!$B$4:$H$766,6))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1948</v>
      </c>
      <c r="E844" s="66" t="str">
        <f>IF(ISBLANK(LeaveTracker[[#This Row],[Employee Name]]),"-----",VLOOKUP(LeaveTracker[[#This Row],[Employee Name]],'List of Employees'!$B$4:$H$766,7))</f>
        <v>TICC</v>
      </c>
      <c r="F844" s="66" t="str">
        <f>IF(ISBLANK(LeaveTracker[[#This Row],[Employee Name]]),"-----",VLOOKUP(LeaveTracker[[#This Row],[Employee Name]],'List of Employees'!$B$4:$H$766,6))</f>
        <v>JOBCON</v>
      </c>
      <c r="G844" s="49">
        <v>44850</v>
      </c>
      <c r="H844" s="49">
        <v>44852</v>
      </c>
      <c r="I844" s="50" t="s">
        <v>1019</v>
      </c>
      <c r="J844" s="52" t="s">
        <v>1878</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Employees'!$B$4:$H$766,7))</f>
        <v>0</v>
      </c>
      <c r="F845" s="66" t="str">
        <f>IF(ISBLANK(LeaveTracker[[#This Row],[Employee Name]]),"-----",VLOOKUP(LeaveTracker[[#This Row],[Employee Name]],'List of Employees'!$B$4:$H$766,6))</f>
        <v>JOBCON</v>
      </c>
      <c r="G845" s="49">
        <v>44874</v>
      </c>
      <c r="H845" s="49">
        <v>44880</v>
      </c>
      <c r="I845" s="50" t="s">
        <v>297</v>
      </c>
      <c r="J845" s="52" t="s">
        <v>1937</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Employees'!$B$4:$H$766,7))</f>
        <v>CHO</v>
      </c>
      <c r="F846" s="66" t="str">
        <f>IF(ISBLANK(LeaveTracker[[#This Row],[Employee Name]]),"-----",VLOOKUP(LeaveTracker[[#This Row],[Employee Name]],'List of Employees'!$B$4:$H$766,6))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Employees'!$B$4:$H$766,7))</f>
        <v>CHO</v>
      </c>
      <c r="F847" s="66" t="str">
        <f>IF(ISBLANK(LeaveTracker[[#This Row],[Employee Name]]),"-----",VLOOKUP(LeaveTracker[[#This Row],[Employee Name]],'List of Employees'!$B$4:$H$766,6))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1949</v>
      </c>
      <c r="E848" s="66" t="str">
        <f>IF(ISBLANK(LeaveTracker[[#This Row],[Employee Name]]),"-----",VLOOKUP(LeaveTracker[[#This Row],[Employee Name]],'List of Employees'!$B$4:$H$766,7))</f>
        <v>CENRO</v>
      </c>
      <c r="F848" s="66" t="str">
        <f>IF(ISBLANK(LeaveTracker[[#This Row],[Employee Name]]),"-----",VLOOKUP(LeaveTracker[[#This Row],[Employee Name]],'List of Employees'!$B$4:$H$766,6))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2460</v>
      </c>
      <c r="E849" s="66" t="str">
        <f>IF(ISBLANK(LeaveTracker[[#This Row],[Employee Name]]),"-----",VLOOKUP(LeaveTracker[[#This Row],[Employee Name]],'List of Employees'!$B$4:$H$766,7))</f>
        <v>CCT</v>
      </c>
      <c r="F849" s="66" t="str">
        <f>IF(ISBLANK(LeaveTracker[[#This Row],[Employee Name]]),"-----",VLOOKUP(LeaveTracker[[#This Row],[Employee Name]],'List of Employees'!$B$4:$H$766,6))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1950</v>
      </c>
      <c r="E850" s="66" t="str">
        <f>IF(ISBLANK(LeaveTracker[[#This Row],[Employee Name]]),"-----",VLOOKUP(LeaveTracker[[#This Row],[Employee Name]],'List of Employees'!$B$4:$H$766,7))</f>
        <v>TICC</v>
      </c>
      <c r="F850" s="66" t="str">
        <f>IF(ISBLANK(LeaveTracker[[#This Row],[Employee Name]]),"-----",VLOOKUP(LeaveTracker[[#This Row],[Employee Name]],'List of Employees'!$B$4:$H$766,6))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1951</v>
      </c>
      <c r="E851" s="66" t="str">
        <f>IF(ISBLANK(LeaveTracker[[#This Row],[Employee Name]]),"-----",VLOOKUP(LeaveTracker[[#This Row],[Employee Name]],'List of Employees'!$B$4:$H$766,7))</f>
        <v>EEO/CITY MARKET</v>
      </c>
      <c r="F851" s="66" t="str">
        <f>IF(ISBLANK(LeaveTracker[[#This Row],[Employee Name]]),"-----",VLOOKUP(LeaveTracker[[#This Row],[Employee Name]],'List of Employees'!$B$4:$H$766,6))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1951</v>
      </c>
      <c r="E852" s="66" t="str">
        <f>IF(ISBLANK(LeaveTracker[[#This Row],[Employee Name]]),"-----",VLOOKUP(LeaveTracker[[#This Row],[Employee Name]],'List of Employees'!$B$4:$H$766,7))</f>
        <v>EEO/CITY MARKET</v>
      </c>
      <c r="F852" s="66" t="str">
        <f>IF(ISBLANK(LeaveTracker[[#This Row],[Employee Name]]),"-----",VLOOKUP(LeaveTracker[[#This Row],[Employee Name]],'List of Employees'!$B$4:$H$766,6))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1952</v>
      </c>
      <c r="E853" s="66" t="str">
        <f>IF(ISBLANK(LeaveTracker[[#This Row],[Employee Name]]),"-----",VLOOKUP(LeaveTracker[[#This Row],[Employee Name]],'List of Employees'!$B$4:$H$766,7))</f>
        <v>TCIS</v>
      </c>
      <c r="F853" s="66" t="str">
        <f>IF(ISBLANK(LeaveTracker[[#This Row],[Employee Name]]),"-----",VLOOKUP(LeaveTracker[[#This Row],[Employee Name]],'List of Employees'!$B$4:$H$766,6))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1953</v>
      </c>
      <c r="E854" s="66" t="str">
        <f>IF(ISBLANK(LeaveTracker[[#This Row],[Employee Name]]),"-----",VLOOKUP(LeaveTracker[[#This Row],[Employee Name]],'List of Employees'!$B$4:$H$766,7))</f>
        <v>ONT</v>
      </c>
      <c r="F854" s="66" t="str">
        <f>IF(ISBLANK(LeaveTracker[[#This Row],[Employee Name]]),"-----",VLOOKUP(LeaveTracker[[#This Row],[Employee Name]],'List of Employees'!$B$4:$H$766,6))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1904</v>
      </c>
      <c r="E855" s="66" t="str">
        <f>IF(ISBLANK(LeaveTracker[[#This Row],[Employee Name]]),"-----",VLOOKUP(LeaveTracker[[#This Row],[Employee Name]],'List of Employees'!$B$4:$H$766,7))</f>
        <v>TCNHS - ISHS</v>
      </c>
      <c r="F855" s="66" t="str">
        <f>IF(ISBLANK(LeaveTracker[[#This Row],[Employee Name]]),"-----",VLOOKUP(LeaveTracker[[#This Row],[Employee Name]],'List of Employees'!$B$4:$H$766,6))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1904</v>
      </c>
      <c r="E856" s="66" t="str">
        <f>IF(ISBLANK(LeaveTracker[[#This Row],[Employee Name]]),"-----",VLOOKUP(LeaveTracker[[#This Row],[Employee Name]],'List of Employees'!$B$4:$H$766,7))</f>
        <v>TCNHS - ISHS</v>
      </c>
      <c r="F856" s="66" t="str">
        <f>IF(ISBLANK(LeaveTracker[[#This Row],[Employee Name]]),"-----",VLOOKUP(LeaveTracker[[#This Row],[Employee Name]],'List of Employees'!$B$4:$H$766,6))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1954</v>
      </c>
      <c r="E857" s="66" t="str">
        <f>IF(ISBLANK(LeaveTracker[[#This Row],[Employee Name]]),"-----",VLOOKUP(LeaveTracker[[#This Row],[Employee Name]],'List of Employees'!$B$4:$H$766,7))</f>
        <v>CENRO</v>
      </c>
      <c r="F857" s="66" t="str">
        <f>IF(ISBLANK(LeaveTracker[[#This Row],[Employee Name]]),"-----",VLOOKUP(LeaveTracker[[#This Row],[Employee Name]],'List of Employees'!$B$4:$H$766,6))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1954</v>
      </c>
      <c r="E858" s="66" t="str">
        <f>IF(ISBLANK(LeaveTracker[[#This Row],[Employee Name]]),"-----",VLOOKUP(LeaveTracker[[#This Row],[Employee Name]],'List of Employees'!$B$4:$H$766,7))</f>
        <v>CENRO</v>
      </c>
      <c r="F858" s="66" t="str">
        <f>IF(ISBLANK(LeaveTracker[[#This Row],[Employee Name]]),"-----",VLOOKUP(LeaveTracker[[#This Row],[Employee Name]],'List of Employees'!$B$4:$H$766,6))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1954</v>
      </c>
      <c r="E859" s="66" t="str">
        <f>IF(ISBLANK(LeaveTracker[[#This Row],[Employee Name]]),"-----",VLOOKUP(LeaveTracker[[#This Row],[Employee Name]],'List of Employees'!$B$4:$H$766,7))</f>
        <v>CENRO</v>
      </c>
      <c r="F859" s="66" t="str">
        <f>IF(ISBLANK(LeaveTracker[[#This Row],[Employee Name]]),"-----",VLOOKUP(LeaveTracker[[#This Row],[Employee Name]],'List of Employees'!$B$4:$H$766,6))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1954</v>
      </c>
      <c r="E860" s="66" t="str">
        <f>IF(ISBLANK(LeaveTracker[[#This Row],[Employee Name]]),"-----",VLOOKUP(LeaveTracker[[#This Row],[Employee Name]],'List of Employees'!$B$4:$H$766,7))</f>
        <v>CENRO</v>
      </c>
      <c r="F860" s="66" t="str">
        <f>IF(ISBLANK(LeaveTracker[[#This Row],[Employee Name]]),"-----",VLOOKUP(LeaveTracker[[#This Row],[Employee Name]],'List of Employees'!$B$4:$H$766,6))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1954</v>
      </c>
      <c r="E861" s="66" t="str">
        <f>IF(ISBLANK(LeaveTracker[[#This Row],[Employee Name]]),"-----",VLOOKUP(LeaveTracker[[#This Row],[Employee Name]],'List of Employees'!$B$4:$H$766,7))</f>
        <v>CENRO</v>
      </c>
      <c r="F861" s="66" t="str">
        <f>IF(ISBLANK(LeaveTracker[[#This Row],[Employee Name]]),"-----",VLOOKUP(LeaveTracker[[#This Row],[Employee Name]],'List of Employees'!$B$4:$H$766,6))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1954</v>
      </c>
      <c r="E862" s="66" t="str">
        <f>IF(ISBLANK(LeaveTracker[[#This Row],[Employee Name]]),"-----",VLOOKUP(LeaveTracker[[#This Row],[Employee Name]],'List of Employees'!$B$4:$H$766,7))</f>
        <v>CENRO</v>
      </c>
      <c r="F862" s="66" t="str">
        <f>IF(ISBLANK(LeaveTracker[[#This Row],[Employee Name]]),"-----",VLOOKUP(LeaveTracker[[#This Row],[Employee Name]],'List of Employees'!$B$4:$H$766,6))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1855</v>
      </c>
      <c r="E863" s="66" t="str">
        <f>IF(ISBLANK(LeaveTracker[[#This Row],[Employee Name]]),"-----",VLOOKUP(LeaveTracker[[#This Row],[Employee Name]],'List of Employees'!$B$4:$H$766,7))</f>
        <v>ONT</v>
      </c>
      <c r="F863" s="66" t="str">
        <f>IF(ISBLANK(LeaveTracker[[#This Row],[Employee Name]]),"-----",VLOOKUP(LeaveTracker[[#This Row],[Employee Name]],'List of Employees'!$B$4:$H$766,6))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1955</v>
      </c>
      <c r="E864" s="66" t="str">
        <f>IF(ISBLANK(LeaveTracker[[#This Row],[Employee Name]]),"-----",VLOOKUP(LeaveTracker[[#This Row],[Employee Name]],'List of Employees'!$B$4:$H$766,7))</f>
        <v>CENRO</v>
      </c>
      <c r="F864" s="66" t="str">
        <f>IF(ISBLANK(LeaveTracker[[#This Row],[Employee Name]]),"-----",VLOOKUP(LeaveTracker[[#This Row],[Employee Name]],'List of Employees'!$B$4:$H$766,6))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1766</v>
      </c>
      <c r="E865" s="66" t="str">
        <f>IF(ISBLANK(LeaveTracker[[#This Row],[Employee Name]]),"-----",VLOOKUP(LeaveTracker[[#This Row],[Employee Name]],'List of Employees'!$B$4:$H$766,7))</f>
        <v>GSO</v>
      </c>
      <c r="F865" s="66" t="str">
        <f>IF(ISBLANK(LeaveTracker[[#This Row],[Employee Name]]),"-----",VLOOKUP(LeaveTracker[[#This Row],[Employee Name]],'List of Employees'!$B$4:$H$766,6))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1766</v>
      </c>
      <c r="E866" s="66" t="str">
        <f>IF(ISBLANK(LeaveTracker[[#This Row],[Employee Name]]),"-----",VLOOKUP(LeaveTracker[[#This Row],[Employee Name]],'List of Employees'!$B$4:$H$766,7))</f>
        <v>GSO</v>
      </c>
      <c r="F866" s="66" t="str">
        <f>IF(ISBLANK(LeaveTracker[[#This Row],[Employee Name]]),"-----",VLOOKUP(LeaveTracker[[#This Row],[Employee Name]],'List of Employees'!$B$4:$H$766,6))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1956</v>
      </c>
      <c r="E867" s="66" t="str">
        <f>IF(ISBLANK(LeaveTracker[[#This Row],[Employee Name]]),"-----",VLOOKUP(LeaveTracker[[#This Row],[Employee Name]],'List of Employees'!$B$4:$H$766,7))</f>
        <v>TERMINAL</v>
      </c>
      <c r="F867" s="66" t="str">
        <f>IF(ISBLANK(LeaveTracker[[#This Row],[Employee Name]]),"-----",VLOOKUP(LeaveTracker[[#This Row],[Employee Name]],'List of Employees'!$B$4:$H$766,6))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1957</v>
      </c>
      <c r="E868" s="66" t="str">
        <f>IF(ISBLANK(LeaveTracker[[#This Row],[Employee Name]]),"-----",VLOOKUP(LeaveTracker[[#This Row],[Employee Name]],'List of Employees'!$B$4:$H$766,7))</f>
        <v>CHO</v>
      </c>
      <c r="F868" s="66" t="str">
        <f>IF(ISBLANK(LeaveTracker[[#This Row],[Employee Name]]),"-----",VLOOKUP(LeaveTracker[[#This Row],[Employee Name]],'List of Employees'!$B$4:$H$766,6))</f>
        <v>JOBCON</v>
      </c>
      <c r="G868" s="49">
        <v>44844</v>
      </c>
      <c r="H868" s="49">
        <v>44846</v>
      </c>
      <c r="I868" s="50" t="s">
        <v>1019</v>
      </c>
      <c r="J868" s="52" t="s">
        <v>1878</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1958</v>
      </c>
      <c r="E869" s="66" t="str">
        <f>IF(ISBLANK(LeaveTracker[[#This Row],[Employee Name]]),"-----",VLOOKUP(LeaveTracker[[#This Row],[Employee Name]],'List of Employees'!$B$4:$H$766,7))</f>
        <v>ONT</v>
      </c>
      <c r="F869" s="66" t="str">
        <f>IF(ISBLANK(LeaveTracker[[#This Row],[Employee Name]]),"-----",VLOOKUP(LeaveTracker[[#This Row],[Employee Name]],'List of Employees'!$B$4:$H$766,6))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1959</v>
      </c>
      <c r="E870" s="66" t="str">
        <f>IF(ISBLANK(LeaveTracker[[#This Row],[Employee Name]]),"-----",VLOOKUP(LeaveTracker[[#This Row],[Employee Name]],'List of Employees'!$B$4:$H$766,7))</f>
        <v>CENRO</v>
      </c>
      <c r="F870" s="66" t="str">
        <f>IF(ISBLANK(LeaveTracker[[#This Row],[Employee Name]]),"-----",VLOOKUP(LeaveTracker[[#This Row],[Employee Name]],'List of Employees'!$B$4:$H$766,6))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1973</v>
      </c>
      <c r="E871" s="66" t="str">
        <f>IF(ISBLANK(LeaveTracker[[#This Row],[Employee Name]]),"-----",VLOOKUP(LeaveTracker[[#This Row],[Employee Name]],'List of Employees'!$B$4:$H$766,7))</f>
        <v>CHO</v>
      </c>
      <c r="F871" s="66" t="str">
        <f>IF(ISBLANK(LeaveTracker[[#This Row],[Employee Name]]),"-----",VLOOKUP(LeaveTracker[[#This Row],[Employee Name]],'List of Employees'!$B$4:$H$766,6))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1832</v>
      </c>
      <c r="E872" s="66" t="str">
        <f>IF(ISBLANK(LeaveTracker[[#This Row],[Employee Name]]),"-----",VLOOKUP(LeaveTracker[[#This Row],[Employee Name]],'List of Employees'!$B$4:$H$766,7))</f>
        <v>CCR</v>
      </c>
      <c r="F872" s="66" t="str">
        <f>IF(ISBLANK(LeaveTracker[[#This Row],[Employee Name]]),"-----",VLOOKUP(LeaveTracker[[#This Row],[Employee Name]],'List of Employees'!$B$4:$H$766,6))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1960</v>
      </c>
      <c r="E873" s="66" t="str">
        <f>IF(ISBLANK(LeaveTracker[[#This Row],[Employee Name]]),"-----",VLOOKUP(LeaveTracker[[#This Row],[Employee Name]],'List of Employees'!$B$4:$H$766,7))</f>
        <v>ONT</v>
      </c>
      <c r="F873" s="66" t="str">
        <f>IF(ISBLANK(LeaveTracker[[#This Row],[Employee Name]]),"-----",VLOOKUP(LeaveTracker[[#This Row],[Employee Name]],'List of Employees'!$B$4:$H$766,6))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1948</v>
      </c>
      <c r="E874" s="66" t="str">
        <f>IF(ISBLANK(LeaveTracker[[#This Row],[Employee Name]]),"-----",VLOOKUP(LeaveTracker[[#This Row],[Employee Name]],'List of Employees'!$B$4:$H$766,7))</f>
        <v>TICC</v>
      </c>
      <c r="F874" s="66" t="str">
        <f>IF(ISBLANK(LeaveTracker[[#This Row],[Employee Name]]),"-----",VLOOKUP(LeaveTracker[[#This Row],[Employee Name]],'List of Employees'!$B$4:$H$766,6))</f>
        <v>JOBCON</v>
      </c>
      <c r="G874" s="49">
        <v>44837</v>
      </c>
      <c r="H874" s="49">
        <v>44837</v>
      </c>
      <c r="I874" s="50" t="s">
        <v>1019</v>
      </c>
      <c r="J874" s="52" t="s">
        <v>1878</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1758</v>
      </c>
      <c r="E875" s="66" t="str">
        <f>IF(ISBLANK(LeaveTracker[[#This Row],[Employee Name]]),"-----",VLOOKUP(LeaveTracker[[#This Row],[Employee Name]],'List of Employees'!$B$4:$H$766,7))</f>
        <v>LIBRARY</v>
      </c>
      <c r="F875" s="66" t="str">
        <f>IF(ISBLANK(LeaveTracker[[#This Row],[Employee Name]]),"-----",VLOOKUP(LeaveTracker[[#This Row],[Employee Name]],'List of Employees'!$B$4:$H$766,6))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Employees'!$B$4:$H$766,7))</f>
        <v>ONT</v>
      </c>
      <c r="F876" s="66" t="str">
        <f>IF(ISBLANK(LeaveTracker[[#This Row],[Employee Name]]),"-----",VLOOKUP(LeaveTracker[[#This Row],[Employee Name]],'List of Employees'!$B$4:$H$766,6))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Employees'!$B$4:$H$766,7))</f>
        <v>ONT</v>
      </c>
      <c r="F877" s="66" t="str">
        <f>IF(ISBLANK(LeaveTracker[[#This Row],[Employee Name]]),"-----",VLOOKUP(LeaveTracker[[#This Row],[Employee Name]],'List of Employees'!$B$4:$H$766,6))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Employees'!$B$4:$H$766,7))</f>
        <v>CTO</v>
      </c>
      <c r="F878" s="66" t="str">
        <f>IF(ISBLANK(LeaveTracker[[#This Row],[Employee Name]]),"-----",VLOOKUP(LeaveTracker[[#This Row],[Employee Name]],'List of Employees'!$B$4:$H$766,6))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Employees'!$B$4:$H$766,7))</f>
        <v>CTO</v>
      </c>
      <c r="F879" s="66" t="str">
        <f>IF(ISBLANK(LeaveTracker[[#This Row],[Employee Name]]),"-----",VLOOKUP(LeaveTracker[[#This Row],[Employee Name]],'List of Employees'!$B$4:$H$766,6))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Employees'!$B$4:$H$766,7))</f>
        <v>CTO</v>
      </c>
      <c r="F880" s="66" t="str">
        <f>IF(ISBLANK(LeaveTracker[[#This Row],[Employee Name]]),"-----",VLOOKUP(LeaveTracker[[#This Row],[Employee Name]],'List of Employees'!$B$4:$H$766,6))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Employees'!$B$4:$H$766,7))</f>
        <v>ADMIN OFFICE</v>
      </c>
      <c r="F881" s="66" t="str">
        <f>IF(ISBLANK(LeaveTracker[[#This Row],[Employee Name]]),"-----",VLOOKUP(LeaveTracker[[#This Row],[Employee Name]],'List of Employees'!$B$4:$H$766,6))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Employees'!$B$4:$H$766,7))</f>
        <v>ADMIN OFFICE</v>
      </c>
      <c r="F882" s="66" t="str">
        <f>IF(ISBLANK(LeaveTracker[[#This Row],[Employee Name]]),"-----",VLOOKUP(LeaveTracker[[#This Row],[Employee Name]],'List of Employees'!$B$4:$H$766,6))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Employees'!$B$4:$H$766,7))</f>
        <v>CHARACTER OFFICE</v>
      </c>
      <c r="F883" s="66" t="str">
        <f>IF(ISBLANK(LeaveTracker[[#This Row],[Employee Name]]),"-----",VLOOKUP(LeaveTracker[[#This Row],[Employee Name]],'List of Employees'!$B$4:$H$766,6))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Employees'!$B$4:$H$766,7))</f>
        <v>CHARACTER OFFICE</v>
      </c>
      <c r="F884" s="66" t="str">
        <f>IF(ISBLANK(LeaveTracker[[#This Row],[Employee Name]]),"-----",VLOOKUP(LeaveTracker[[#This Row],[Employee Name]],'List of Employees'!$B$4:$H$766,6))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Employees'!$B$4:$H$766,7))</f>
        <v>CHARACTER OFFICE</v>
      </c>
      <c r="F885" s="66" t="str">
        <f>IF(ISBLANK(LeaveTracker[[#This Row],[Employee Name]]),"-----",VLOOKUP(LeaveTracker[[#This Row],[Employee Name]],'List of Employees'!$B$4:$H$766,6))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Employees'!$B$4:$H$766,7))</f>
        <v>MO</v>
      </c>
      <c r="F886" s="66" t="str">
        <f>IF(ISBLANK(LeaveTracker[[#This Row],[Employee Name]]),"-----",VLOOKUP(LeaveTracker[[#This Row],[Employee Name]],'List of Employees'!$B$4:$H$766,6))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Employees'!$B$4:$H$766,7))</f>
        <v>FPTMNHS</v>
      </c>
      <c r="F887" s="66" t="str">
        <f>IF(ISBLANK(LeaveTracker[[#This Row],[Employee Name]]),"-----",VLOOKUP(LeaveTracker[[#This Row],[Employee Name]],'List of Employees'!$B$4:$H$766,6))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Employees'!$B$4:$H$766,7))</f>
        <v>CHO</v>
      </c>
      <c r="F888" s="66" t="str">
        <f>IF(ISBLANK(LeaveTracker[[#This Row],[Employee Name]]),"-----",VLOOKUP(LeaveTracker[[#This Row],[Employee Name]],'List of Employees'!$B$4:$H$766,6))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Employees'!$B$4:$H$766,7))</f>
        <v>ONT</v>
      </c>
      <c r="F889" s="66" t="str">
        <f>IF(ISBLANK(LeaveTracker[[#This Row],[Employee Name]]),"-----",VLOOKUP(LeaveTracker[[#This Row],[Employee Name]],'List of Employees'!$B$4:$H$766,6))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Employees'!$B$4:$H$766,7))</f>
        <v>CPDO</v>
      </c>
      <c r="F890" s="66" t="str">
        <f>IF(ISBLANK(LeaveTracker[[#This Row],[Employee Name]]),"-----",VLOOKUP(LeaveTracker[[#This Row],[Employee Name]],'List of Employees'!$B$4:$H$766,6))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Employees'!$B$4:$H$766,7))</f>
        <v>BPLO</v>
      </c>
      <c r="F891" s="66" t="str">
        <f>IF(ISBLANK(LeaveTracker[[#This Row],[Employee Name]]),"-----",VLOOKUP(LeaveTracker[[#This Row],[Employee Name]],'List of Employees'!$B$4:$H$766,6))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Employees'!$B$4:$H$766,7))</f>
        <v>PIO</v>
      </c>
      <c r="F892" s="66" t="str">
        <f>IF(ISBLANK(LeaveTracker[[#This Row],[Employee Name]]),"-----",VLOOKUP(LeaveTracker[[#This Row],[Employee Name]],'List of Employees'!$B$4:$H$766,6))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Employees'!$B$4:$H$766,7))</f>
        <v>CHO</v>
      </c>
      <c r="F893" s="66" t="str">
        <f>IF(ISBLANK(LeaveTracker[[#This Row],[Employee Name]]),"-----",VLOOKUP(LeaveTracker[[#This Row],[Employee Name]],'List of Employees'!$B$4:$H$766,6))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Employees'!$B$4:$H$766,7))</f>
        <v>CHO</v>
      </c>
      <c r="F894" s="66" t="str">
        <f>IF(ISBLANK(LeaveTracker[[#This Row],[Employee Name]]),"-----",VLOOKUP(LeaveTracker[[#This Row],[Employee Name]],'List of Employees'!$B$4:$H$766,6))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Employees'!$B$4:$H$766,7))</f>
        <v>HRMO</v>
      </c>
      <c r="F895" s="66" t="str">
        <f>IF(ISBLANK(LeaveTracker[[#This Row],[Employee Name]]),"-----",VLOOKUP(LeaveTracker[[#This Row],[Employee Name]],'List of Employees'!$B$4:$H$766,6))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Employees'!$B$4:$H$766,7))</f>
        <v>HRMO</v>
      </c>
      <c r="F896" s="66" t="str">
        <f>IF(ISBLANK(LeaveTracker[[#This Row],[Employee Name]]),"-----",VLOOKUP(LeaveTracker[[#This Row],[Employee Name]],'List of Employees'!$B$4:$H$766,6))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Employees'!$B$4:$H$766,7))</f>
        <v>DOE</v>
      </c>
      <c r="F897" s="66" t="str">
        <f>IF(ISBLANK(LeaveTracker[[#This Row],[Employee Name]]),"-----",VLOOKUP(LeaveTracker[[#This Row],[Employee Name]],'List of Employees'!$B$4:$H$766,6))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Employees'!$B$4:$H$766,7))</f>
        <v>DOE</v>
      </c>
      <c r="F898" s="66" t="str">
        <f>IF(ISBLANK(LeaveTracker[[#This Row],[Employee Name]]),"-----",VLOOKUP(LeaveTracker[[#This Row],[Employee Name]],'List of Employees'!$B$4:$H$766,6))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Employees'!$B$4:$H$766,7))</f>
        <v>CBO</v>
      </c>
      <c r="F899" s="66" t="str">
        <f>IF(ISBLANK(LeaveTracker[[#This Row],[Employee Name]]),"-----",VLOOKUP(LeaveTracker[[#This Row],[Employee Name]],'List of Employees'!$B$4:$H$766,6))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2618</v>
      </c>
      <c r="E900" s="66" t="str">
        <f>IF(ISBLANK(LeaveTracker[[#This Row],[Employee Name]]),"-----",VLOOKUP(LeaveTracker[[#This Row],[Employee Name]],'List of Employees'!$B$4:$H$766,7))</f>
        <v>CBO</v>
      </c>
      <c r="F900" s="66" t="str">
        <f>IF(ISBLANK(LeaveTracker[[#This Row],[Employee Name]]),"-----",VLOOKUP(LeaveTracker[[#This Row],[Employee Name]],'List of Employees'!$B$4:$H$766,6))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Employees'!$B$4:$H$766,7))</f>
        <v>ONT</v>
      </c>
      <c r="F901" s="66" t="str">
        <f>IF(ISBLANK(LeaveTracker[[#This Row],[Employee Name]]),"-----",VLOOKUP(LeaveTracker[[#This Row],[Employee Name]],'List of Employees'!$B$4:$H$766,6))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Employees'!$B$4:$H$766,7))</f>
        <v>ONT</v>
      </c>
      <c r="F902" s="66" t="str">
        <f>IF(ISBLANK(LeaveTracker[[#This Row],[Employee Name]]),"-----",VLOOKUP(LeaveTracker[[#This Row],[Employee Name]],'List of Employees'!$B$4:$H$766,6))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Employees'!$B$4:$H$766,7))</f>
        <v>CCT</v>
      </c>
      <c r="F903" s="66" t="str">
        <f>IF(ISBLANK(LeaveTracker[[#This Row],[Employee Name]]),"-----",VLOOKUP(LeaveTracker[[#This Row],[Employee Name]],'List of Employees'!$B$4:$H$766,6))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Employees'!$B$4:$H$766,7))</f>
        <v>PICNIC GROVE</v>
      </c>
      <c r="F904" s="66" t="str">
        <f>IF(ISBLANK(LeaveTracker[[#This Row],[Employee Name]]),"-----",VLOOKUP(LeaveTracker[[#This Row],[Employee Name]],'List of Employees'!$B$4:$H$766,6))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Employees'!$B$4:$H$766,7))</f>
        <v>ONT</v>
      </c>
      <c r="F905" s="66" t="str">
        <f>IF(ISBLANK(LeaveTracker[[#This Row],[Employee Name]]),"-----",VLOOKUP(LeaveTracker[[#This Row],[Employee Name]],'List of Employees'!$B$4:$H$766,6))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Employees'!$B$4:$H$766,7))</f>
        <v>ONT</v>
      </c>
      <c r="F906" s="66" t="str">
        <f>IF(ISBLANK(LeaveTracker[[#This Row],[Employee Name]]),"-----",VLOOKUP(LeaveTracker[[#This Row],[Employee Name]],'List of Employees'!$B$4:$H$766,6))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Employees'!$B$4:$H$766,7))</f>
        <v>PDAO</v>
      </c>
      <c r="F907" s="66" t="str">
        <f>IF(ISBLANK(LeaveTracker[[#This Row],[Employee Name]]),"-----",VLOOKUP(LeaveTracker[[#This Row],[Employee Name]],'List of Employees'!$B$4:$H$766,6))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1799</v>
      </c>
      <c r="E908" s="66" t="str">
        <f>IF(ISBLANK(LeaveTracker[[#This Row],[Employee Name]]),"-----",VLOOKUP(LeaveTracker[[#This Row],[Employee Name]],'List of Employees'!$B$4:$H$766,7))</f>
        <v>CSWDO</v>
      </c>
      <c r="F908" s="66" t="str">
        <f>IF(ISBLANK(LeaveTracker[[#This Row],[Employee Name]]),"-----",VLOOKUP(LeaveTracker[[#This Row],[Employee Name]],'List of Employees'!$B$4:$H$766,6))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Employees'!$B$4:$H$766,7))</f>
        <v>CSWDO</v>
      </c>
      <c r="F909" s="66" t="str">
        <f>IF(ISBLANK(LeaveTracker[[#This Row],[Employee Name]]),"-----",VLOOKUP(LeaveTracker[[#This Row],[Employee Name]],'List of Employees'!$B$4:$H$766,6))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Employees'!$B$4:$H$766,7))</f>
        <v>CSWDO</v>
      </c>
      <c r="F910" s="66" t="str">
        <f>IF(ISBLANK(LeaveTracker[[#This Row],[Employee Name]]),"-----",VLOOKUP(LeaveTracker[[#This Row],[Employee Name]],'List of Employees'!$B$4:$H$766,6))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Employees'!$B$4:$H$766,7))</f>
        <v>CSWDO</v>
      </c>
      <c r="F911" s="66" t="str">
        <f>IF(ISBLANK(LeaveTracker[[#This Row],[Employee Name]]),"-----",VLOOKUP(LeaveTracker[[#This Row],[Employee Name]],'List of Employees'!$B$4:$H$766,6))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Employees'!$B$4:$H$766,7))</f>
        <v>CSWDO</v>
      </c>
      <c r="F912" s="66" t="str">
        <f>IF(ISBLANK(LeaveTracker[[#This Row],[Employee Name]]),"-----",VLOOKUP(LeaveTracker[[#This Row],[Employee Name]],'List of Employees'!$B$4:$H$766,6))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Employees'!$B$4:$H$766,7))</f>
        <v>CSWDO</v>
      </c>
      <c r="F913" s="66" t="str">
        <f>IF(ISBLANK(LeaveTracker[[#This Row],[Employee Name]]),"-----",VLOOKUP(LeaveTracker[[#This Row],[Employee Name]],'List of Employees'!$B$4:$H$766,6))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Employees'!$B$4:$H$766,7))</f>
        <v>CSWDO</v>
      </c>
      <c r="F914" s="66" t="str">
        <f>IF(ISBLANK(LeaveTracker[[#This Row],[Employee Name]]),"-----",VLOOKUP(LeaveTracker[[#This Row],[Employee Name]],'List of Employees'!$B$4:$H$766,6))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Employees'!$B$4:$H$766,7))</f>
        <v>CSWDO</v>
      </c>
      <c r="F915" s="66" t="str">
        <f>IF(ISBLANK(LeaveTracker[[#This Row],[Employee Name]]),"-----",VLOOKUP(LeaveTracker[[#This Row],[Employee Name]],'List of Employees'!$B$4:$H$766,6))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Employees'!$B$4:$H$766,7))</f>
        <v>CSWDO</v>
      </c>
      <c r="F916" s="66" t="str">
        <f>IF(ISBLANK(LeaveTracker[[#This Row],[Employee Name]]),"-----",VLOOKUP(LeaveTracker[[#This Row],[Employee Name]],'List of Employees'!$B$4:$H$766,6))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Employees'!$B$4:$H$766,7))</f>
        <v>CSWDO</v>
      </c>
      <c r="F917" s="66" t="str">
        <f>IF(ISBLANK(LeaveTracker[[#This Row],[Employee Name]]),"-----",VLOOKUP(LeaveTracker[[#This Row],[Employee Name]],'List of Employees'!$B$4:$H$766,6))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Employees'!$B$4:$H$766,7))</f>
        <v>CSWDO</v>
      </c>
      <c r="F918" s="66" t="str">
        <f>IF(ISBLANK(LeaveTracker[[#This Row],[Employee Name]]),"-----",VLOOKUP(LeaveTracker[[#This Row],[Employee Name]],'List of Employees'!$B$4:$H$766,6))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Employees'!$B$4:$H$766,7))</f>
        <v>CSWDO</v>
      </c>
      <c r="F919" s="66" t="str">
        <f>IF(ISBLANK(LeaveTracker[[#This Row],[Employee Name]]),"-----",VLOOKUP(LeaveTracker[[#This Row],[Employee Name]],'List of Employees'!$B$4:$H$766,6))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Employees'!$B$4:$H$766,7))</f>
        <v>CSWDO</v>
      </c>
      <c r="F920" s="66" t="str">
        <f>IF(ISBLANK(LeaveTracker[[#This Row],[Employee Name]]),"-----",VLOOKUP(LeaveTracker[[#This Row],[Employee Name]],'List of Employees'!$B$4:$H$766,6))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Employees'!$B$4:$H$766,7))</f>
        <v>TCCH/TICC</v>
      </c>
      <c r="F921" s="66" t="str">
        <f>IF(ISBLANK(LeaveTracker[[#This Row],[Employee Name]]),"-----",VLOOKUP(LeaveTracker[[#This Row],[Employee Name]],'List of Employees'!$B$4:$H$766,6))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Employees'!$B$4:$H$766,7))</f>
        <v>TCCH/TICC</v>
      </c>
      <c r="F922" s="66" t="str">
        <f>IF(ISBLANK(LeaveTracker[[#This Row],[Employee Name]]),"-----",VLOOKUP(LeaveTracker[[#This Row],[Employee Name]],'List of Employees'!$B$4:$H$766,6))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Employees'!$B$4:$H$766,7))</f>
        <v>TCCH/TICC</v>
      </c>
      <c r="F923" s="66" t="str">
        <f>IF(ISBLANK(LeaveTracker[[#This Row],[Employee Name]]),"-----",VLOOKUP(LeaveTracker[[#This Row],[Employee Name]],'List of Employees'!$B$4:$H$766,6))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Employees'!$B$4:$H$766,7))</f>
        <v>TCCH/TICC</v>
      </c>
      <c r="F924" s="66" t="str">
        <f>IF(ISBLANK(LeaveTracker[[#This Row],[Employee Name]]),"-----",VLOOKUP(LeaveTracker[[#This Row],[Employee Name]],'List of Employees'!$B$4:$H$766,6))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Employees'!$B$4:$H$766,7))</f>
        <v>TCCH/TICC</v>
      </c>
      <c r="F925" s="66" t="str">
        <f>IF(ISBLANK(LeaveTracker[[#This Row],[Employee Name]]),"-----",VLOOKUP(LeaveTracker[[#This Row],[Employee Name]],'List of Employees'!$B$4:$H$766,6))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Employees'!$B$4:$H$766,7))</f>
        <v>TCCH/TICC</v>
      </c>
      <c r="F926" s="66" t="str">
        <f>IF(ISBLANK(LeaveTracker[[#This Row],[Employee Name]]),"-----",VLOOKUP(LeaveTracker[[#This Row],[Employee Name]],'List of Employees'!$B$4:$H$766,6))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Employees'!$B$4:$H$766,7))</f>
        <v>TCCH/TICC</v>
      </c>
      <c r="F927" s="66" t="str">
        <f>IF(ISBLANK(LeaveTracker[[#This Row],[Employee Name]]),"-----",VLOOKUP(LeaveTracker[[#This Row],[Employee Name]],'List of Employees'!$B$4:$H$766,6))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Employees'!$B$4:$H$766,7))</f>
        <v>TCCH/TICC</v>
      </c>
      <c r="F928" s="66" t="str">
        <f>IF(ISBLANK(LeaveTracker[[#This Row],[Employee Name]]),"-----",VLOOKUP(LeaveTracker[[#This Row],[Employee Name]],'List of Employees'!$B$4:$H$766,6))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Employees'!$B$4:$H$766,7))</f>
        <v>TCCH/TICC</v>
      </c>
      <c r="F929" s="66" t="str">
        <f>IF(ISBLANK(LeaveTracker[[#This Row],[Employee Name]]),"-----",VLOOKUP(LeaveTracker[[#This Row],[Employee Name]],'List of Employees'!$B$4:$H$766,6))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Employees'!$B$4:$H$766,7))</f>
        <v>TCCH/TICC</v>
      </c>
      <c r="F930" s="66" t="str">
        <f>IF(ISBLANK(LeaveTracker[[#This Row],[Employee Name]]),"-----",VLOOKUP(LeaveTracker[[#This Row],[Employee Name]],'List of Employees'!$B$4:$H$766,6))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Employees'!$B$4:$H$766,7))</f>
        <v>TCCH/TICC</v>
      </c>
      <c r="F931" s="66" t="str">
        <f>IF(ISBLANK(LeaveTracker[[#This Row],[Employee Name]]),"-----",VLOOKUP(LeaveTracker[[#This Row],[Employee Name]],'List of Employees'!$B$4:$H$766,6))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Employees'!$B$4:$H$766,7))</f>
        <v>TCCH/TICC</v>
      </c>
      <c r="F932" s="66" t="str">
        <f>IF(ISBLANK(LeaveTracker[[#This Row],[Employee Name]]),"-----",VLOOKUP(LeaveTracker[[#This Row],[Employee Name]],'List of Employees'!$B$4:$H$766,6))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Employees'!$B$4:$H$766,7))</f>
        <v>TCCH/TICC</v>
      </c>
      <c r="F933" s="66" t="str">
        <f>IF(ISBLANK(LeaveTracker[[#This Row],[Employee Name]]),"-----",VLOOKUP(LeaveTracker[[#This Row],[Employee Name]],'List of Employees'!$B$4:$H$766,6))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Employees'!$B$4:$H$766,7))</f>
        <v>DA</v>
      </c>
      <c r="F934" s="66" t="str">
        <f>IF(ISBLANK(LeaveTracker[[#This Row],[Employee Name]]),"-----",VLOOKUP(LeaveTracker[[#This Row],[Employee Name]],'List of Employees'!$B$4:$H$766,6))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Employees'!$B$4:$H$766,7))</f>
        <v>NUTRITION OFFICE</v>
      </c>
      <c r="F935" s="66" t="str">
        <f>IF(ISBLANK(LeaveTracker[[#This Row],[Employee Name]]),"-----",VLOOKUP(LeaveTracker[[#This Row],[Employee Name]],'List of Employees'!$B$4:$H$766,6))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Employees'!$B$4:$H$766,7))</f>
        <v>NUTRITION OFFICE</v>
      </c>
      <c r="F936" s="66" t="str">
        <f>IF(ISBLANK(LeaveTracker[[#This Row],[Employee Name]]),"-----",VLOOKUP(LeaveTracker[[#This Row],[Employee Name]],'List of Employees'!$B$4:$H$766,6))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Employees'!$B$4:$H$766,7))</f>
        <v>MO</v>
      </c>
      <c r="F937" s="66" t="str">
        <f>IF(ISBLANK(LeaveTracker[[#This Row],[Employee Name]]),"-----",VLOOKUP(LeaveTracker[[#This Row],[Employee Name]],'List of Employees'!$B$4:$H$766,6))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Employees'!$B$4:$H$766,7))</f>
        <v>PICNIC GROVE</v>
      </c>
      <c r="F938" s="66" t="str">
        <f>IF(ISBLANK(LeaveTracker[[#This Row],[Employee Name]]),"-----",VLOOKUP(LeaveTracker[[#This Row],[Employee Name]],'List of Employees'!$B$4:$H$766,6))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Employees'!$B$4:$H$766,7))</f>
        <v>PICNIC GROVE</v>
      </c>
      <c r="F939" s="66" t="str">
        <f>IF(ISBLANK(LeaveTracker[[#This Row],[Employee Name]]),"-----",VLOOKUP(LeaveTracker[[#This Row],[Employee Name]],'List of Employees'!$B$4:$H$766,6))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Employees'!$B$4:$H$766,7))</f>
        <v>PICNIC GROVE</v>
      </c>
      <c r="F940" s="66" t="str">
        <f>IF(ISBLANK(LeaveTracker[[#This Row],[Employee Name]]),"-----",VLOOKUP(LeaveTracker[[#This Row],[Employee Name]],'List of Employees'!$B$4:$H$766,6))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Employees'!$B$4:$H$766,7))</f>
        <v>PICNIC GROVE</v>
      </c>
      <c r="F941" s="66" t="str">
        <f>IF(ISBLANK(LeaveTracker[[#This Row],[Employee Name]]),"-----",VLOOKUP(LeaveTracker[[#This Row],[Employee Name]],'List of Employees'!$B$4:$H$766,6))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Employees'!$B$4:$H$766,7))</f>
        <v>PICNIC GROVE</v>
      </c>
      <c r="F942" s="66" t="str">
        <f>IF(ISBLANK(LeaveTracker[[#This Row],[Employee Name]]),"-----",VLOOKUP(LeaveTracker[[#This Row],[Employee Name]],'List of Employees'!$B$4:$H$766,6))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Employees'!$B$4:$H$766,7))</f>
        <v>CEO</v>
      </c>
      <c r="F943" s="66" t="str">
        <f>IF(ISBLANK(LeaveTracker[[#This Row],[Employee Name]]),"-----",VLOOKUP(LeaveTracker[[#This Row],[Employee Name]],'List of Employees'!$B$4:$H$766,6))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Employees'!$B$4:$H$766,7))</f>
        <v>PICNIC GROVE</v>
      </c>
      <c r="F944" s="66" t="str">
        <f>IF(ISBLANK(LeaveTracker[[#This Row],[Employee Name]]),"-----",VLOOKUP(LeaveTracker[[#This Row],[Employee Name]],'List of Employees'!$B$4:$H$766,6))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Employees'!$B$4:$H$766,7))</f>
        <v>PICNIC GROVE</v>
      </c>
      <c r="F945" s="66" t="str">
        <f>IF(ISBLANK(LeaveTracker[[#This Row],[Employee Name]]),"-----",VLOOKUP(LeaveTracker[[#This Row],[Employee Name]],'List of Employees'!$B$4:$H$766,6))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Employees'!$B$4:$H$766,7))</f>
        <v>PICNIC GROVE</v>
      </c>
      <c r="F946" s="66" t="str">
        <f>IF(ISBLANK(LeaveTracker[[#This Row],[Employee Name]]),"-----",VLOOKUP(LeaveTracker[[#This Row],[Employee Name]],'List of Employees'!$B$4:$H$766,6))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Employees'!$B$4:$H$766,7))</f>
        <v>PICNIC GROVE</v>
      </c>
      <c r="F947" s="66" t="str">
        <f>IF(ISBLANK(LeaveTracker[[#This Row],[Employee Name]]),"-----",VLOOKUP(LeaveTracker[[#This Row],[Employee Name]],'List of Employees'!$B$4:$H$766,6))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Employees'!$B$4:$H$766,7))</f>
        <v>PICNIC GROVE</v>
      </c>
      <c r="F948" s="66" t="str">
        <f>IF(ISBLANK(LeaveTracker[[#This Row],[Employee Name]]),"-----",VLOOKUP(LeaveTracker[[#This Row],[Employee Name]],'List of Employees'!$B$4:$H$766,6))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Employees'!$B$4:$H$766,7))</f>
        <v>PICNIC GROVE</v>
      </c>
      <c r="F949" s="66" t="str">
        <f>IF(ISBLANK(LeaveTracker[[#This Row],[Employee Name]]),"-----",VLOOKUP(LeaveTracker[[#This Row],[Employee Name]],'List of Employees'!$B$4:$H$766,6))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Employees'!$B$4:$H$766,7))</f>
        <v>PICNIC GROVE</v>
      </c>
      <c r="F950" s="66" t="str">
        <f>IF(ISBLANK(LeaveTracker[[#This Row],[Employee Name]]),"-----",VLOOKUP(LeaveTracker[[#This Row],[Employee Name]],'List of Employees'!$B$4:$H$766,6))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Employees'!$B$4:$H$766,7))</f>
        <v>PICNIC GROVE</v>
      </c>
      <c r="F951" s="66" t="str">
        <f>IF(ISBLANK(LeaveTracker[[#This Row],[Employee Name]]),"-----",VLOOKUP(LeaveTracker[[#This Row],[Employee Name]],'List of Employees'!$B$4:$H$766,6))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Employees'!$B$4:$H$766,7))</f>
        <v>PICNIC GROVE</v>
      </c>
      <c r="F952" s="66" t="str">
        <f>IF(ISBLANK(LeaveTracker[[#This Row],[Employee Name]]),"-----",VLOOKUP(LeaveTracker[[#This Row],[Employee Name]],'List of Employees'!$B$4:$H$766,6))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Employees'!$B$4:$H$766,7))</f>
        <v>PICNIC GROVE</v>
      </c>
      <c r="F953" s="66" t="str">
        <f>IF(ISBLANK(LeaveTracker[[#This Row],[Employee Name]]),"-----",VLOOKUP(LeaveTracker[[#This Row],[Employee Name]],'List of Employees'!$B$4:$H$766,6))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Employees'!$B$4:$H$766,7))</f>
        <v>PICNIC GROVE</v>
      </c>
      <c r="F954" s="66" t="str">
        <f>IF(ISBLANK(LeaveTracker[[#This Row],[Employee Name]]),"-----",VLOOKUP(LeaveTracker[[#This Row],[Employee Name]],'List of Employees'!$B$4:$H$766,6))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Employees'!$B$4:$H$766,7))</f>
        <v>EEO/ CITY MARKET</v>
      </c>
      <c r="F955" s="66" t="str">
        <f>IF(ISBLANK(LeaveTracker[[#This Row],[Employee Name]]),"-----",VLOOKUP(LeaveTracker[[#This Row],[Employee Name]],'List of Employees'!$B$4:$H$766,6))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Employees'!$B$4:$H$766,7))</f>
        <v>EEO/ CITY MARKET</v>
      </c>
      <c r="F956" s="66" t="str">
        <f>IF(ISBLANK(LeaveTracker[[#This Row],[Employee Name]]),"-----",VLOOKUP(LeaveTracker[[#This Row],[Employee Name]],'List of Employees'!$B$4:$H$766,6))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Employees'!$B$4:$H$766,7))</f>
        <v>EEO/ CITY MARKET</v>
      </c>
      <c r="F957" s="66" t="str">
        <f>IF(ISBLANK(LeaveTracker[[#This Row],[Employee Name]]),"-----",VLOOKUP(LeaveTracker[[#This Row],[Employee Name]],'List of Employees'!$B$4:$H$766,6))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Employees'!$B$4:$H$766,7))</f>
        <v>EEO/ CITY MARKET</v>
      </c>
      <c r="F958" s="66" t="str">
        <f>IF(ISBLANK(LeaveTracker[[#This Row],[Employee Name]]),"-----",VLOOKUP(LeaveTracker[[#This Row],[Employee Name]],'List of Employees'!$B$4:$H$766,6))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Employees'!$B$4:$H$766,7))</f>
        <v>EEO/ CITY MARKET</v>
      </c>
      <c r="F959" s="66" t="str">
        <f>IF(ISBLANK(LeaveTracker[[#This Row],[Employee Name]]),"-----",VLOOKUP(LeaveTracker[[#This Row],[Employee Name]],'List of Employees'!$B$4:$H$766,6))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Employees'!$B$4:$H$766,7))</f>
        <v>EEO/ CITY MARKET</v>
      </c>
      <c r="F960" s="66" t="str">
        <f>IF(ISBLANK(LeaveTracker[[#This Row],[Employee Name]]),"-----",VLOOKUP(LeaveTracker[[#This Row],[Employee Name]],'List of Employees'!$B$4:$H$766,6))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Employees'!$B$4:$H$766,7))</f>
        <v>CENRO</v>
      </c>
      <c r="F961" s="66" t="str">
        <f>IF(ISBLANK(LeaveTracker[[#This Row],[Employee Name]]),"-----",VLOOKUP(LeaveTracker[[#This Row],[Employee Name]],'List of Employees'!$B$4:$H$766,6))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Employees'!$B$4:$H$766,7))</f>
        <v>CENRO</v>
      </c>
      <c r="F962" s="66" t="str">
        <f>IF(ISBLANK(LeaveTracker[[#This Row],[Employee Name]]),"-----",VLOOKUP(LeaveTracker[[#This Row],[Employee Name]],'List of Employees'!$B$4:$H$766,6))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Employees'!$B$4:$H$766,7))</f>
        <v>CENRO</v>
      </c>
      <c r="F963" s="66" t="str">
        <f>IF(ISBLANK(LeaveTracker[[#This Row],[Employee Name]]),"-----",VLOOKUP(LeaveTracker[[#This Row],[Employee Name]],'List of Employees'!$B$4:$H$766,6))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Employees'!$B$4:$H$766,7))</f>
        <v>CENRO</v>
      </c>
      <c r="F964" s="66" t="str">
        <f>IF(ISBLANK(LeaveTracker[[#This Row],[Employee Name]]),"-----",VLOOKUP(LeaveTracker[[#This Row],[Employee Name]],'List of Employees'!$B$4:$H$766,6))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Employees'!$B$4:$H$766,7))</f>
        <v>TOPS (ADMIN CSU)</v>
      </c>
      <c r="F965" s="66" t="str">
        <f>IF(ISBLANK(LeaveTracker[[#This Row],[Employee Name]]),"-----",VLOOKUP(LeaveTracker[[#This Row],[Employee Name]],'List of Employees'!$B$4:$H$766,6))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Employees'!$B$4:$H$766,7))</f>
        <v>TOPS (ADMIN CSU)</v>
      </c>
      <c r="F966" s="66" t="str">
        <f>IF(ISBLANK(LeaveTracker[[#This Row],[Employee Name]]),"-----",VLOOKUP(LeaveTracker[[#This Row],[Employee Name]],'List of Employees'!$B$4:$H$766,6))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Employees'!$B$4:$H$766,7))</f>
        <v>TOPS (ADMIN CSU)</v>
      </c>
      <c r="F967" s="66" t="str">
        <f>IF(ISBLANK(LeaveTracker[[#This Row],[Employee Name]]),"-----",VLOOKUP(LeaveTracker[[#This Row],[Employee Name]],'List of Employees'!$B$4:$H$766,6))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Employees'!$B$4:$H$766,7))</f>
        <v>TOPS (ADMIN CSU)</v>
      </c>
      <c r="F968" s="66" t="str">
        <f>IF(ISBLANK(LeaveTracker[[#This Row],[Employee Name]]),"-----",VLOOKUP(LeaveTracker[[#This Row],[Employee Name]],'List of Employees'!$B$4:$H$766,6))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Employees'!$B$4:$H$766,7))</f>
        <v>TOPS (ADMIN CSU)</v>
      </c>
      <c r="F969" s="66" t="str">
        <f>IF(ISBLANK(LeaveTracker[[#This Row],[Employee Name]]),"-----",VLOOKUP(LeaveTracker[[#This Row],[Employee Name]],'List of Employees'!$B$4:$H$766,6))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Employees'!$B$4:$H$766,7))</f>
        <v>ADMIN OFFICE - HALL OF JUSTICE</v>
      </c>
      <c r="F970" s="66" t="str">
        <f>IF(ISBLANK(LeaveTracker[[#This Row],[Employee Name]]),"-----",VLOOKUP(LeaveTracker[[#This Row],[Employee Name]],'List of Employees'!$B$4:$H$766,6))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Employees'!$B$4:$H$766,7))</f>
        <v>CEO</v>
      </c>
      <c r="F971" s="66" t="str">
        <f>IF(ISBLANK(LeaveTracker[[#This Row],[Employee Name]]),"-----",VLOOKUP(LeaveTracker[[#This Row],[Employee Name]],'List of Employees'!$B$4:$H$766,6))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Employees'!$B$4:$H$766,7))</f>
        <v>CEO</v>
      </c>
      <c r="F972" s="66" t="str">
        <f>IF(ISBLANK(LeaveTracker[[#This Row],[Employee Name]]),"-----",VLOOKUP(LeaveTracker[[#This Row],[Employee Name]],'List of Employees'!$B$4:$H$766,6))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Employees'!$B$4:$H$766,7))</f>
        <v>CEO</v>
      </c>
      <c r="F973" s="66" t="str">
        <f>IF(ISBLANK(LeaveTracker[[#This Row],[Employee Name]]),"-----",VLOOKUP(LeaveTracker[[#This Row],[Employee Name]],'List of Employees'!$B$4:$H$766,6))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Employees'!$B$4:$H$766,7))</f>
        <v>CEO</v>
      </c>
      <c r="F974" s="66" t="str">
        <f>IF(ISBLANK(LeaveTracker[[#This Row],[Employee Name]]),"-----",VLOOKUP(LeaveTracker[[#This Row],[Employee Name]],'List of Employees'!$B$4:$H$766,6))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Employees'!$B$4:$H$766,7))</f>
        <v>CEO</v>
      </c>
      <c r="F975" s="66" t="str">
        <f>IF(ISBLANK(LeaveTracker[[#This Row],[Employee Name]]),"-----",VLOOKUP(LeaveTracker[[#This Row],[Employee Name]],'List of Employees'!$B$4:$H$766,6))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Employees'!$B$4:$H$766,7))</f>
        <v>CEO</v>
      </c>
      <c r="F976" s="66" t="str">
        <f>IF(ISBLANK(LeaveTracker[[#This Row],[Employee Name]]),"-----",VLOOKUP(LeaveTracker[[#This Row],[Employee Name]],'List of Employees'!$B$4:$H$766,6))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Employees'!$B$4:$H$766,7))</f>
        <v>CEO</v>
      </c>
      <c r="F977" s="66" t="str">
        <f>IF(ISBLANK(LeaveTracker[[#This Row],[Employee Name]]),"-----",VLOOKUP(LeaveTracker[[#This Row],[Employee Name]],'List of Employees'!$B$4:$H$766,6))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Employees'!$B$4:$H$766,7))</f>
        <v>CEO</v>
      </c>
      <c r="F978" s="66" t="str">
        <f>IF(ISBLANK(LeaveTracker[[#This Row],[Employee Name]]),"-----",VLOOKUP(LeaveTracker[[#This Row],[Employee Name]],'List of Employees'!$B$4:$H$766,6))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Employees'!$B$4:$H$766,7))</f>
        <v>LEGAL</v>
      </c>
      <c r="F979" s="66" t="str">
        <f>IF(ISBLANK(LeaveTracker[[#This Row],[Employee Name]]),"-----",VLOOKUP(LeaveTracker[[#This Row],[Employee Name]],'List of Employees'!$B$4:$H$766,6))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Employees'!$B$4:$H$766,7))</f>
        <v>LEGAL</v>
      </c>
      <c r="F980" s="66" t="str">
        <f>IF(ISBLANK(LeaveTracker[[#This Row],[Employee Name]]),"-----",VLOOKUP(LeaveTracker[[#This Row],[Employee Name]],'List of Employees'!$B$4:$H$766,6))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Employees'!$B$4:$H$766,7))</f>
        <v>LEGAL</v>
      </c>
      <c r="F981" s="66" t="str">
        <f>IF(ISBLANK(LeaveTracker[[#This Row],[Employee Name]]),"-----",VLOOKUP(LeaveTracker[[#This Row],[Employee Name]],'List of Employees'!$B$4:$H$766,6))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Employees'!$B$4:$H$766,7))</f>
        <v>LEGAL</v>
      </c>
      <c r="F982" s="66" t="str">
        <f>IF(ISBLANK(LeaveTracker[[#This Row],[Employee Name]]),"-----",VLOOKUP(LeaveTracker[[#This Row],[Employee Name]],'List of Employees'!$B$4:$H$766,6))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Employees'!$B$4:$H$766,7))</f>
        <v>INTERNAL</v>
      </c>
      <c r="F983" s="66" t="str">
        <f>IF(ISBLANK(LeaveTracker[[#This Row],[Employee Name]]),"-----",VLOOKUP(LeaveTracker[[#This Row],[Employee Name]],'List of Employees'!$B$4:$H$766,6))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Employees'!$B$4:$H$766,7))</f>
        <v>COMELEC</v>
      </c>
      <c r="F984" s="66" t="str">
        <f>IF(ISBLANK(LeaveTracker[[#This Row],[Employee Name]]),"-----",VLOOKUP(LeaveTracker[[#This Row],[Employee Name]],'List of Employees'!$B$4:$H$766,6))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Employees'!$B$4:$H$766,7))</f>
        <v>COMELEC</v>
      </c>
      <c r="F985" s="66" t="str">
        <f>IF(ISBLANK(LeaveTracker[[#This Row],[Employee Name]]),"-----",VLOOKUP(LeaveTracker[[#This Row],[Employee Name]],'List of Employees'!$B$4:$H$766,6))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Employees'!$B$4:$H$766,7))</f>
        <v>MO</v>
      </c>
      <c r="F986" s="66" t="str">
        <f>IF(ISBLANK(LeaveTracker[[#This Row],[Employee Name]]),"-----",VLOOKUP(LeaveTracker[[#This Row],[Employee Name]],'List of Employees'!$B$4:$H$766,6))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Employees'!$B$4:$H$766,7))</f>
        <v>ONT</v>
      </c>
      <c r="F987" s="66" t="str">
        <f>IF(ISBLANK(LeaveTracker[[#This Row],[Employee Name]]),"-----",VLOOKUP(LeaveTracker[[#This Row],[Employee Name]],'List of Employees'!$B$4:$H$766,6))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Employees'!$B$4:$H$766,7))</f>
        <v>PICNIC GROVE</v>
      </c>
      <c r="F988" s="66" t="str">
        <f>IF(ISBLANK(LeaveTracker[[#This Row],[Employee Name]]),"-----",VLOOKUP(LeaveTracker[[#This Row],[Employee Name]],'List of Employees'!$B$4:$H$766,6))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Employees'!$B$4:$H$766,7))</f>
        <v>PICNIC GROVE</v>
      </c>
      <c r="F989" s="66" t="str">
        <f>IF(ISBLANK(LeaveTracker[[#This Row],[Employee Name]]),"-----",VLOOKUP(LeaveTracker[[#This Row],[Employee Name]],'List of Employees'!$B$4:$H$766,6))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Employees'!$B$4:$H$766,7))</f>
        <v>PICNIC GROVE</v>
      </c>
      <c r="F990" s="66" t="str">
        <f>IF(ISBLANK(LeaveTracker[[#This Row],[Employee Name]]),"-----",VLOOKUP(LeaveTracker[[#This Row],[Employee Name]],'List of Employees'!$B$4:$H$766,6))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Employees'!$B$4:$H$766,7))</f>
        <v>PICNIC GROVE</v>
      </c>
      <c r="F991" s="66" t="str">
        <f>IF(ISBLANK(LeaveTracker[[#This Row],[Employee Name]]),"-----",VLOOKUP(LeaveTracker[[#This Row],[Employee Name]],'List of Employees'!$B$4:$H$766,6))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Employees'!$B$4:$H$766,7))</f>
        <v>PICNIC GROVE</v>
      </c>
      <c r="F992" s="66" t="str">
        <f>IF(ISBLANK(LeaveTracker[[#This Row],[Employee Name]]),"-----",VLOOKUP(LeaveTracker[[#This Row],[Employee Name]],'List of Employees'!$B$4:$H$766,6))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Employees'!$B$4:$H$766,7))</f>
        <v>PICNIC GROVE</v>
      </c>
      <c r="F993" s="66" t="str">
        <f>IF(ISBLANK(LeaveTracker[[#This Row],[Employee Name]]),"-----",VLOOKUP(LeaveTracker[[#This Row],[Employee Name]],'List of Employees'!$B$4:$H$766,6))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Employees'!$B$4:$H$766,7))</f>
        <v>PICNIC GROVE</v>
      </c>
      <c r="F994" s="66" t="str">
        <f>IF(ISBLANK(LeaveTracker[[#This Row],[Employee Name]]),"-----",VLOOKUP(LeaveTracker[[#This Row],[Employee Name]],'List of Employees'!$B$4:$H$766,6))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Employees'!$B$4:$H$766,7))</f>
        <v>LCR</v>
      </c>
      <c r="F995" s="66" t="str">
        <f>IF(ISBLANK(LeaveTracker[[#This Row],[Employee Name]]),"-----",VLOOKUP(LeaveTracker[[#This Row],[Employee Name]],'List of Employees'!$B$4:$H$766,6))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Employees'!$B$4:$H$766,7))</f>
        <v>LCR</v>
      </c>
      <c r="F996" s="66" t="str">
        <f>IF(ISBLANK(LeaveTracker[[#This Row],[Employee Name]]),"-----",VLOOKUP(LeaveTracker[[#This Row],[Employee Name]],'List of Employees'!$B$4:$H$766,6))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Employees'!$B$4:$H$766,7))</f>
        <v>LCR</v>
      </c>
      <c r="F997" s="66" t="str">
        <f>IF(ISBLANK(LeaveTracker[[#This Row],[Employee Name]]),"-----",VLOOKUP(LeaveTracker[[#This Row],[Employee Name]],'List of Employees'!$B$4:$H$766,6))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Employees'!$B$4:$H$766,7))</f>
        <v>VMO</v>
      </c>
      <c r="F998" s="66" t="str">
        <f>IF(ISBLANK(LeaveTracker[[#This Row],[Employee Name]]),"-----",VLOOKUP(LeaveTracker[[#This Row],[Employee Name]],'List of Employees'!$B$4:$H$766,6))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Employees'!$B$4:$H$766,7))</f>
        <v>SP</v>
      </c>
      <c r="F999" s="66" t="str">
        <f>IF(ISBLANK(LeaveTracker[[#This Row],[Employee Name]]),"-----",VLOOKUP(LeaveTracker[[#This Row],[Employee Name]],'List of Employees'!$B$4:$H$766,6))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Employees'!$B$4:$H$766,7))</f>
        <v>CCT</v>
      </c>
      <c r="F1000" s="66" t="str">
        <f>IF(ISBLANK(LeaveTracker[[#This Row],[Employee Name]]),"-----",VLOOKUP(LeaveTracker[[#This Row],[Employee Name]],'List of Employees'!$B$4:$H$766,6))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Employees'!$B$4:$H$766,7))</f>
        <v>LIBRARY</v>
      </c>
      <c r="F1001" s="66" t="str">
        <f>IF(ISBLANK(LeaveTracker[[#This Row],[Employee Name]]),"-----",VLOOKUP(LeaveTracker[[#This Row],[Employee Name]],'List of Employees'!$B$4:$H$766,6))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Employees'!$B$4:$H$766,7))</f>
        <v>LIBRARY</v>
      </c>
      <c r="F1002" s="66" t="str">
        <f>IF(ISBLANK(LeaveTracker[[#This Row],[Employee Name]]),"-----",VLOOKUP(LeaveTracker[[#This Row],[Employee Name]],'List of Employees'!$B$4:$H$766,6))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Employees'!$B$4:$H$766,7))</f>
        <v>CCT</v>
      </c>
      <c r="F1003" s="66" t="str">
        <f>IF(ISBLANK(LeaveTracker[[#This Row],[Employee Name]]),"-----",VLOOKUP(LeaveTracker[[#This Row],[Employee Name]],'List of Employees'!$B$4:$H$766,6))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Employees'!$B$4:$H$766,7))</f>
        <v>CCT</v>
      </c>
      <c r="F1004" s="66" t="str">
        <f>IF(ISBLANK(LeaveTracker[[#This Row],[Employee Name]]),"-----",VLOOKUP(LeaveTracker[[#This Row],[Employee Name]],'List of Employees'!$B$4:$H$766,6))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Employees'!$B$4:$H$766,7))</f>
        <v>LIBRARY</v>
      </c>
      <c r="F1005" s="66" t="str">
        <f>IF(ISBLANK(LeaveTracker[[#This Row],[Employee Name]]),"-----",VLOOKUP(LeaveTracker[[#This Row],[Employee Name]],'List of Employees'!$B$4:$H$766,6))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Employees'!$B$4:$H$766,7))</f>
        <v>LIBRARY</v>
      </c>
      <c r="F1006" s="66" t="str">
        <f>IF(ISBLANK(LeaveTracker[[#This Row],[Employee Name]]),"-----",VLOOKUP(LeaveTracker[[#This Row],[Employee Name]],'List of Employees'!$B$4:$H$766,6))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Employees'!$B$4:$H$766,7))</f>
        <v>LIBRARY</v>
      </c>
      <c r="F1007" s="66" t="str">
        <f>IF(ISBLANK(LeaveTracker[[#This Row],[Employee Name]]),"-----",VLOOKUP(LeaveTracker[[#This Row],[Employee Name]],'List of Employees'!$B$4:$H$766,6))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Employees'!$B$4:$H$766,7))</f>
        <v>LIBRARY</v>
      </c>
      <c r="F1008" s="66" t="str">
        <f>IF(ISBLANK(LeaveTracker[[#This Row],[Employee Name]]),"-----",VLOOKUP(LeaveTracker[[#This Row],[Employee Name]],'List of Employees'!$B$4:$H$766,6))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Employees'!$B$4:$H$766,7))</f>
        <v>LIBRARY</v>
      </c>
      <c r="F1009" s="66" t="str">
        <f>IF(ISBLANK(LeaveTracker[[#This Row],[Employee Name]]),"-----",VLOOKUP(LeaveTracker[[#This Row],[Employee Name]],'List of Employees'!$B$4:$H$766,6))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Employees'!$B$4:$H$766,7))</f>
        <v>LIBRARY</v>
      </c>
      <c r="F1010" s="66" t="str">
        <f>IF(ISBLANK(LeaveTracker[[#This Row],[Employee Name]]),"-----",VLOOKUP(LeaveTracker[[#This Row],[Employee Name]],'List of Employees'!$B$4:$H$766,6))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Employees'!$B$4:$H$766,7))</f>
        <v>CCT</v>
      </c>
      <c r="F1011" s="66" t="str">
        <f>IF(ISBLANK(LeaveTracker[[#This Row],[Employee Name]]),"-----",VLOOKUP(LeaveTracker[[#This Row],[Employee Name]],'List of Employees'!$B$4:$H$766,6))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Employees'!$B$4:$H$766,7))</f>
        <v>CCT</v>
      </c>
      <c r="F1012" s="66" t="str">
        <f>IF(ISBLANK(LeaveTracker[[#This Row],[Employee Name]]),"-----",VLOOKUP(LeaveTracker[[#This Row],[Employee Name]],'List of Employees'!$B$4:$H$766,6))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Employees'!$B$4:$H$766,7))</f>
        <v>ONT</v>
      </c>
      <c r="F1013" s="66" t="str">
        <f>IF(ISBLANK(LeaveTracker[[#This Row],[Employee Name]]),"-----",VLOOKUP(LeaveTracker[[#This Row],[Employee Name]],'List of Employees'!$B$4:$H$766,6))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Employees'!$B$4:$H$766,7))</f>
        <v>ONT</v>
      </c>
      <c r="F1014" s="66" t="str">
        <f>IF(ISBLANK(LeaveTracker[[#This Row],[Employee Name]]),"-----",VLOOKUP(LeaveTracker[[#This Row],[Employee Name]],'List of Employees'!$B$4:$H$766,6))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Employees'!$B$4:$H$766,7))</f>
        <v>ONT</v>
      </c>
      <c r="F1015" s="66" t="str">
        <f>IF(ISBLANK(LeaveTracker[[#This Row],[Employee Name]]),"-----",VLOOKUP(LeaveTracker[[#This Row],[Employee Name]],'List of Employees'!$B$4:$H$766,6))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Employees'!$B$4:$H$766,7))</f>
        <v>ONT</v>
      </c>
      <c r="F1016" s="66" t="str">
        <f>IF(ISBLANK(LeaveTracker[[#This Row],[Employee Name]]),"-----",VLOOKUP(LeaveTracker[[#This Row],[Employee Name]],'List of Employees'!$B$4:$H$766,6))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Employees'!$B$4:$H$766,7))</f>
        <v>ONT</v>
      </c>
      <c r="F1017" s="66" t="str">
        <f>IF(ISBLANK(LeaveTracker[[#This Row],[Employee Name]]),"-----",VLOOKUP(LeaveTracker[[#This Row],[Employee Name]],'List of Employees'!$B$4:$H$766,6))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Employees'!$B$4:$H$766,7))</f>
        <v>CTO</v>
      </c>
      <c r="F1018" s="66" t="str">
        <f>IF(ISBLANK(LeaveTracker[[#This Row],[Employee Name]]),"-----",VLOOKUP(LeaveTracker[[#This Row],[Employee Name]],'List of Employees'!$B$4:$H$766,6))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Employees'!$B$4:$H$766,7))</f>
        <v>CTO</v>
      </c>
      <c r="F1019" s="66" t="str">
        <f>IF(ISBLANK(LeaveTracker[[#This Row],[Employee Name]]),"-----",VLOOKUP(LeaveTracker[[#This Row],[Employee Name]],'List of Employees'!$B$4:$H$766,6))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Employees'!$B$4:$H$766,7))</f>
        <v>CTO</v>
      </c>
      <c r="F1020" s="66" t="str">
        <f>IF(ISBLANK(LeaveTracker[[#This Row],[Employee Name]]),"-----",VLOOKUP(LeaveTracker[[#This Row],[Employee Name]],'List of Employees'!$B$4:$H$766,6))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Employees'!$B$4:$H$766,7))</f>
        <v>CTO</v>
      </c>
      <c r="F1021" s="66" t="str">
        <f>IF(ISBLANK(LeaveTracker[[#This Row],[Employee Name]]),"-----",VLOOKUP(LeaveTracker[[#This Row],[Employee Name]],'List of Employees'!$B$4:$H$766,6))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Employees'!$B$4:$H$766,7))</f>
        <v>CTO</v>
      </c>
      <c r="F1022" s="66" t="str">
        <f>IF(ISBLANK(LeaveTracker[[#This Row],[Employee Name]]),"-----",VLOOKUP(LeaveTracker[[#This Row],[Employee Name]],'List of Employees'!$B$4:$H$766,6))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Employees'!$B$4:$H$766,7))</f>
        <v>CTO</v>
      </c>
      <c r="F1023" s="66" t="str">
        <f>IF(ISBLANK(LeaveTracker[[#This Row],[Employee Name]]),"-----",VLOOKUP(LeaveTracker[[#This Row],[Employee Name]],'List of Employees'!$B$4:$H$766,6))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Employees'!$B$4:$H$766,7))</f>
        <v>CTO</v>
      </c>
      <c r="F1024" s="66" t="str">
        <f>IF(ISBLANK(LeaveTracker[[#This Row],[Employee Name]]),"-----",VLOOKUP(LeaveTracker[[#This Row],[Employee Name]],'List of Employees'!$B$4:$H$766,6))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Employees'!$B$4:$H$766,7))</f>
        <v>CTO</v>
      </c>
      <c r="F1025" s="66" t="str">
        <f>IF(ISBLANK(LeaveTracker[[#This Row],[Employee Name]]),"-----",VLOOKUP(LeaveTracker[[#This Row],[Employee Name]],'List of Employees'!$B$4:$H$766,6))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Employees'!$B$4:$H$766,7))</f>
        <v>CTO</v>
      </c>
      <c r="F1026" s="66" t="str">
        <f>IF(ISBLANK(LeaveTracker[[#This Row],[Employee Name]]),"-----",VLOOKUP(LeaveTracker[[#This Row],[Employee Name]],'List of Employees'!$B$4:$H$766,6))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Employees'!$B$4:$H$766,7))</f>
        <v>CTO</v>
      </c>
      <c r="F1027" s="66" t="str">
        <f>IF(ISBLANK(LeaveTracker[[#This Row],[Employee Name]]),"-----",VLOOKUP(LeaveTracker[[#This Row],[Employee Name]],'List of Employees'!$B$4:$H$766,6))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Employees'!$B$4:$H$766,7))</f>
        <v>CTO</v>
      </c>
      <c r="F1028" s="66" t="str">
        <f>IF(ISBLANK(LeaveTracker[[#This Row],[Employee Name]]),"-----",VLOOKUP(LeaveTracker[[#This Row],[Employee Name]],'List of Employees'!$B$4:$H$766,6))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Employees'!$B$4:$H$766,7))</f>
        <v>CTO</v>
      </c>
      <c r="F1029" s="66" t="str">
        <f>IF(ISBLANK(LeaveTracker[[#This Row],[Employee Name]]),"-----",VLOOKUP(LeaveTracker[[#This Row],[Employee Name]],'List of Employees'!$B$4:$H$766,6))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Employees'!$B$4:$H$766,7))</f>
        <v>CTO</v>
      </c>
      <c r="F1030" s="66" t="str">
        <f>IF(ISBLANK(LeaveTracker[[#This Row],[Employee Name]]),"-----",VLOOKUP(LeaveTracker[[#This Row],[Employee Name]],'List of Employees'!$B$4:$H$766,6))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Employees'!$B$4:$H$766,7))</f>
        <v>CTO</v>
      </c>
      <c r="F1031" s="66" t="str">
        <f>IF(ISBLANK(LeaveTracker[[#This Row],[Employee Name]]),"-----",VLOOKUP(LeaveTracker[[#This Row],[Employee Name]],'List of Employees'!$B$4:$H$766,6))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Employees'!$B$4:$H$766,7))</f>
        <v>CTO</v>
      </c>
      <c r="F1032" s="66" t="str">
        <f>IF(ISBLANK(LeaveTracker[[#This Row],[Employee Name]]),"-----",VLOOKUP(LeaveTracker[[#This Row],[Employee Name]],'List of Employees'!$B$4:$H$766,6))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Employees'!$B$4:$H$766,7))</f>
        <v>CTO</v>
      </c>
      <c r="F1033" s="66" t="str">
        <f>IF(ISBLANK(LeaveTracker[[#This Row],[Employee Name]]),"-----",VLOOKUP(LeaveTracker[[#This Row],[Employee Name]],'List of Employees'!$B$4:$H$766,6))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Employees'!$B$4:$H$766,7))</f>
        <v>CTO</v>
      </c>
      <c r="F1034" s="66" t="str">
        <f>IF(ISBLANK(LeaveTracker[[#This Row],[Employee Name]]),"-----",VLOOKUP(LeaveTracker[[#This Row],[Employee Name]],'List of Employees'!$B$4:$H$766,6))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Employees'!$B$4:$H$766,7))</f>
        <v>CTO</v>
      </c>
      <c r="F1035" s="66" t="str">
        <f>IF(ISBLANK(LeaveTracker[[#This Row],[Employee Name]]),"-----",VLOOKUP(LeaveTracker[[#This Row],[Employee Name]],'List of Employees'!$B$4:$H$766,6))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Employees'!$B$4:$H$766,7))</f>
        <v>EEO/ CITY MARKET</v>
      </c>
      <c r="F1036" s="66" t="str">
        <f>IF(ISBLANK(LeaveTracker[[#This Row],[Employee Name]]),"-----",VLOOKUP(LeaveTracker[[#This Row],[Employee Name]],'List of Employees'!$B$4:$H$766,6))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Employees'!$B$4:$H$766,7))</f>
        <v>EEO/ CITY MARKET</v>
      </c>
      <c r="F1037" s="66" t="str">
        <f>IF(ISBLANK(LeaveTracker[[#This Row],[Employee Name]]),"-----",VLOOKUP(LeaveTracker[[#This Row],[Employee Name]],'List of Employees'!$B$4:$H$766,6))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Employees'!$B$4:$H$766,7))</f>
        <v>EEO/ CITY MARKET</v>
      </c>
      <c r="F1038" s="66" t="str">
        <f>IF(ISBLANK(LeaveTracker[[#This Row],[Employee Name]]),"-----",VLOOKUP(LeaveTracker[[#This Row],[Employee Name]],'List of Employees'!$B$4:$H$766,6))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Employees'!$B$4:$H$766,7))</f>
        <v>EEO/ CITY MARKET</v>
      </c>
      <c r="F1039" s="66" t="str">
        <f>IF(ISBLANK(LeaveTracker[[#This Row],[Employee Name]]),"-----",VLOOKUP(LeaveTracker[[#This Row],[Employee Name]],'List of Employees'!$B$4:$H$766,6))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Employees'!$B$4:$H$766,7))</f>
        <v>EEO/ CITY MARKET</v>
      </c>
      <c r="F1040" s="66" t="str">
        <f>IF(ISBLANK(LeaveTracker[[#This Row],[Employee Name]]),"-----",VLOOKUP(LeaveTracker[[#This Row],[Employee Name]],'List of Employees'!$B$4:$H$766,6))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Employees'!$B$4:$H$766,7))</f>
        <v>CTO</v>
      </c>
      <c r="F1041" s="66" t="str">
        <f>IF(ISBLANK(LeaveTracker[[#This Row],[Employee Name]]),"-----",VLOOKUP(LeaveTracker[[#This Row],[Employee Name]],'List of Employees'!$B$4:$H$766,6))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Employees'!$B$4:$H$766,7))</f>
        <v>CTO</v>
      </c>
      <c r="F1042" s="66" t="str">
        <f>IF(ISBLANK(LeaveTracker[[#This Row],[Employee Name]]),"-----",VLOOKUP(LeaveTracker[[#This Row],[Employee Name]],'List of Employees'!$B$4:$H$766,6))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Employees'!$B$4:$H$766,7))</f>
        <v>HRMO</v>
      </c>
      <c r="F1043" s="66" t="str">
        <f>IF(ISBLANK(LeaveTracker[[#This Row],[Employee Name]]),"-----",VLOOKUP(LeaveTracker[[#This Row],[Employee Name]],'List of Employees'!$B$4:$H$766,6))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Employees'!$B$4:$H$766,7))</f>
        <v>INTERNAL</v>
      </c>
      <c r="F1044" s="66" t="str">
        <f>IF(ISBLANK(LeaveTracker[[#This Row],[Employee Name]]),"-----",VLOOKUP(LeaveTracker[[#This Row],[Employee Name]],'List of Employees'!$B$4:$H$766,6))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Employees'!$B$4:$H$766,7))</f>
        <v>INTERNAL</v>
      </c>
      <c r="F1045" s="66" t="str">
        <f>IF(ISBLANK(LeaveTracker[[#This Row],[Employee Name]]),"-----",VLOOKUP(LeaveTracker[[#This Row],[Employee Name]],'List of Employees'!$B$4:$H$766,6))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Employees'!$B$4:$H$766,7))</f>
        <v>PICNIC GROVE</v>
      </c>
      <c r="F1046" s="66" t="str">
        <f>IF(ISBLANK(LeaveTracker[[#This Row],[Employee Name]]),"-----",VLOOKUP(LeaveTracker[[#This Row],[Employee Name]],'List of Employees'!$B$4:$H$766,6))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Employees'!$B$4:$H$766,7))</f>
        <v>ACCOUNTING</v>
      </c>
      <c r="F1047" s="66" t="str">
        <f>IF(ISBLANK(LeaveTracker[[#This Row],[Employee Name]]),"-----",VLOOKUP(LeaveTracker[[#This Row],[Employee Name]],'List of Employees'!$B$4:$H$766,6))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Employees'!$B$4:$H$766,7))</f>
        <v>ACCOUNTING</v>
      </c>
      <c r="F1048" s="66" t="str">
        <f>IF(ISBLANK(LeaveTracker[[#This Row],[Employee Name]]),"-----",VLOOKUP(LeaveTracker[[#This Row],[Employee Name]],'List of Employees'!$B$4:$H$766,6))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Employees'!$B$4:$H$766,7))</f>
        <v>ACCOUNTING</v>
      </c>
      <c r="F1049" s="66" t="str">
        <f>IF(ISBLANK(LeaveTracker[[#This Row],[Employee Name]]),"-----",VLOOKUP(LeaveTracker[[#This Row],[Employee Name]],'List of Employees'!$B$4:$H$766,6))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Employees'!$B$4:$H$766,7))</f>
        <v>GSO</v>
      </c>
      <c r="F1050" s="66" t="str">
        <f>IF(ISBLANK(LeaveTracker[[#This Row],[Employee Name]]),"-----",VLOOKUP(LeaveTracker[[#This Row],[Employee Name]],'List of Employees'!$B$4:$H$766,6))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Employees'!$B$4:$H$766,7))</f>
        <v>GSO</v>
      </c>
      <c r="F1051" s="66" t="str">
        <f>IF(ISBLANK(LeaveTracker[[#This Row],[Employee Name]]),"-----",VLOOKUP(LeaveTracker[[#This Row],[Employee Name]],'List of Employees'!$B$4:$H$766,6))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Employees'!$B$4:$H$766,7))</f>
        <v>CTO</v>
      </c>
      <c r="F1052" s="66" t="str">
        <f>IF(ISBLANK(LeaveTracker[[#This Row],[Employee Name]]),"-----",VLOOKUP(LeaveTracker[[#This Row],[Employee Name]],'List of Employees'!$B$4:$H$766,6))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Employees'!$B$4:$H$766,7))</f>
        <v>CEO</v>
      </c>
      <c r="F1053" s="66" t="str">
        <f>IF(ISBLANK(LeaveTracker[[#This Row],[Employee Name]]),"-----",VLOOKUP(LeaveTracker[[#This Row],[Employee Name]],'List of Employees'!$B$4:$H$766,6))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Employees'!$B$4:$H$766,7))</f>
        <v>CEO</v>
      </c>
      <c r="F1054" s="66" t="str">
        <f>IF(ISBLANK(LeaveTracker[[#This Row],[Employee Name]]),"-----",VLOOKUP(LeaveTracker[[#This Row],[Employee Name]],'List of Employees'!$B$4:$H$766,6))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Employees'!$B$4:$H$766,7))</f>
        <v>CEO</v>
      </c>
      <c r="F1055" s="66" t="str">
        <f>IF(ISBLANK(LeaveTracker[[#This Row],[Employee Name]]),"-----",VLOOKUP(LeaveTracker[[#This Row],[Employee Name]],'List of Employees'!$B$4:$H$766,6))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Employees'!$B$4:$H$766,7))</f>
        <v>HRMO</v>
      </c>
      <c r="F1056" s="66" t="str">
        <f>IF(ISBLANK(LeaveTracker[[#This Row],[Employee Name]]),"-----",VLOOKUP(LeaveTracker[[#This Row],[Employee Name]],'List of Employees'!$B$4:$H$766,6))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Employees'!$B$4:$H$766,7))</f>
        <v>PICNIC GROVE</v>
      </c>
      <c r="F1057" s="66" t="str">
        <f>IF(ISBLANK(LeaveTracker[[#This Row],[Employee Name]]),"-----",VLOOKUP(LeaveTracker[[#This Row],[Employee Name]],'List of Employees'!$B$4:$H$766,6))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Employees'!$B$4:$H$766,7))</f>
        <v>PICNIC GROVE</v>
      </c>
      <c r="F1058" s="66" t="str">
        <f>IF(ISBLANK(LeaveTracker[[#This Row],[Employee Name]]),"-----",VLOOKUP(LeaveTracker[[#This Row],[Employee Name]],'List of Employees'!$B$4:$H$766,6))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Employees'!$B$4:$H$766,7))</f>
        <v>ASSESSORS OFFICE</v>
      </c>
      <c r="F1059" s="66" t="str">
        <f>IF(ISBLANK(LeaveTracker[[#This Row],[Employee Name]]),"-----",VLOOKUP(LeaveTracker[[#This Row],[Employee Name]],'List of Employees'!$B$4:$H$766,6))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Employees'!$B$4:$H$766,7))</f>
        <v>ASSESSORS OFFICE</v>
      </c>
      <c r="F1060" s="66" t="str">
        <f>IF(ISBLANK(LeaveTracker[[#This Row],[Employee Name]]),"-----",VLOOKUP(LeaveTracker[[#This Row],[Employee Name]],'List of Employees'!$B$4:$H$766,6))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Employees'!$B$4:$H$766,7))</f>
        <v>ASSESSORS OFFICE</v>
      </c>
      <c r="F1061" s="66" t="str">
        <f>IF(ISBLANK(LeaveTracker[[#This Row],[Employee Name]]),"-----",VLOOKUP(LeaveTracker[[#This Row],[Employee Name]],'List of Employees'!$B$4:$H$766,6))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Employees'!$B$4:$H$766,7))</f>
        <v>ASSESSORS OFFICE</v>
      </c>
      <c r="F1062" s="66" t="str">
        <f>IF(ISBLANK(LeaveTracker[[#This Row],[Employee Name]]),"-----",VLOOKUP(LeaveTracker[[#This Row],[Employee Name]],'List of Employees'!$B$4:$H$766,6))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Employees'!$B$4:$H$766,7))</f>
        <v>ASSESSORS OFFICE</v>
      </c>
      <c r="F1063" s="66" t="str">
        <f>IF(ISBLANK(LeaveTracker[[#This Row],[Employee Name]]),"-----",VLOOKUP(LeaveTracker[[#This Row],[Employee Name]],'List of Employees'!$B$4:$H$766,6))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Employees'!$B$4:$H$766,7))</f>
        <v>ASSESSORS OFFICE</v>
      </c>
      <c r="F1064" s="66" t="str">
        <f>IF(ISBLANK(LeaveTracker[[#This Row],[Employee Name]]),"-----",VLOOKUP(LeaveTracker[[#This Row],[Employee Name]],'List of Employees'!$B$4:$H$766,6))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Employees'!$B$4:$H$766,7))</f>
        <v>ASSESSORS OFFICE</v>
      </c>
      <c r="F1065" s="66" t="str">
        <f>IF(ISBLANK(LeaveTracker[[#This Row],[Employee Name]]),"-----",VLOOKUP(LeaveTracker[[#This Row],[Employee Name]],'List of Employees'!$B$4:$H$766,6))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Employees'!$B$4:$H$766,7))</f>
        <v>ASSESSORS OFFICE</v>
      </c>
      <c r="F1066" s="66" t="str">
        <f>IF(ISBLANK(LeaveTracker[[#This Row],[Employee Name]]),"-----",VLOOKUP(LeaveTracker[[#This Row],[Employee Name]],'List of Employees'!$B$4:$H$766,6))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Employees'!$B$4:$H$766,7))</f>
        <v>ASSESSORS OFFICE</v>
      </c>
      <c r="F1067" s="66" t="str">
        <f>IF(ISBLANK(LeaveTracker[[#This Row],[Employee Name]]),"-----",VLOOKUP(LeaveTracker[[#This Row],[Employee Name]],'List of Employees'!$B$4:$H$766,6))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Employees'!$B$4:$H$766,7))</f>
        <v>PIO</v>
      </c>
      <c r="F1068" s="66" t="str">
        <f>IF(ISBLANK(LeaveTracker[[#This Row],[Employee Name]]),"-----",VLOOKUP(LeaveTracker[[#This Row],[Employee Name]],'List of Employees'!$B$4:$H$766,6))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Employees'!$B$4:$H$766,7))</f>
        <v>PIO</v>
      </c>
      <c r="F1069" s="66" t="str">
        <f>IF(ISBLANK(LeaveTracker[[#This Row],[Employee Name]]),"-----",VLOOKUP(LeaveTracker[[#This Row],[Employee Name]],'List of Employees'!$B$4:$H$766,6))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Employees'!$B$4:$H$766,7))</f>
        <v>PIO</v>
      </c>
      <c r="F1070" s="66" t="str">
        <f>IF(ISBLANK(LeaveTracker[[#This Row],[Employee Name]]),"-----",VLOOKUP(LeaveTracker[[#This Row],[Employee Name]],'List of Employees'!$B$4:$H$766,6))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Employees'!$B$4:$H$766,7))</f>
        <v>PIO</v>
      </c>
      <c r="F1071" s="66" t="str">
        <f>IF(ISBLANK(LeaveTracker[[#This Row],[Employee Name]]),"-----",VLOOKUP(LeaveTracker[[#This Row],[Employee Name]],'List of Employees'!$B$4:$H$766,6))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Employees'!$B$4:$H$766,7))</f>
        <v>PIO</v>
      </c>
      <c r="F1072" s="66" t="str">
        <f>IF(ISBLANK(LeaveTracker[[#This Row],[Employee Name]]),"-----",VLOOKUP(LeaveTracker[[#This Row],[Employee Name]],'List of Employees'!$B$4:$H$766,6))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Employees'!$B$4:$H$766,7))</f>
        <v>PIO</v>
      </c>
      <c r="F1073" s="66" t="str">
        <f>IF(ISBLANK(LeaveTracker[[#This Row],[Employee Name]]),"-----",VLOOKUP(LeaveTracker[[#This Row],[Employee Name]],'List of Employees'!$B$4:$H$766,6))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Employees'!$B$4:$H$766,7))</f>
        <v>PIO</v>
      </c>
      <c r="F1074" s="66" t="str">
        <f>IF(ISBLANK(LeaveTracker[[#This Row],[Employee Name]]),"-----",VLOOKUP(LeaveTracker[[#This Row],[Employee Name]],'List of Employees'!$B$4:$H$766,6))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Employees'!$B$4:$H$766,7))</f>
        <v>PIO</v>
      </c>
      <c r="F1075" s="66" t="str">
        <f>IF(ISBLANK(LeaveTracker[[#This Row],[Employee Name]]),"-----",VLOOKUP(LeaveTracker[[#This Row],[Employee Name]],'List of Employees'!$B$4:$H$766,6))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Employees'!$B$4:$H$766,7))</f>
        <v>PIO</v>
      </c>
      <c r="F1076" s="66" t="str">
        <f>IF(ISBLANK(LeaveTracker[[#This Row],[Employee Name]]),"-----",VLOOKUP(LeaveTracker[[#This Row],[Employee Name]],'List of Employees'!$B$4:$H$766,6))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Employees'!$B$4:$H$766,7))</f>
        <v>ADMIN OFFICE</v>
      </c>
      <c r="F1077" s="66" t="str">
        <f>IF(ISBLANK(LeaveTracker[[#This Row],[Employee Name]]),"-----",VLOOKUP(LeaveTracker[[#This Row],[Employee Name]],'List of Employees'!$B$4:$H$766,6))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Employees'!$B$4:$H$766,7))</f>
        <v>COOPERATIVE OFFICE</v>
      </c>
      <c r="F1078" s="66" t="str">
        <f>IF(ISBLANK(LeaveTracker[[#This Row],[Employee Name]]),"-----",VLOOKUP(LeaveTracker[[#This Row],[Employee Name]],'List of Employees'!$B$4:$H$766,6))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Employees'!$B$4:$H$766,7))</f>
        <v>0</v>
      </c>
      <c r="F1079" s="66" t="str">
        <f>IF(ISBLANK(LeaveTracker[[#This Row],[Employee Name]]),"-----",VLOOKUP(LeaveTracker[[#This Row],[Employee Name]],'List of Employees'!$B$4:$H$766,6))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Employees'!$B$4:$H$766,7))</f>
        <v>THRDC</v>
      </c>
      <c r="F1080" s="66" t="str">
        <f>IF(ISBLANK(LeaveTracker[[#This Row],[Employee Name]]),"-----",VLOOKUP(LeaveTracker[[#This Row],[Employee Name]],'List of Employees'!$B$4:$H$766,6))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Employees'!$B$4:$H$766,7))</f>
        <v>THRDC</v>
      </c>
      <c r="F1081" s="66" t="str">
        <f>IF(ISBLANK(LeaveTracker[[#This Row],[Employee Name]]),"-----",VLOOKUP(LeaveTracker[[#This Row],[Employee Name]],'List of Employees'!$B$4:$H$766,6))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Employees'!$B$4:$H$766,7))</f>
        <v>THRDC</v>
      </c>
      <c r="F1082" s="66" t="str">
        <f>IF(ISBLANK(LeaveTracker[[#This Row],[Employee Name]]),"-----",VLOOKUP(LeaveTracker[[#This Row],[Employee Name]],'List of Employees'!$B$4:$H$766,6))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Employees'!$B$4:$H$766,7))</f>
        <v>COOPERATIVE OFFICE</v>
      </c>
      <c r="F1083" s="66" t="str">
        <f>IF(ISBLANK(LeaveTracker[[#This Row],[Employee Name]]),"-----",VLOOKUP(LeaveTracker[[#This Row],[Employee Name]],'List of Employees'!$B$4:$H$766,6))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Employees'!$B$4:$H$766,7))</f>
        <v>COOPERATIVE OFFICE</v>
      </c>
      <c r="F1084" s="66" t="str">
        <f>IF(ISBLANK(LeaveTracker[[#This Row],[Employee Name]]),"-----",VLOOKUP(LeaveTracker[[#This Row],[Employee Name]],'List of Employees'!$B$4:$H$766,6))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Employees'!$B$4:$H$766,7))</f>
        <v>COOPERATIVE OFFICE</v>
      </c>
      <c r="F1085" s="66" t="str">
        <f>IF(ISBLANK(LeaveTracker[[#This Row],[Employee Name]]),"-----",VLOOKUP(LeaveTracker[[#This Row],[Employee Name]],'List of Employees'!$B$4:$H$766,6))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Employees'!$B$4:$H$766,7))</f>
        <v>COOPERATIVE OFFICE</v>
      </c>
      <c r="F1086" s="66" t="str">
        <f>IF(ISBLANK(LeaveTracker[[#This Row],[Employee Name]]),"-----",VLOOKUP(LeaveTracker[[#This Row],[Employee Name]],'List of Employees'!$B$4:$H$766,6))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Employees'!$B$4:$H$766,7))</f>
        <v>COOPERATIVE OFFICE</v>
      </c>
      <c r="F1087" s="66" t="str">
        <f>IF(ISBLANK(LeaveTracker[[#This Row],[Employee Name]]),"-----",VLOOKUP(LeaveTracker[[#This Row],[Employee Name]],'List of Employees'!$B$4:$H$766,6))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Employees'!$B$4:$H$766,7))</f>
        <v>COOPERATIVE OFFICE</v>
      </c>
      <c r="F1088" s="66" t="str">
        <f>IF(ISBLANK(LeaveTracker[[#This Row],[Employee Name]]),"-----",VLOOKUP(LeaveTracker[[#This Row],[Employee Name]],'List of Employees'!$B$4:$H$766,6))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Employees'!$B$4:$H$766,7))</f>
        <v>COOPERATIVE OFFICE</v>
      </c>
      <c r="F1089" s="66" t="str">
        <f>IF(ISBLANK(LeaveTracker[[#This Row],[Employee Name]]),"-----",VLOOKUP(LeaveTracker[[#This Row],[Employee Name]],'List of Employees'!$B$4:$H$766,6))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Employees'!$B$4:$H$766,7))</f>
        <v>COOPERATIVE OFFICE</v>
      </c>
      <c r="F1090" s="66" t="str">
        <f>IF(ISBLANK(LeaveTracker[[#This Row],[Employee Name]]),"-----",VLOOKUP(LeaveTracker[[#This Row],[Employee Name]],'List of Employees'!$B$4:$H$766,6))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Employees'!$B$4:$H$766,7))</f>
        <v>CCT</v>
      </c>
      <c r="F1091" s="66" t="str">
        <f>IF(ISBLANK(LeaveTracker[[#This Row],[Employee Name]]),"-----",VLOOKUP(LeaveTracker[[#This Row],[Employee Name]],'List of Employees'!$B$4:$H$766,6))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Employees'!$B$4:$H$766,7))</f>
        <v>COOPERATIVE OFFICE</v>
      </c>
      <c r="F1092" s="66" t="str">
        <f>IF(ISBLANK(LeaveTracker[[#This Row],[Employee Name]]),"-----",VLOOKUP(LeaveTracker[[#This Row],[Employee Name]],'List of Employees'!$B$4:$H$766,6))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Employees'!$B$4:$H$766,7))</f>
        <v>COOPERATIVE OFFICE</v>
      </c>
      <c r="F1093" s="66" t="str">
        <f>IF(ISBLANK(LeaveTracker[[#This Row],[Employee Name]]),"-----",VLOOKUP(LeaveTracker[[#This Row],[Employee Name]],'List of Employees'!$B$4:$H$766,6))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Employees'!$B$4:$H$766,7))</f>
        <v>THRDC</v>
      </c>
      <c r="F1094" s="66" t="str">
        <f>IF(ISBLANK(LeaveTracker[[#This Row],[Employee Name]]),"-----",VLOOKUP(LeaveTracker[[#This Row],[Employee Name]],'List of Employees'!$B$4:$H$766,6))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Employees'!$B$4:$H$766,7))</f>
        <v>THRDC</v>
      </c>
      <c r="F1095" s="66" t="str">
        <f>IF(ISBLANK(LeaveTracker[[#This Row],[Employee Name]]),"-----",VLOOKUP(LeaveTracker[[#This Row],[Employee Name]],'List of Employees'!$B$4:$H$766,6))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Employees'!$B$4:$H$766,7))</f>
        <v>THRDC</v>
      </c>
      <c r="F1096" s="66" t="str">
        <f>IF(ISBLANK(LeaveTracker[[#This Row],[Employee Name]]),"-----",VLOOKUP(LeaveTracker[[#This Row],[Employee Name]],'List of Employees'!$B$4:$H$766,6))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Employees'!$B$4:$H$766,7))</f>
        <v>ACCOUNTING</v>
      </c>
      <c r="F1097" s="66" t="str">
        <f>IF(ISBLANK(LeaveTracker[[#This Row],[Employee Name]]),"-----",VLOOKUP(LeaveTracker[[#This Row],[Employee Name]],'List of Employees'!$B$4:$H$766,6))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Employees'!$B$4:$H$766,7))</f>
        <v>ACCOUNTING</v>
      </c>
      <c r="F1098" s="66" t="str">
        <f>IF(ISBLANK(LeaveTracker[[#This Row],[Employee Name]]),"-----",VLOOKUP(LeaveTracker[[#This Row],[Employee Name]],'List of Employees'!$B$4:$H$766,6))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Employees'!$B$4:$H$766,7))</f>
        <v>ACCOUNTING</v>
      </c>
      <c r="F1099" s="66" t="str">
        <f>IF(ISBLANK(LeaveTracker[[#This Row],[Employee Name]]),"-----",VLOOKUP(LeaveTracker[[#This Row],[Employee Name]],'List of Employees'!$B$4:$H$766,6))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Employees'!$B$4:$H$766,7))</f>
        <v>ACCOUNTING</v>
      </c>
      <c r="F1100" s="66" t="str">
        <f>IF(ISBLANK(LeaveTracker[[#This Row],[Employee Name]]),"-----",VLOOKUP(LeaveTracker[[#This Row],[Employee Name]],'List of Employees'!$B$4:$H$766,6))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Employees'!$B$4:$H$766,7))</f>
        <v>ACCOUNTING</v>
      </c>
      <c r="F1101" s="66" t="str">
        <f>IF(ISBLANK(LeaveTracker[[#This Row],[Employee Name]]),"-----",VLOOKUP(LeaveTracker[[#This Row],[Employee Name]],'List of Employees'!$B$4:$H$766,6))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Employees'!$B$4:$H$766,7))</f>
        <v>ACCOUNTING</v>
      </c>
      <c r="F1102" s="66" t="str">
        <f>IF(ISBLANK(LeaveTracker[[#This Row],[Employee Name]]),"-----",VLOOKUP(LeaveTracker[[#This Row],[Employee Name]],'List of Employees'!$B$4:$H$766,6))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Employees'!$B$4:$H$766,7))</f>
        <v>ACCOUNTING</v>
      </c>
      <c r="F1103" s="66" t="str">
        <f>IF(ISBLANK(LeaveTracker[[#This Row],[Employee Name]]),"-----",VLOOKUP(LeaveTracker[[#This Row],[Employee Name]],'List of Employees'!$B$4:$H$766,6))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Employees'!$B$4:$H$766,7))</f>
        <v>PIO</v>
      </c>
      <c r="F1104" s="66" t="str">
        <f>IF(ISBLANK(LeaveTracker[[#This Row],[Employee Name]]),"-----",VLOOKUP(LeaveTracker[[#This Row],[Employee Name]],'List of Employees'!$B$4:$H$766,6))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Employees'!$B$4:$H$766,7))</f>
        <v>PIO</v>
      </c>
      <c r="F1105" s="66" t="str">
        <f>IF(ISBLANK(LeaveTracker[[#This Row],[Employee Name]]),"-----",VLOOKUP(LeaveTracker[[#This Row],[Employee Name]],'List of Employees'!$B$4:$H$766,6))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Employees'!$B$4:$H$766,7))</f>
        <v>GSO</v>
      </c>
      <c r="F1106" s="66" t="str">
        <f>IF(ISBLANK(LeaveTracker[[#This Row],[Employee Name]]),"-----",VLOOKUP(LeaveTracker[[#This Row],[Employee Name]],'List of Employees'!$B$4:$H$766,6))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Employees'!$B$4:$H$766,7))</f>
        <v>GSO</v>
      </c>
      <c r="F1107" s="66" t="str">
        <f>IF(ISBLANK(LeaveTracker[[#This Row],[Employee Name]]),"-----",VLOOKUP(LeaveTracker[[#This Row],[Employee Name]],'List of Employees'!$B$4:$H$766,6))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Employees'!$B$4:$H$766,7))</f>
        <v>GSO</v>
      </c>
      <c r="F1108" s="66" t="str">
        <f>IF(ISBLANK(LeaveTracker[[#This Row],[Employee Name]]),"-----",VLOOKUP(LeaveTracker[[#This Row],[Employee Name]],'List of Employees'!$B$4:$H$766,6))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Employees'!$B$4:$H$766,7))</f>
        <v>TIPID IMPOK</v>
      </c>
      <c r="F1109" s="66" t="str">
        <f>IF(ISBLANK(LeaveTracker[[#This Row],[Employee Name]]),"-----",VLOOKUP(LeaveTracker[[#This Row],[Employee Name]],'List of Employees'!$B$4:$H$766,6))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Employees'!$B$4:$H$766,7))</f>
        <v>TIPID IMPOK</v>
      </c>
      <c r="F1110" s="66" t="str">
        <f>IF(ISBLANK(LeaveTracker[[#This Row],[Employee Name]]),"-----",VLOOKUP(LeaveTracker[[#This Row],[Employee Name]],'List of Employees'!$B$4:$H$766,6))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Employees'!$B$4:$H$766,7))</f>
        <v>TIPID IMPOK</v>
      </c>
      <c r="F1111" s="66" t="str">
        <f>IF(ISBLANK(LeaveTracker[[#This Row],[Employee Name]]),"-----",VLOOKUP(LeaveTracker[[#This Row],[Employee Name]],'List of Employees'!$B$4:$H$766,6))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Employees'!$B$4:$H$766,7))</f>
        <v>TIPID IMPOK</v>
      </c>
      <c r="F1112" s="66" t="str">
        <f>IF(ISBLANK(LeaveTracker[[#This Row],[Employee Name]]),"-----",VLOOKUP(LeaveTracker[[#This Row],[Employee Name]],'List of Employees'!$B$4:$H$766,6))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Employees'!$B$4:$H$766,7))</f>
        <v>TIPID IMPOK</v>
      </c>
      <c r="F1113" s="66" t="str">
        <f>IF(ISBLANK(LeaveTracker[[#This Row],[Employee Name]]),"-----",VLOOKUP(LeaveTracker[[#This Row],[Employee Name]],'List of Employees'!$B$4:$H$766,6))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Employees'!$B$4:$H$766,7))</f>
        <v>TIPID IMPOK</v>
      </c>
      <c r="F1114" s="66" t="str">
        <f>IF(ISBLANK(LeaveTracker[[#This Row],[Employee Name]]),"-----",VLOOKUP(LeaveTracker[[#This Row],[Employee Name]],'List of Employees'!$B$4:$H$766,6))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Employees'!$B$4:$H$766,7))</f>
        <v>GSO</v>
      </c>
      <c r="F1115" s="66" t="str">
        <f>IF(ISBLANK(LeaveTracker[[#This Row],[Employee Name]]),"-----",VLOOKUP(LeaveTracker[[#This Row],[Employee Name]],'List of Employees'!$B$4:$H$766,6))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Employees'!$B$4:$H$766,7))</f>
        <v>GSO</v>
      </c>
      <c r="F1116" s="66" t="str">
        <f>IF(ISBLANK(LeaveTracker[[#This Row],[Employee Name]]),"-----",VLOOKUP(LeaveTracker[[#This Row],[Employee Name]],'List of Employees'!$B$4:$H$766,6))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Employees'!$B$4:$H$766,7))</f>
        <v>GSO</v>
      </c>
      <c r="F1117" s="66" t="str">
        <f>IF(ISBLANK(LeaveTracker[[#This Row],[Employee Name]]),"-----",VLOOKUP(LeaveTracker[[#This Row],[Employee Name]],'List of Employees'!$B$4:$H$766,6))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Employees'!$B$4:$H$766,7))</f>
        <v>GSO</v>
      </c>
      <c r="F1118" s="66" t="str">
        <f>IF(ISBLANK(LeaveTracker[[#This Row],[Employee Name]]),"-----",VLOOKUP(LeaveTracker[[#This Row],[Employee Name]],'List of Employees'!$B$4:$H$766,6))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Employees'!$B$4:$H$766,7))</f>
        <v>GSO</v>
      </c>
      <c r="F1119" s="66" t="str">
        <f>IF(ISBLANK(LeaveTracker[[#This Row],[Employee Name]]),"-----",VLOOKUP(LeaveTracker[[#This Row],[Employee Name]],'List of Employees'!$B$4:$H$766,6))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Employees'!$B$4:$H$766,7))</f>
        <v>HRMO</v>
      </c>
      <c r="F1120" s="66" t="str">
        <f>IF(ISBLANK(LeaveTracker[[#This Row],[Employee Name]]),"-----",VLOOKUP(LeaveTracker[[#This Row],[Employee Name]],'List of Employees'!$B$4:$H$766,6))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Employees'!$B$4:$H$766,7))</f>
        <v>HRMO</v>
      </c>
      <c r="F1121" s="66" t="str">
        <f>IF(ISBLANK(LeaveTracker[[#This Row],[Employee Name]]),"-----",VLOOKUP(LeaveTracker[[#This Row],[Employee Name]],'List of Employees'!$B$4:$H$766,6))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Employees'!$B$4:$H$766,7))</f>
        <v>HRMO</v>
      </c>
      <c r="F1122" s="66" t="str">
        <f>IF(ISBLANK(LeaveTracker[[#This Row],[Employee Name]]),"-----",VLOOKUP(LeaveTracker[[#This Row],[Employee Name]],'List of Employees'!$B$4:$H$766,6))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Employees'!$B$4:$H$766,7))</f>
        <v>LCR</v>
      </c>
      <c r="F1123" s="66" t="str">
        <f>IF(ISBLANK(LeaveTracker[[#This Row],[Employee Name]]),"-----",VLOOKUP(LeaveTracker[[#This Row],[Employee Name]],'List of Employees'!$B$4:$H$766,6))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Employees'!$B$4:$H$766,7))</f>
        <v>LCR</v>
      </c>
      <c r="F1124" s="66" t="str">
        <f>IF(ISBLANK(LeaveTracker[[#This Row],[Employee Name]]),"-----",VLOOKUP(LeaveTracker[[#This Row],[Employee Name]],'List of Employees'!$B$4:$H$766,6))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Employees'!$B$4:$H$766,7))</f>
        <v>LCR</v>
      </c>
      <c r="F1125" s="66" t="str">
        <f>IF(ISBLANK(LeaveTracker[[#This Row],[Employee Name]]),"-----",VLOOKUP(LeaveTracker[[#This Row],[Employee Name]],'List of Employees'!$B$4:$H$766,6))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Employees'!$B$4:$H$766,7))</f>
        <v>LCR</v>
      </c>
      <c r="F1126" s="66" t="str">
        <f>IF(ISBLANK(LeaveTracker[[#This Row],[Employee Name]]),"-----",VLOOKUP(LeaveTracker[[#This Row],[Employee Name]],'List of Employees'!$B$4:$H$766,6))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Employees'!$B$4:$H$766,7))</f>
        <v>LCR</v>
      </c>
      <c r="F1127" s="66" t="str">
        <f>IF(ISBLANK(LeaveTracker[[#This Row],[Employee Name]]),"-----",VLOOKUP(LeaveTracker[[#This Row],[Employee Name]],'List of Employees'!$B$4:$H$766,6))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Employees'!$B$4:$H$766,7))</f>
        <v>LCR</v>
      </c>
      <c r="F1128" s="66" t="str">
        <f>IF(ISBLANK(LeaveTracker[[#This Row],[Employee Name]]),"-----",VLOOKUP(LeaveTracker[[#This Row],[Employee Name]],'List of Employees'!$B$4:$H$766,6))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Employees'!$B$4:$H$766,7))</f>
        <v>LCR</v>
      </c>
      <c r="F1129" s="66" t="str">
        <f>IF(ISBLANK(LeaveTracker[[#This Row],[Employee Name]]),"-----",VLOOKUP(LeaveTracker[[#This Row],[Employee Name]],'List of Employees'!$B$4:$H$766,6))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Employees'!$B$4:$H$766,7))</f>
        <v>LCR</v>
      </c>
      <c r="F1130" s="66" t="str">
        <f>IF(ISBLANK(LeaveTracker[[#This Row],[Employee Name]]),"-----",VLOOKUP(LeaveTracker[[#This Row],[Employee Name]],'List of Employees'!$B$4:$H$766,6))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Employees'!$B$4:$H$766,7))</f>
        <v>LCR</v>
      </c>
      <c r="F1131" s="66" t="str">
        <f>IF(ISBLANK(LeaveTracker[[#This Row],[Employee Name]]),"-----",VLOOKUP(LeaveTracker[[#This Row],[Employee Name]],'List of Employees'!$B$4:$H$766,6))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Employees'!$B$4:$H$766,7))</f>
        <v>LCR</v>
      </c>
      <c r="F1132" s="66" t="str">
        <f>IF(ISBLANK(LeaveTracker[[#This Row],[Employee Name]]),"-----",VLOOKUP(LeaveTracker[[#This Row],[Employee Name]],'List of Employees'!$B$4:$H$766,6))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Employees'!$B$4:$H$766,7))</f>
        <v>LCR</v>
      </c>
      <c r="F1133" s="66" t="str">
        <f>IF(ISBLANK(LeaveTracker[[#This Row],[Employee Name]]),"-----",VLOOKUP(LeaveTracker[[#This Row],[Employee Name]],'List of Employees'!$B$4:$H$766,6))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Employees'!$B$4:$H$766,7))</f>
        <v>LCR</v>
      </c>
      <c r="F1134" s="66" t="str">
        <f>IF(ISBLANK(LeaveTracker[[#This Row],[Employee Name]]),"-----",VLOOKUP(LeaveTracker[[#This Row],[Employee Name]],'List of Employees'!$B$4:$H$766,6))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Employees'!$B$4:$H$766,7))</f>
        <v>LCR</v>
      </c>
      <c r="F1135" s="66" t="str">
        <f>IF(ISBLANK(LeaveTracker[[#This Row],[Employee Name]]),"-----",VLOOKUP(LeaveTracker[[#This Row],[Employee Name]],'List of Employees'!$B$4:$H$766,6))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Employees'!$B$4:$H$766,7))</f>
        <v>PICNIC GROVE</v>
      </c>
      <c r="F1136" s="66" t="str">
        <f>IF(ISBLANK(LeaveTracker[[#This Row],[Employee Name]]),"-----",VLOOKUP(LeaveTracker[[#This Row],[Employee Name]],'List of Employees'!$B$4:$H$766,6))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Employees'!$B$4:$H$766,7))</f>
        <v>PICNIC GROVE</v>
      </c>
      <c r="F1137" s="66" t="str">
        <f>IF(ISBLANK(LeaveTracker[[#This Row],[Employee Name]]),"-----",VLOOKUP(LeaveTracker[[#This Row],[Employee Name]],'List of Employees'!$B$4:$H$766,6))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Employees'!$B$4:$H$766,7))</f>
        <v>PICNIC GROVE</v>
      </c>
      <c r="F1138" s="66" t="str">
        <f>IF(ISBLANK(LeaveTracker[[#This Row],[Employee Name]]),"-----",VLOOKUP(LeaveTracker[[#This Row],[Employee Name]],'List of Employees'!$B$4:$H$766,6))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Employees'!$B$4:$H$766,7))</f>
        <v>PICNIC GROVE</v>
      </c>
      <c r="F1139" s="66" t="str">
        <f>IF(ISBLANK(LeaveTracker[[#This Row],[Employee Name]]),"-----",VLOOKUP(LeaveTracker[[#This Row],[Employee Name]],'List of Employees'!$B$4:$H$766,6))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Employees'!$B$4:$H$766,7))</f>
        <v>PICNIC GROVE</v>
      </c>
      <c r="F1140" s="66" t="str">
        <f>IF(ISBLANK(LeaveTracker[[#This Row],[Employee Name]]),"-----",VLOOKUP(LeaveTracker[[#This Row],[Employee Name]],'List of Employees'!$B$4:$H$766,6))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Employees'!$B$4:$H$766,7))</f>
        <v>PICNIC GROVE</v>
      </c>
      <c r="F1141" s="66" t="str">
        <f>IF(ISBLANK(LeaveTracker[[#This Row],[Employee Name]]),"-----",VLOOKUP(LeaveTracker[[#This Row],[Employee Name]],'List of Employees'!$B$4:$H$766,6))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Employees'!$B$4:$H$766,7))</f>
        <v>PICNIC GROVE</v>
      </c>
      <c r="F1142" s="66" t="str">
        <f>IF(ISBLANK(LeaveTracker[[#This Row],[Employee Name]]),"-----",VLOOKUP(LeaveTracker[[#This Row],[Employee Name]],'List of Employees'!$B$4:$H$766,6))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Employees'!$B$4:$H$766,7))</f>
        <v>PICNIC GROVE</v>
      </c>
      <c r="F1143" s="66" t="str">
        <f>IF(ISBLANK(LeaveTracker[[#This Row],[Employee Name]]),"-----",VLOOKUP(LeaveTracker[[#This Row],[Employee Name]],'List of Employees'!$B$4:$H$766,6))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Employees'!$B$4:$H$766,7))</f>
        <v>PICNIC GROVE</v>
      </c>
      <c r="F1144" s="66" t="str">
        <f>IF(ISBLANK(LeaveTracker[[#This Row],[Employee Name]]),"-----",VLOOKUP(LeaveTracker[[#This Row],[Employee Name]],'List of Employees'!$B$4:$H$766,6))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Employees'!$B$4:$H$766,7))</f>
        <v>PICNIC GROVE</v>
      </c>
      <c r="F1145" s="66" t="str">
        <f>IF(ISBLANK(LeaveTracker[[#This Row],[Employee Name]]),"-----",VLOOKUP(LeaveTracker[[#This Row],[Employee Name]],'List of Employees'!$B$4:$H$766,6))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Employees'!$B$4:$H$766,7))</f>
        <v>PICNIC GROVE</v>
      </c>
      <c r="F1146" s="66" t="str">
        <f>IF(ISBLANK(LeaveTracker[[#This Row],[Employee Name]]),"-----",VLOOKUP(LeaveTracker[[#This Row],[Employee Name]],'List of Employees'!$B$4:$H$766,6))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Employees'!$B$4:$H$766,7))</f>
        <v>MO</v>
      </c>
      <c r="F1147" s="66" t="str">
        <f>IF(ISBLANK(LeaveTracker[[#This Row],[Employee Name]]),"-----",VLOOKUP(LeaveTracker[[#This Row],[Employee Name]],'List of Employees'!$B$4:$H$766,6))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Employees'!$B$4:$H$766,7))</f>
        <v>MO</v>
      </c>
      <c r="F1148" s="66" t="str">
        <f>IF(ISBLANK(LeaveTracker[[#This Row],[Employee Name]]),"-----",VLOOKUP(LeaveTracker[[#This Row],[Employee Name]],'List of Employees'!$B$4:$H$766,6))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Employees'!$B$4:$H$766,7))</f>
        <v>MO</v>
      </c>
      <c r="F1149" s="66" t="str">
        <f>IF(ISBLANK(LeaveTracker[[#This Row],[Employee Name]]),"-----",VLOOKUP(LeaveTracker[[#This Row],[Employee Name]],'List of Employees'!$B$4:$H$766,6))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Employees'!$B$4:$H$766,7))</f>
        <v>PICNIC GROVE</v>
      </c>
      <c r="F1150" s="66" t="str">
        <f>IF(ISBLANK(LeaveTracker[[#This Row],[Employee Name]]),"-----",VLOOKUP(LeaveTracker[[#This Row],[Employee Name]],'List of Employees'!$B$4:$H$766,6))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Employees'!$B$4:$H$766,7))</f>
        <v>EEO/ CITY MARKET</v>
      </c>
      <c r="F1151" s="66" t="str">
        <f>IF(ISBLANK(LeaveTracker[[#This Row],[Employee Name]]),"-----",VLOOKUP(LeaveTracker[[#This Row],[Employee Name]],'List of Employees'!$B$4:$H$766,6))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Employees'!$B$4:$H$766,7))</f>
        <v>CENRO</v>
      </c>
      <c r="F1152" s="66" t="str">
        <f>IF(ISBLANK(LeaveTracker[[#This Row],[Employee Name]]),"-----",VLOOKUP(LeaveTracker[[#This Row],[Employee Name]],'List of Employees'!$B$4:$H$766,6))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Employees'!$B$4:$H$766,7))</f>
        <v>CENRO</v>
      </c>
      <c r="F1153" s="66" t="str">
        <f>IF(ISBLANK(LeaveTracker[[#This Row],[Employee Name]]),"-----",VLOOKUP(LeaveTracker[[#This Row],[Employee Name]],'List of Employees'!$B$4:$H$766,6))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Employees'!$B$4:$H$766,7))</f>
        <v>CENRO</v>
      </c>
      <c r="F1154" s="66" t="str">
        <f>IF(ISBLANK(LeaveTracker[[#This Row],[Employee Name]]),"-----",VLOOKUP(LeaveTracker[[#This Row],[Employee Name]],'List of Employees'!$B$4:$H$766,6))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Employees'!$B$4:$H$766,7))</f>
        <v>CENRO</v>
      </c>
      <c r="F1155" s="66" t="str">
        <f>IF(ISBLANK(LeaveTracker[[#This Row],[Employee Name]]),"-----",VLOOKUP(LeaveTracker[[#This Row],[Employee Name]],'List of Employees'!$B$4:$H$766,6))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Employees'!$B$4:$H$766,7))</f>
        <v>CENRO</v>
      </c>
      <c r="F1156" s="66" t="str">
        <f>IF(ISBLANK(LeaveTracker[[#This Row],[Employee Name]]),"-----",VLOOKUP(LeaveTracker[[#This Row],[Employee Name]],'List of Employees'!$B$4:$H$766,6))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Employees'!$B$4:$H$766,7))</f>
        <v>CENRO</v>
      </c>
      <c r="F1157" s="66" t="str">
        <f>IF(ISBLANK(LeaveTracker[[#This Row],[Employee Name]]),"-----",VLOOKUP(LeaveTracker[[#This Row],[Employee Name]],'List of Employees'!$B$4:$H$766,6))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Employees'!$B$4:$H$766,7))</f>
        <v>CENRO</v>
      </c>
      <c r="F1158" s="66" t="str">
        <f>IF(ISBLANK(LeaveTracker[[#This Row],[Employee Name]]),"-----",VLOOKUP(LeaveTracker[[#This Row],[Employee Name]],'List of Employees'!$B$4:$H$766,6))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Employees'!$B$4:$H$766,7))</f>
        <v>CENRO</v>
      </c>
      <c r="F1159" s="66" t="str">
        <f>IF(ISBLANK(LeaveTracker[[#This Row],[Employee Name]]),"-----",VLOOKUP(LeaveTracker[[#This Row],[Employee Name]],'List of Employees'!$B$4:$H$766,6))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Employees'!$B$4:$H$766,7))</f>
        <v>CENRO</v>
      </c>
      <c r="F1160" s="66" t="str">
        <f>IF(ISBLANK(LeaveTracker[[#This Row],[Employee Name]]),"-----",VLOOKUP(LeaveTracker[[#This Row],[Employee Name]],'List of Employees'!$B$4:$H$766,6))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Employees'!$B$4:$H$766,7))</f>
        <v>CENRO</v>
      </c>
      <c r="F1161" s="66" t="str">
        <f>IF(ISBLANK(LeaveTracker[[#This Row],[Employee Name]]),"-----",VLOOKUP(LeaveTracker[[#This Row],[Employee Name]],'List of Employees'!$B$4:$H$766,6))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Employees'!$B$4:$H$766,7))</f>
        <v>CENRO</v>
      </c>
      <c r="F1162" s="66" t="str">
        <f>IF(ISBLANK(LeaveTracker[[#This Row],[Employee Name]]),"-----",VLOOKUP(LeaveTracker[[#This Row],[Employee Name]],'List of Employees'!$B$4:$H$766,6))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Employees'!$B$4:$H$766,7))</f>
        <v>CCT</v>
      </c>
      <c r="F1163" s="66" t="str">
        <f>IF(ISBLANK(LeaveTracker[[#This Row],[Employee Name]]),"-----",VLOOKUP(LeaveTracker[[#This Row],[Employee Name]],'List of Employees'!$B$4:$H$766,6))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Employees'!$B$4:$H$766,7))</f>
        <v>CCT</v>
      </c>
      <c r="F1164" s="66" t="str">
        <f>IF(ISBLANK(LeaveTracker[[#This Row],[Employee Name]]),"-----",VLOOKUP(LeaveTracker[[#This Row],[Employee Name]],'List of Employees'!$B$4:$H$766,6))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Employees'!$B$4:$H$766,7))</f>
        <v>CCT</v>
      </c>
      <c r="F1165" s="66" t="str">
        <f>IF(ISBLANK(LeaveTracker[[#This Row],[Employee Name]]),"-----",VLOOKUP(LeaveTracker[[#This Row],[Employee Name]],'List of Employees'!$B$4:$H$766,6))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Employees'!$B$4:$H$766,7))</f>
        <v>CCT</v>
      </c>
      <c r="F1166" s="66" t="str">
        <f>IF(ISBLANK(LeaveTracker[[#This Row],[Employee Name]]),"-----",VLOOKUP(LeaveTracker[[#This Row],[Employee Name]],'List of Employees'!$B$4:$H$766,6))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Employees'!$B$4:$H$766,7))</f>
        <v>CCT</v>
      </c>
      <c r="F1167" s="66" t="str">
        <f>IF(ISBLANK(LeaveTracker[[#This Row],[Employee Name]]),"-----",VLOOKUP(LeaveTracker[[#This Row],[Employee Name]],'List of Employees'!$B$4:$H$766,6))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Employees'!$B$4:$H$766,7))</f>
        <v>CCT</v>
      </c>
      <c r="F1168" s="66" t="str">
        <f>IF(ISBLANK(LeaveTracker[[#This Row],[Employee Name]]),"-----",VLOOKUP(LeaveTracker[[#This Row],[Employee Name]],'List of Employees'!$B$4:$H$766,6))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Employees'!$B$4:$H$766,7))</f>
        <v>CCT</v>
      </c>
      <c r="F1169" s="66" t="str">
        <f>IF(ISBLANK(LeaveTracker[[#This Row],[Employee Name]]),"-----",VLOOKUP(LeaveTracker[[#This Row],[Employee Name]],'List of Employees'!$B$4:$H$766,6))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Employees'!$B$4:$H$766,7))</f>
        <v>CCT</v>
      </c>
      <c r="F1170" s="66" t="str">
        <f>IF(ISBLANK(LeaveTracker[[#This Row],[Employee Name]]),"-----",VLOOKUP(LeaveTracker[[#This Row],[Employee Name]],'List of Employees'!$B$4:$H$766,6))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Employees'!$B$4:$H$766,7))</f>
        <v>CCT</v>
      </c>
      <c r="F1171" s="66" t="str">
        <f>IF(ISBLANK(LeaveTracker[[#This Row],[Employee Name]]),"-----",VLOOKUP(LeaveTracker[[#This Row],[Employee Name]],'List of Employees'!$B$4:$H$766,6))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Employees'!$B$4:$H$766,7))</f>
        <v>CCT</v>
      </c>
      <c r="F1172" s="66" t="str">
        <f>IF(ISBLANK(LeaveTracker[[#This Row],[Employee Name]]),"-----",VLOOKUP(LeaveTracker[[#This Row],[Employee Name]],'List of Employees'!$B$4:$H$766,6))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Employees'!$B$4:$H$766,7))</f>
        <v>CCT</v>
      </c>
      <c r="F1173" s="66" t="str">
        <f>IF(ISBLANK(LeaveTracker[[#This Row],[Employee Name]]),"-----",VLOOKUP(LeaveTracker[[#This Row],[Employee Name]],'List of Employees'!$B$4:$H$766,6))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Employees'!$B$4:$H$766,7))</f>
        <v>CCT</v>
      </c>
      <c r="F1174" s="66" t="str">
        <f>IF(ISBLANK(LeaveTracker[[#This Row],[Employee Name]]),"-----",VLOOKUP(LeaveTracker[[#This Row],[Employee Name]],'List of Employees'!$B$4:$H$766,6))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Employees'!$B$4:$H$766,7))</f>
        <v>PICNIC GROVE</v>
      </c>
      <c r="F1175" s="66" t="str">
        <f>IF(ISBLANK(LeaveTracker[[#This Row],[Employee Name]]),"-----",VLOOKUP(LeaveTracker[[#This Row],[Employee Name]],'List of Employees'!$B$4:$H$766,6))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Employees'!$B$4:$H$766,7))</f>
        <v>PICNIC GROVE</v>
      </c>
      <c r="F1176" s="66" t="str">
        <f>IF(ISBLANK(LeaveTracker[[#This Row],[Employee Name]]),"-----",VLOOKUP(LeaveTracker[[#This Row],[Employee Name]],'List of Employees'!$B$4:$H$766,6))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Employees'!$B$4:$H$766,7))</f>
        <v>CCT</v>
      </c>
      <c r="F1177" s="66" t="str">
        <f>IF(ISBLANK(LeaveTracker[[#This Row],[Employee Name]]),"-----",VLOOKUP(LeaveTracker[[#This Row],[Employee Name]],'List of Employees'!$B$4:$H$766,6))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Employees'!$B$4:$H$766,7))</f>
        <v>MAHOGANY MARKET</v>
      </c>
      <c r="F1178" s="66" t="str">
        <f>IF(ISBLANK(LeaveTracker[[#This Row],[Employee Name]]),"-----",VLOOKUP(LeaveTracker[[#This Row],[Employee Name]],'List of Employees'!$B$4:$H$766,6))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Employees'!$B$4:$H$766,7))</f>
        <v>MAHOGANY MARKET</v>
      </c>
      <c r="F1179" s="66" t="str">
        <f>IF(ISBLANK(LeaveTracker[[#This Row],[Employee Name]]),"-----",VLOOKUP(LeaveTracker[[#This Row],[Employee Name]],'List of Employees'!$B$4:$H$766,6))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Employees'!$B$4:$H$766,7))</f>
        <v>MAHOGANY MARKET</v>
      </c>
      <c r="F1180" s="66" t="str">
        <f>IF(ISBLANK(LeaveTracker[[#This Row],[Employee Name]]),"-----",VLOOKUP(LeaveTracker[[#This Row],[Employee Name]],'List of Employees'!$B$4:$H$766,6))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Employees'!$B$4:$H$766,7))</f>
        <v>MAHOGANY MARKET</v>
      </c>
      <c r="F1181" s="66" t="str">
        <f>IF(ISBLANK(LeaveTracker[[#This Row],[Employee Name]]),"-----",VLOOKUP(LeaveTracker[[#This Row],[Employee Name]],'List of Employees'!$B$4:$H$766,6))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Employees'!$B$4:$H$766,7))</f>
        <v>EEO/ CITY MARKET</v>
      </c>
      <c r="F1182" s="66" t="str">
        <f>IF(ISBLANK(LeaveTracker[[#This Row],[Employee Name]]),"-----",VLOOKUP(LeaveTracker[[#This Row],[Employee Name]],'List of Employees'!$B$4:$H$766,6))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Employees'!$B$4:$H$766,7))</f>
        <v>MAHOGANY MARKET</v>
      </c>
      <c r="F1183" s="66" t="str">
        <f>IF(ISBLANK(LeaveTracker[[#This Row],[Employee Name]]),"-----",VLOOKUP(LeaveTracker[[#This Row],[Employee Name]],'List of Employees'!$B$4:$H$766,6))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Employees'!$B$4:$H$766,7))</f>
        <v>MAHOGANY MARKET</v>
      </c>
      <c r="F1184" s="66" t="str">
        <f>IF(ISBLANK(LeaveTracker[[#This Row],[Employee Name]]),"-----",VLOOKUP(LeaveTracker[[#This Row],[Employee Name]],'List of Employees'!$B$4:$H$766,6))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Employees'!$B$4:$H$766,7))</f>
        <v>MAHOGANY MARKET</v>
      </c>
      <c r="F1185" s="66" t="str">
        <f>IF(ISBLANK(LeaveTracker[[#This Row],[Employee Name]]),"-----",VLOOKUP(LeaveTracker[[#This Row],[Employee Name]],'List of Employees'!$B$4:$H$766,6))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Employees'!$B$4:$H$766,7))</f>
        <v>HRMO</v>
      </c>
      <c r="F1186" s="66" t="str">
        <f>IF(ISBLANK(LeaveTracker[[#This Row],[Employee Name]]),"-----",VLOOKUP(LeaveTracker[[#This Row],[Employee Name]],'List of Employees'!$B$4:$H$766,6))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Employees'!$B$4:$H$766,7))</f>
        <v>HRMO</v>
      </c>
      <c r="F1187" s="66" t="str">
        <f>IF(ISBLANK(LeaveTracker[[#This Row],[Employee Name]]),"-----",VLOOKUP(LeaveTracker[[#This Row],[Employee Name]],'List of Employees'!$B$4:$H$766,6))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Employees'!$B$4:$H$766,7))</f>
        <v>HRMO</v>
      </c>
      <c r="F1188" s="66" t="str">
        <f>IF(ISBLANK(LeaveTracker[[#This Row],[Employee Name]]),"-----",VLOOKUP(LeaveTracker[[#This Row],[Employee Name]],'List of Employees'!$B$4:$H$766,6))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Employees'!$B$4:$H$766,7))</f>
        <v>HRMO</v>
      </c>
      <c r="F1189" s="66" t="str">
        <f>IF(ISBLANK(LeaveTracker[[#This Row],[Employee Name]]),"-----",VLOOKUP(LeaveTracker[[#This Row],[Employee Name]],'List of Employees'!$B$4:$H$766,6))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Employees'!$B$4:$H$766,7))</f>
        <v>HRMO</v>
      </c>
      <c r="F1190" s="66" t="str">
        <f>IF(ISBLANK(LeaveTracker[[#This Row],[Employee Name]]),"-----",VLOOKUP(LeaveTracker[[#This Row],[Employee Name]],'List of Employees'!$B$4:$H$766,6))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Employees'!$B$4:$H$766,7))</f>
        <v>CBO</v>
      </c>
      <c r="F1191" s="66" t="str">
        <f>IF(ISBLANK(LeaveTracker[[#This Row],[Employee Name]]),"-----",VLOOKUP(LeaveTracker[[#This Row],[Employee Name]],'List of Employees'!$B$4:$H$766,6))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Employees'!$B$4:$H$766,7))</f>
        <v>CBO</v>
      </c>
      <c r="F1192" s="66" t="str">
        <f>IF(ISBLANK(LeaveTracker[[#This Row],[Employee Name]]),"-----",VLOOKUP(LeaveTracker[[#This Row],[Employee Name]],'List of Employees'!$B$4:$H$766,6))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Employees'!$B$4:$H$766,7))</f>
        <v>CBO</v>
      </c>
      <c r="F1193" s="66" t="str">
        <f>IF(ISBLANK(LeaveTracker[[#This Row],[Employee Name]]),"-----",VLOOKUP(LeaveTracker[[#This Row],[Employee Name]],'List of Employees'!$B$4:$H$766,6))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Employees'!$B$4:$H$766,7))</f>
        <v>CBO</v>
      </c>
      <c r="F1194" s="66" t="str">
        <f>IF(ISBLANK(LeaveTracker[[#This Row],[Employee Name]]),"-----",VLOOKUP(LeaveTracker[[#This Row],[Employee Name]],'List of Employees'!$B$4:$H$766,6))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Employees'!$B$4:$H$766,7))</f>
        <v>CBO</v>
      </c>
      <c r="F1195" s="66" t="str">
        <f>IF(ISBLANK(LeaveTracker[[#This Row],[Employee Name]]),"-----",VLOOKUP(LeaveTracker[[#This Row],[Employee Name]],'List of Employees'!$B$4:$H$766,6))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2618</v>
      </c>
      <c r="E1196" s="66" t="str">
        <f>IF(ISBLANK(LeaveTracker[[#This Row],[Employee Name]]),"-----",VLOOKUP(LeaveTracker[[#This Row],[Employee Name]],'List of Employees'!$B$4:$H$766,7))</f>
        <v>CBO</v>
      </c>
      <c r="F1196" s="66" t="str">
        <f>IF(ISBLANK(LeaveTracker[[#This Row],[Employee Name]]),"-----",VLOOKUP(LeaveTracker[[#This Row],[Employee Name]],'List of Employees'!$B$4:$H$766,6))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2618</v>
      </c>
      <c r="E1197" s="66" t="str">
        <f>IF(ISBLANK(LeaveTracker[[#This Row],[Employee Name]]),"-----",VLOOKUP(LeaveTracker[[#This Row],[Employee Name]],'List of Employees'!$B$4:$H$766,7))</f>
        <v>CBO</v>
      </c>
      <c r="F1197" s="66" t="str">
        <f>IF(ISBLANK(LeaveTracker[[#This Row],[Employee Name]]),"-----",VLOOKUP(LeaveTracker[[#This Row],[Employee Name]],'List of Employees'!$B$4:$H$766,6))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2618</v>
      </c>
      <c r="E1198" s="66" t="str">
        <f>IF(ISBLANK(LeaveTracker[[#This Row],[Employee Name]]),"-----",VLOOKUP(LeaveTracker[[#This Row],[Employee Name]],'List of Employees'!$B$4:$H$766,7))</f>
        <v>CBO</v>
      </c>
      <c r="F1198" s="66" t="str">
        <f>IF(ISBLANK(LeaveTracker[[#This Row],[Employee Name]]),"-----",VLOOKUP(LeaveTracker[[#This Row],[Employee Name]],'List of Employees'!$B$4:$H$766,6))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Employees'!$B$4:$H$766,7))</f>
        <v>CBO</v>
      </c>
      <c r="F1199" s="66" t="str">
        <f>IF(ISBLANK(LeaveTracker[[#This Row],[Employee Name]]),"-----",VLOOKUP(LeaveTracker[[#This Row],[Employee Name]],'List of Employees'!$B$4:$H$766,6))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Employees'!$B$4:$H$766,7))</f>
        <v>ONT</v>
      </c>
      <c r="F1200" s="66" t="str">
        <f>IF(ISBLANK(LeaveTracker[[#This Row],[Employee Name]]),"-----",VLOOKUP(LeaveTracker[[#This Row],[Employee Name]],'List of Employees'!$B$4:$H$766,6))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Employees'!$B$4:$H$766,7))</f>
        <v>ONT</v>
      </c>
      <c r="F1201" s="66" t="str">
        <f>IF(ISBLANK(LeaveTracker[[#This Row],[Employee Name]]),"-----",VLOOKUP(LeaveTracker[[#This Row],[Employee Name]],'List of Employees'!$B$4:$H$766,6))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Employees'!$B$4:$H$766,7))</f>
        <v>ONT</v>
      </c>
      <c r="F1202" s="66" t="str">
        <f>IF(ISBLANK(LeaveTracker[[#This Row],[Employee Name]]),"-----",VLOOKUP(LeaveTracker[[#This Row],[Employee Name]],'List of Employees'!$B$4:$H$766,6))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Employees'!$B$4:$H$766,7))</f>
        <v>LCR</v>
      </c>
      <c r="F1203" s="66" t="str">
        <f>IF(ISBLANK(LeaveTracker[[#This Row],[Employee Name]]),"-----",VLOOKUP(LeaveTracker[[#This Row],[Employee Name]],'List of Employees'!$B$4:$H$766,6))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Employees'!$B$4:$H$766,7))</f>
        <v>EEO/ CITY MARKET</v>
      </c>
      <c r="F1204" s="66" t="str">
        <f>IF(ISBLANK(LeaveTracker[[#This Row],[Employee Name]]),"-----",VLOOKUP(LeaveTracker[[#This Row],[Employee Name]],'List of Employees'!$B$4:$H$766,6))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Employees'!$B$4:$H$766,7))</f>
        <v>EEO/ CITY MARKET</v>
      </c>
      <c r="F1205" s="66" t="str">
        <f>IF(ISBLANK(LeaveTracker[[#This Row],[Employee Name]]),"-----",VLOOKUP(LeaveTracker[[#This Row],[Employee Name]],'List of Employees'!$B$4:$H$766,6))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Employees'!$B$4:$H$766,7))</f>
        <v>COOPERATIVE OFFICE</v>
      </c>
      <c r="F1206" s="66" t="str">
        <f>IF(ISBLANK(LeaveTracker[[#This Row],[Employee Name]]),"-----",VLOOKUP(LeaveTracker[[#This Row],[Employee Name]],'List of Employees'!$B$4:$H$766,6))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Employees'!$B$4:$H$766,7))</f>
        <v>COOPERATIVE OFFICE</v>
      </c>
      <c r="F1207" s="66" t="str">
        <f>IF(ISBLANK(LeaveTracker[[#This Row],[Employee Name]]),"-----",VLOOKUP(LeaveTracker[[#This Row],[Employee Name]],'List of Employees'!$B$4:$H$766,6))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Employees'!$B$4:$H$766,7))</f>
        <v>BUDGET</v>
      </c>
      <c r="F1208" s="66" t="str">
        <f>IF(ISBLANK(LeaveTracker[[#This Row],[Employee Name]]),"-----",VLOOKUP(LeaveTracker[[#This Row],[Employee Name]],'List of Employees'!$B$4:$H$766,6))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Employees'!$B$4:$H$766,7))</f>
        <v>BUDGET</v>
      </c>
      <c r="F1209" s="66" t="str">
        <f>IF(ISBLANK(LeaveTracker[[#This Row],[Employee Name]]),"-----",VLOOKUP(LeaveTracker[[#This Row],[Employee Name]],'List of Employees'!$B$4:$H$766,6))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Employees'!$B$4:$H$766,7))</f>
        <v>BUDGET</v>
      </c>
      <c r="F1210" s="66" t="str">
        <f>IF(ISBLANK(LeaveTracker[[#This Row],[Employee Name]]),"-----",VLOOKUP(LeaveTracker[[#This Row],[Employee Name]],'List of Employees'!$B$4:$H$766,6))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Employees'!$B$4:$H$766,7))</f>
        <v>CTO</v>
      </c>
      <c r="F1211" s="66" t="str">
        <f>IF(ISBLANK(LeaveTracker[[#This Row],[Employee Name]]),"-----",VLOOKUP(LeaveTracker[[#This Row],[Employee Name]],'List of Employees'!$B$4:$H$766,6))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Employees'!$B$4:$H$766,7))</f>
        <v>EEO/ CITY MARKET</v>
      </c>
      <c r="F1212" s="66" t="str">
        <f>IF(ISBLANK(LeaveTracker[[#This Row],[Employee Name]]),"-----",VLOOKUP(LeaveTracker[[#This Row],[Employee Name]],'List of Employees'!$B$4:$H$766,6))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Employees'!$B$4:$H$766,7))</f>
        <v>EEO/ CITY MARKET</v>
      </c>
      <c r="F1213" s="66" t="str">
        <f>IF(ISBLANK(LeaveTracker[[#This Row],[Employee Name]]),"-----",VLOOKUP(LeaveTracker[[#This Row],[Employee Name]],'List of Employees'!$B$4:$H$766,6))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Employees'!$B$4:$H$766,7))</f>
        <v>EEO/ CITY MARKET</v>
      </c>
      <c r="F1214" s="66" t="str">
        <f>IF(ISBLANK(LeaveTracker[[#This Row],[Employee Name]]),"-----",VLOOKUP(LeaveTracker[[#This Row],[Employee Name]],'List of Employees'!$B$4:$H$766,6))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Employees'!$B$4:$H$766,7))</f>
        <v>EEO/ CITY MARKET</v>
      </c>
      <c r="F1215" s="66" t="str">
        <f>IF(ISBLANK(LeaveTracker[[#This Row],[Employee Name]]),"-----",VLOOKUP(LeaveTracker[[#This Row],[Employee Name]],'List of Employees'!$B$4:$H$766,6))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Employees'!$B$4:$H$766,7))</f>
        <v>EEO/ CITY MARKET</v>
      </c>
      <c r="F1216" s="66" t="str">
        <f>IF(ISBLANK(LeaveTracker[[#This Row],[Employee Name]]),"-----",VLOOKUP(LeaveTracker[[#This Row],[Employee Name]],'List of Employees'!$B$4:$H$766,6))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Employees'!$B$4:$H$766,7))</f>
        <v>EEO/ CITY MARKET</v>
      </c>
      <c r="F1217" s="66" t="str">
        <f>IF(ISBLANK(LeaveTracker[[#This Row],[Employee Name]]),"-----",VLOOKUP(LeaveTracker[[#This Row],[Employee Name]],'List of Employees'!$B$4:$H$766,6))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Employees'!$B$4:$H$766,7))</f>
        <v>EEO/ CITY MARKET</v>
      </c>
      <c r="F1218" s="66" t="str">
        <f>IF(ISBLANK(LeaveTracker[[#This Row],[Employee Name]]),"-----",VLOOKUP(LeaveTracker[[#This Row],[Employee Name]],'List of Employees'!$B$4:$H$766,6))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Employees'!$B$4:$H$766,7))</f>
        <v>CCT</v>
      </c>
      <c r="F1219" s="66" t="str">
        <f>IF(ISBLANK(LeaveTracker[[#This Row],[Employee Name]]),"-----",VLOOKUP(LeaveTracker[[#This Row],[Employee Name]],'List of Employees'!$B$4:$H$766,6))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Employees'!$B$4:$H$766,7))</f>
        <v>CCT</v>
      </c>
      <c r="F1220" s="66" t="str">
        <f>IF(ISBLANK(LeaveTracker[[#This Row],[Employee Name]]),"-----",VLOOKUP(LeaveTracker[[#This Row],[Employee Name]],'List of Employees'!$B$4:$H$766,6))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Employees'!$B$4:$H$766,7))</f>
        <v>CCT</v>
      </c>
      <c r="F1221" s="66" t="str">
        <f>IF(ISBLANK(LeaveTracker[[#This Row],[Employee Name]]),"-----",VLOOKUP(LeaveTracker[[#This Row],[Employee Name]],'List of Employees'!$B$4:$H$766,6))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Employees'!$B$4:$H$766,7))</f>
        <v>CCT</v>
      </c>
      <c r="F1222" s="66" t="str">
        <f>IF(ISBLANK(LeaveTracker[[#This Row],[Employee Name]]),"-----",VLOOKUP(LeaveTracker[[#This Row],[Employee Name]],'List of Employees'!$B$4:$H$766,6))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Employees'!$B$4:$H$766,7))</f>
        <v>CCT</v>
      </c>
      <c r="F1223" s="66" t="str">
        <f>IF(ISBLANK(LeaveTracker[[#This Row],[Employee Name]]),"-----",VLOOKUP(LeaveTracker[[#This Row],[Employee Name]],'List of Employees'!$B$4:$H$766,6))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Employees'!$B$4:$H$766,7))</f>
        <v>CCT</v>
      </c>
      <c r="F1224" s="66" t="str">
        <f>IF(ISBLANK(LeaveTracker[[#This Row],[Employee Name]]),"-----",VLOOKUP(LeaveTracker[[#This Row],[Employee Name]],'List of Employees'!$B$4:$H$766,6))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Employees'!$B$4:$H$766,7))</f>
        <v>LIBRARY</v>
      </c>
      <c r="F1225" s="66" t="str">
        <f>IF(ISBLANK(LeaveTracker[[#This Row],[Employee Name]]),"-----",VLOOKUP(LeaveTracker[[#This Row],[Employee Name]],'List of Employees'!$B$4:$H$766,6))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Employees'!$B$4:$H$766,7))</f>
        <v>CCT</v>
      </c>
      <c r="F1226" s="66" t="str">
        <f>IF(ISBLANK(LeaveTracker[[#This Row],[Employee Name]]),"-----",VLOOKUP(LeaveTracker[[#This Row],[Employee Name]],'List of Employees'!$B$4:$H$766,6))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Employees'!$B$4:$H$766,7))</f>
        <v>LIBRARY</v>
      </c>
      <c r="F1227" s="66" t="str">
        <f>IF(ISBLANK(LeaveTracker[[#This Row],[Employee Name]]),"-----",VLOOKUP(LeaveTracker[[#This Row],[Employee Name]],'List of Employees'!$B$4:$H$766,6))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Employees'!$B$4:$H$766,7))</f>
        <v>LIBRARY</v>
      </c>
      <c r="F1228" s="66" t="str">
        <f>IF(ISBLANK(LeaveTracker[[#This Row],[Employee Name]]),"-----",VLOOKUP(LeaveTracker[[#This Row],[Employee Name]],'List of Employees'!$B$4:$H$766,6))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Employees'!$B$4:$H$766,7))</f>
        <v>CCT</v>
      </c>
      <c r="F1229" s="66" t="str">
        <f>IF(ISBLANK(LeaveTracker[[#This Row],[Employee Name]]),"-----",VLOOKUP(LeaveTracker[[#This Row],[Employee Name]],'List of Employees'!$B$4:$H$766,6))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Employees'!$B$4:$H$766,7))</f>
        <v>CCT</v>
      </c>
      <c r="F1230" s="66" t="str">
        <f>IF(ISBLANK(LeaveTracker[[#This Row],[Employee Name]]),"-----",VLOOKUP(LeaveTracker[[#This Row],[Employee Name]],'List of Employees'!$B$4:$H$766,6))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Employees'!$B$4:$H$766,7))</f>
        <v>CCT</v>
      </c>
      <c r="F1231" s="66" t="str">
        <f>IF(ISBLANK(LeaveTracker[[#This Row],[Employee Name]]),"-----",VLOOKUP(LeaveTracker[[#This Row],[Employee Name]],'List of Employees'!$B$4:$H$766,6))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Employees'!$B$4:$H$766,7))</f>
        <v>CCT</v>
      </c>
      <c r="F1232" s="66" t="str">
        <f>IF(ISBLANK(LeaveTracker[[#This Row],[Employee Name]]),"-----",VLOOKUP(LeaveTracker[[#This Row],[Employee Name]],'List of Employees'!$B$4:$H$766,6))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Employees'!$B$4:$H$766,7))</f>
        <v>EEO/ CITY MARKET</v>
      </c>
      <c r="F1233" s="66" t="str">
        <f>IF(ISBLANK(LeaveTracker[[#This Row],[Employee Name]]),"-----",VLOOKUP(LeaveTracker[[#This Row],[Employee Name]],'List of Employees'!$B$4:$H$766,6))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Employees'!$B$4:$H$766,7))</f>
        <v>EEO/ CITY MARKET</v>
      </c>
      <c r="F1234" s="66" t="str">
        <f>IF(ISBLANK(LeaveTracker[[#This Row],[Employee Name]]),"-----",VLOOKUP(LeaveTracker[[#This Row],[Employee Name]],'List of Employees'!$B$4:$H$766,6))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Employees'!$B$4:$H$766,7))</f>
        <v>EEO/ CITY MARKET</v>
      </c>
      <c r="F1235" s="66" t="str">
        <f>IF(ISBLANK(LeaveTracker[[#This Row],[Employee Name]]),"-----",VLOOKUP(LeaveTracker[[#This Row],[Employee Name]],'List of Employees'!$B$4:$H$766,6))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Employees'!$B$4:$H$766,7))</f>
        <v>EEO/ CITY MARKET</v>
      </c>
      <c r="F1236" s="66" t="str">
        <f>IF(ISBLANK(LeaveTracker[[#This Row],[Employee Name]]),"-----",VLOOKUP(LeaveTracker[[#This Row],[Employee Name]],'List of Employees'!$B$4:$H$766,6))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Employees'!$B$4:$H$766,7))</f>
        <v>TOPS (ADMIN CSU)</v>
      </c>
      <c r="F1237" s="66" t="str">
        <f>IF(ISBLANK(LeaveTracker[[#This Row],[Employee Name]]),"-----",VLOOKUP(LeaveTracker[[#This Row],[Employee Name]],'List of Employees'!$B$4:$H$766,6))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Employees'!$B$4:$H$766,7))</f>
        <v>TOPS (ADMIN CSU)</v>
      </c>
      <c r="F1238" s="66" t="str">
        <f>IF(ISBLANK(LeaveTracker[[#This Row],[Employee Name]]),"-----",VLOOKUP(LeaveTracker[[#This Row],[Employee Name]],'List of Employees'!$B$4:$H$766,6))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Employees'!$B$4:$H$766,7))</f>
        <v>TOPS (ADMIN CSU)</v>
      </c>
      <c r="F1239" s="66" t="str">
        <f>IF(ISBLANK(LeaveTracker[[#This Row],[Employee Name]]),"-----",VLOOKUP(LeaveTracker[[#This Row],[Employee Name]],'List of Employees'!$B$4:$H$766,6))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Employees'!$B$4:$H$766,7))</f>
        <v>CPDO</v>
      </c>
      <c r="F1240" s="66" t="str">
        <f>IF(ISBLANK(LeaveTracker[[#This Row],[Employee Name]]),"-----",VLOOKUP(LeaveTracker[[#This Row],[Employee Name]],'List of Employees'!$B$4:$H$766,6))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Employees'!$B$4:$H$766,7))</f>
        <v>CPDO</v>
      </c>
      <c r="F1241" s="66" t="str">
        <f>IF(ISBLANK(LeaveTracker[[#This Row],[Employee Name]]),"-----",VLOOKUP(LeaveTracker[[#This Row],[Employee Name]],'List of Employees'!$B$4:$H$766,6))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Employees'!$B$4:$H$766,7))</f>
        <v>AGRICULTURE OFFICE</v>
      </c>
      <c r="F1242" s="66" t="str">
        <f>IF(ISBLANK(LeaveTracker[[#This Row],[Employee Name]]),"-----",VLOOKUP(LeaveTracker[[#This Row],[Employee Name]],'List of Employees'!$B$4:$H$766,6))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Employees'!$B$4:$H$766,7))</f>
        <v>AGRICULTURE OFFICE</v>
      </c>
      <c r="F1243" s="66" t="str">
        <f>IF(ISBLANK(LeaveTracker[[#This Row],[Employee Name]]),"-----",VLOOKUP(LeaveTracker[[#This Row],[Employee Name]],'List of Employees'!$B$4:$H$766,6))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Employees'!$B$4:$H$766,7))</f>
        <v>THRDC</v>
      </c>
      <c r="F1244" s="66" t="str">
        <f>IF(ISBLANK(LeaveTracker[[#This Row],[Employee Name]]),"-----",VLOOKUP(LeaveTracker[[#This Row],[Employee Name]],'List of Employees'!$B$4:$H$766,6))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Employees'!$B$4:$H$766,7))</f>
        <v>THRDC</v>
      </c>
      <c r="F1245" s="66" t="str">
        <f>IF(ISBLANK(LeaveTracker[[#This Row],[Employee Name]]),"-----",VLOOKUP(LeaveTracker[[#This Row],[Employee Name]],'List of Employees'!$B$4:$H$766,6))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Employees'!$B$4:$H$766,7))</f>
        <v>INTEGRATED CENTRAL TERMINAL</v>
      </c>
      <c r="F1246" s="66" t="str">
        <f>IF(ISBLANK(LeaveTracker[[#This Row],[Employee Name]]),"-----",VLOOKUP(LeaveTracker[[#This Row],[Employee Name]],'List of Employees'!$B$4:$H$766,6))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Employees'!$B$4:$H$766,7))</f>
        <v>INTEGRATED CENTRAL TERMINAL</v>
      </c>
      <c r="F1247" s="66" t="str">
        <f>IF(ISBLANK(LeaveTracker[[#This Row],[Employee Name]]),"-----",VLOOKUP(LeaveTracker[[#This Row],[Employee Name]],'List of Employees'!$B$4:$H$766,6))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Employees'!$B$4:$H$766,7))</f>
        <v>INTEGRATED CENTRAL TERMINAL</v>
      </c>
      <c r="F1248" s="66" t="str">
        <f>IF(ISBLANK(LeaveTracker[[#This Row],[Employee Name]]),"-----",VLOOKUP(LeaveTracker[[#This Row],[Employee Name]],'List of Employees'!$B$4:$H$766,6))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Employees'!$B$4:$H$766,7))</f>
        <v>PIO</v>
      </c>
      <c r="F1249" s="66" t="str">
        <f>IF(ISBLANK(LeaveTracker[[#This Row],[Employee Name]]),"-----",VLOOKUP(LeaveTracker[[#This Row],[Employee Name]],'List of Employees'!$B$4:$H$766,6))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Employees'!$B$4:$H$766,7))</f>
        <v>CHARACTER OFFICE</v>
      </c>
      <c r="F1250" s="66" t="str">
        <f>IF(ISBLANK(LeaveTracker[[#This Row],[Employee Name]]),"-----",VLOOKUP(LeaveTracker[[#This Row],[Employee Name]],'List of Employees'!$B$4:$H$766,6))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Employees'!$B$4:$H$766,7))</f>
        <v>CHARACTER OFFICE</v>
      </c>
      <c r="F1251" s="66" t="str">
        <f>IF(ISBLANK(LeaveTracker[[#This Row],[Employee Name]]),"-----",VLOOKUP(LeaveTracker[[#This Row],[Employee Name]],'List of Employees'!$B$4:$H$766,6))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Employees'!$B$4:$H$766,7))</f>
        <v>COMELEC</v>
      </c>
      <c r="F1252" s="66" t="str">
        <f>IF(ISBLANK(LeaveTracker[[#This Row],[Employee Name]]),"-----",VLOOKUP(LeaveTracker[[#This Row],[Employee Name]],'List of Employees'!$B$4:$H$766,6))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Employees'!$B$4:$H$766,7))</f>
        <v>COMELEC</v>
      </c>
      <c r="F1253" s="66" t="str">
        <f>IF(ISBLANK(LeaveTracker[[#This Row],[Employee Name]]),"-----",VLOOKUP(LeaveTracker[[#This Row],[Employee Name]],'List of Employees'!$B$4:$H$766,6))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Employees'!$B$4:$H$766,7))</f>
        <v>COMELEC</v>
      </c>
      <c r="F1254" s="66" t="str">
        <f>IF(ISBLANK(LeaveTracker[[#This Row],[Employee Name]]),"-----",VLOOKUP(LeaveTracker[[#This Row],[Employee Name]],'List of Employees'!$B$4:$H$766,6))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Employees'!$B$4:$H$766,7))</f>
        <v>COMELEC</v>
      </c>
      <c r="F1255" s="66" t="str">
        <f>IF(ISBLANK(LeaveTracker[[#This Row],[Employee Name]]),"-----",VLOOKUP(LeaveTracker[[#This Row],[Employee Name]],'List of Employees'!$B$4:$H$766,6))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Employees'!$B$4:$H$766,7))</f>
        <v>COMELEC</v>
      </c>
      <c r="F1256" s="66" t="str">
        <f>IF(ISBLANK(LeaveTracker[[#This Row],[Employee Name]]),"-----",VLOOKUP(LeaveTracker[[#This Row],[Employee Name]],'List of Employees'!$B$4:$H$766,6))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Employees'!$B$4:$H$766,7))</f>
        <v>FPTMNHS</v>
      </c>
      <c r="F1257" s="66" t="str">
        <f>IF(ISBLANK(LeaveTracker[[#This Row],[Employee Name]]),"-----",VLOOKUP(LeaveTracker[[#This Row],[Employee Name]],'List of Employees'!$B$4:$H$766,6))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Employees'!$B$4:$H$766,7))</f>
        <v>CBO</v>
      </c>
      <c r="F1258" s="66" t="str">
        <f>IF(ISBLANK(LeaveTracker[[#This Row],[Employee Name]]),"-----",VLOOKUP(LeaveTracker[[#This Row],[Employee Name]],'List of Employees'!$B$4:$H$766,6))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Employees'!$B$4:$H$766,7))</f>
        <v>MO</v>
      </c>
      <c r="F1259" s="66" t="str">
        <f>IF(ISBLANK(LeaveTracker[[#This Row],[Employee Name]]),"-----",VLOOKUP(LeaveTracker[[#This Row],[Employee Name]],'List of Employees'!$B$4:$H$766,6))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Employees'!$B$4:$H$766,7))</f>
        <v>MO</v>
      </c>
      <c r="F1260" s="66" t="str">
        <f>IF(ISBLANK(LeaveTracker[[#This Row],[Employee Name]]),"-----",VLOOKUP(LeaveTracker[[#This Row],[Employee Name]],'List of Employees'!$B$4:$H$766,6))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Employees'!$B$4:$H$766,7))</f>
        <v>ASSESSORS OFFICE</v>
      </c>
      <c r="F1261" s="66" t="str">
        <f>IF(ISBLANK(LeaveTracker[[#This Row],[Employee Name]]),"-----",VLOOKUP(LeaveTracker[[#This Row],[Employee Name]],'List of Employees'!$B$4:$H$766,6))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Employees'!$B$4:$H$766,7))</f>
        <v>ASSESSORS OFFICE</v>
      </c>
      <c r="F1262" s="66" t="str">
        <f>IF(ISBLANK(LeaveTracker[[#This Row],[Employee Name]]),"-----",VLOOKUP(LeaveTracker[[#This Row],[Employee Name]],'List of Employees'!$B$4:$H$766,6))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Employees'!$B$4:$H$766,7))</f>
        <v>ASSESSORS OFFICE</v>
      </c>
      <c r="F1263" s="66" t="str">
        <f>IF(ISBLANK(LeaveTracker[[#This Row],[Employee Name]]),"-----",VLOOKUP(LeaveTracker[[#This Row],[Employee Name]],'List of Employees'!$B$4:$H$766,6))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Employees'!$B$4:$H$766,7))</f>
        <v>FPTMNHS</v>
      </c>
      <c r="F1264" s="66" t="str">
        <f>IF(ISBLANK(LeaveTracker[[#This Row],[Employee Name]]),"-----",VLOOKUP(LeaveTracker[[#This Row],[Employee Name]],'List of Employees'!$B$4:$H$766,6))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Employees'!$B$4:$H$766,7))</f>
        <v>FPTMNHS</v>
      </c>
      <c r="F1265" s="66" t="str">
        <f>IF(ISBLANK(LeaveTracker[[#This Row],[Employee Name]]),"-----",VLOOKUP(LeaveTracker[[#This Row],[Employee Name]],'List of Employees'!$B$4:$H$766,6))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Employees'!$B$4:$H$766,7))</f>
        <v>ASSESSORS OFFICE</v>
      </c>
      <c r="F1266" s="66" t="str">
        <f>IF(ISBLANK(LeaveTracker[[#This Row],[Employee Name]]),"-----",VLOOKUP(LeaveTracker[[#This Row],[Employee Name]],'List of Employees'!$B$4:$H$766,6))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Employees'!$B$4:$H$766,7))</f>
        <v>ASSESSORS OFFICE</v>
      </c>
      <c r="F1267" s="66" t="str">
        <f>IF(ISBLANK(LeaveTracker[[#This Row],[Employee Name]]),"-----",VLOOKUP(LeaveTracker[[#This Row],[Employee Name]],'List of Employees'!$B$4:$H$766,6))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Employees'!$B$4:$H$766,7))</f>
        <v>ASSESSORS OFFICE</v>
      </c>
      <c r="F1268" s="66" t="str">
        <f>IF(ISBLANK(LeaveTracker[[#This Row],[Employee Name]]),"-----",VLOOKUP(LeaveTracker[[#This Row],[Employee Name]],'List of Employees'!$B$4:$H$766,6))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Employees'!$B$4:$H$766,7))</f>
        <v>MO</v>
      </c>
      <c r="F1269" s="66" t="str">
        <f>IF(ISBLANK(LeaveTracker[[#This Row],[Employee Name]]),"-----",VLOOKUP(LeaveTracker[[#This Row],[Employee Name]],'List of Employees'!$B$4:$H$766,6))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Employees'!$B$4:$H$766,7))</f>
        <v>MO</v>
      </c>
      <c r="F1270" s="66" t="str">
        <f>IF(ISBLANK(LeaveTracker[[#This Row],[Employee Name]]),"-----",VLOOKUP(LeaveTracker[[#This Row],[Employee Name]],'List of Employees'!$B$4:$H$766,6))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Employees'!$B$4:$H$766,7))</f>
        <v>INTEGRATED CENTRAL TERMINAL</v>
      </c>
      <c r="F1271" s="66" t="str">
        <f>IF(ISBLANK(LeaveTracker[[#This Row],[Employee Name]]),"-----",VLOOKUP(LeaveTracker[[#This Row],[Employee Name]],'List of Employees'!$B$4:$H$766,6))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Employees'!$B$4:$H$766,7))</f>
        <v>INTEGRATED CENTRAL TERMINAL</v>
      </c>
      <c r="F1272" s="66" t="str">
        <f>IF(ISBLANK(LeaveTracker[[#This Row],[Employee Name]]),"-----",VLOOKUP(LeaveTracker[[#This Row],[Employee Name]],'List of Employees'!$B$4:$H$766,6))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Employees'!$B$4:$H$766,7))</f>
        <v>INTEGRATED CENTRAL TERMINAL</v>
      </c>
      <c r="F1273" s="66" t="str">
        <f>IF(ISBLANK(LeaveTracker[[#This Row],[Employee Name]]),"-----",VLOOKUP(LeaveTracker[[#This Row],[Employee Name]],'List of Employees'!$B$4:$H$766,6))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Employees'!$B$4:$H$766,7))</f>
        <v>INTEGRATED CENTRAL TERMINAL</v>
      </c>
      <c r="F1274" s="66" t="str">
        <f>IF(ISBLANK(LeaveTracker[[#This Row],[Employee Name]]),"-----",VLOOKUP(LeaveTracker[[#This Row],[Employee Name]],'List of Employees'!$B$4:$H$766,6))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Employees'!$B$4:$H$766,7))</f>
        <v>EEO/ CITY MARKET</v>
      </c>
      <c r="F1275" s="66" t="str">
        <f>IF(ISBLANK(LeaveTracker[[#This Row],[Employee Name]]),"-----",VLOOKUP(LeaveTracker[[#This Row],[Employee Name]],'List of Employees'!$B$4:$H$766,6))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Employees'!$B$4:$H$766,7))</f>
        <v>CTO</v>
      </c>
      <c r="F1276" s="66" t="str">
        <f>IF(ISBLANK(LeaveTracker[[#This Row],[Employee Name]]),"-----",VLOOKUP(LeaveTracker[[#This Row],[Employee Name]],'List of Employees'!$B$4:$H$766,6))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Employees'!$B$4:$H$766,7))</f>
        <v>CCT</v>
      </c>
      <c r="F1277" s="66" t="str">
        <f>IF(ISBLANK(LeaveTracker[[#This Row],[Employee Name]]),"-----",VLOOKUP(LeaveTracker[[#This Row],[Employee Name]],'List of Employees'!$B$4:$H$766,6))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Employees'!$B$4:$H$766,7))</f>
        <v>ASSESSORS OFFICE</v>
      </c>
      <c r="F1278" s="66" t="str">
        <f>IF(ISBLANK(LeaveTracker[[#This Row],[Employee Name]]),"-----",VLOOKUP(LeaveTracker[[#This Row],[Employee Name]],'List of Employees'!$B$4:$H$766,6))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Employees'!$B$4:$H$766,7))</f>
        <v>COMELEC</v>
      </c>
      <c r="F1279" s="66" t="str">
        <f>IF(ISBLANK(LeaveTracker[[#This Row],[Employee Name]]),"-----",VLOOKUP(LeaveTracker[[#This Row],[Employee Name]],'List of Employees'!$B$4:$H$766,6))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Employees'!$B$4:$H$766,7))</f>
        <v>AGRICULTURE OFFICE</v>
      </c>
      <c r="F1280" s="66" t="str">
        <f>IF(ISBLANK(LeaveTracker[[#This Row],[Employee Name]]),"-----",VLOOKUP(LeaveTracker[[#This Row],[Employee Name]],'List of Employees'!$B$4:$H$766,6))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Employees'!$B$4:$H$766,7))</f>
        <v>AGRICULTURE OFFICE</v>
      </c>
      <c r="F1281" s="66" t="str">
        <f>IF(ISBLANK(LeaveTracker[[#This Row],[Employee Name]]),"-----",VLOOKUP(LeaveTracker[[#This Row],[Employee Name]],'List of Employees'!$B$4:$H$766,6))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Employees'!$B$4:$H$766,7))</f>
        <v>AGRICULTURE OFFICE</v>
      </c>
      <c r="F1282" s="66" t="str">
        <f>IF(ISBLANK(LeaveTracker[[#This Row],[Employee Name]]),"-----",VLOOKUP(LeaveTracker[[#This Row],[Employee Name]],'List of Employees'!$B$4:$H$766,6))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Employees'!$B$4:$H$766,7))</f>
        <v>INTERNAL</v>
      </c>
      <c r="F1283" s="66" t="str">
        <f>IF(ISBLANK(LeaveTracker[[#This Row],[Employee Name]]),"-----",VLOOKUP(LeaveTracker[[#This Row],[Employee Name]],'List of Employees'!$B$4:$H$766,6))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Employees'!$B$4:$H$766,7))</f>
        <v>INTERNAL</v>
      </c>
      <c r="F1284" s="66" t="str">
        <f>IF(ISBLANK(LeaveTracker[[#This Row],[Employee Name]]),"-----",VLOOKUP(LeaveTracker[[#This Row],[Employee Name]],'List of Employees'!$B$4:$H$766,6))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Employees'!$B$4:$H$766,7))</f>
        <v>INTERNAL</v>
      </c>
      <c r="F1285" s="66" t="str">
        <f>IF(ISBLANK(LeaveTracker[[#This Row],[Employee Name]]),"-----",VLOOKUP(LeaveTracker[[#This Row],[Employee Name]],'List of Employees'!$B$4:$H$766,6))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Employees'!$B$4:$H$766,7))</f>
        <v>INTERNAL</v>
      </c>
      <c r="F1286" s="66" t="str">
        <f>IF(ISBLANK(LeaveTracker[[#This Row],[Employee Name]]),"-----",VLOOKUP(LeaveTracker[[#This Row],[Employee Name]],'List of Employees'!$B$4:$H$766,6))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Employees'!$B$4:$H$766,7))</f>
        <v>INTERNAL</v>
      </c>
      <c r="F1287" s="66" t="str">
        <f>IF(ISBLANK(LeaveTracker[[#This Row],[Employee Name]]),"-----",VLOOKUP(LeaveTracker[[#This Row],[Employee Name]],'List of Employees'!$B$4:$H$766,6))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Employees'!$B$4:$H$766,7))</f>
        <v>MO</v>
      </c>
      <c r="F1288" s="66" t="str">
        <f>IF(ISBLANK(LeaveTracker[[#This Row],[Employee Name]]),"-----",VLOOKUP(LeaveTracker[[#This Row],[Employee Name]],'List of Employees'!$B$4:$H$766,6))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Employees'!$B$4:$H$766,7))</f>
        <v>SP</v>
      </c>
      <c r="F1289" s="66" t="str">
        <f>IF(ISBLANK(LeaveTracker[[#This Row],[Employee Name]]),"-----",VLOOKUP(LeaveTracker[[#This Row],[Employee Name]],'List of Employees'!$B$4:$H$766,6))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Employees'!$B$4:$H$766,7))</f>
        <v>SP</v>
      </c>
      <c r="F1290" s="66" t="str">
        <f>IF(ISBLANK(LeaveTracker[[#This Row],[Employee Name]]),"-----",VLOOKUP(LeaveTracker[[#This Row],[Employee Name]],'List of Employees'!$B$4:$H$766,6))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Employees'!$B$4:$H$766,7))</f>
        <v>SP</v>
      </c>
      <c r="F1291" s="66" t="str">
        <f>IF(ISBLANK(LeaveTracker[[#This Row],[Employee Name]]),"-----",VLOOKUP(LeaveTracker[[#This Row],[Employee Name]],'List of Employees'!$B$4:$H$766,6))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Employees'!$B$4:$H$766,7))</f>
        <v>VMO</v>
      </c>
      <c r="F1292" s="66" t="str">
        <f>IF(ISBLANK(LeaveTracker[[#This Row],[Employee Name]]),"-----",VLOOKUP(LeaveTracker[[#This Row],[Employee Name]],'List of Employees'!$B$4:$H$766,6))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Employees'!$B$4:$H$766,7))</f>
        <v>VMO</v>
      </c>
      <c r="F1293" s="66" t="str">
        <f>IF(ISBLANK(LeaveTracker[[#This Row],[Employee Name]]),"-----",VLOOKUP(LeaveTracker[[#This Row],[Employee Name]],'List of Employees'!$B$4:$H$766,6))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Employees'!$B$4:$H$766,7))</f>
        <v>VMO</v>
      </c>
      <c r="F1294" s="66" t="str">
        <f>IF(ISBLANK(LeaveTracker[[#This Row],[Employee Name]]),"-----",VLOOKUP(LeaveTracker[[#This Row],[Employee Name]],'List of Employees'!$B$4:$H$766,6))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Employees'!$B$4:$H$766,7))</f>
        <v>SP</v>
      </c>
      <c r="F1295" s="66" t="str">
        <f>IF(ISBLANK(LeaveTracker[[#This Row],[Employee Name]]),"-----",VLOOKUP(LeaveTracker[[#This Row],[Employee Name]],'List of Employees'!$B$4:$H$766,6))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Employees'!$B$4:$H$766,7))</f>
        <v>CHARACTER OFFICE</v>
      </c>
      <c r="F1296" s="66" t="str">
        <f>IF(ISBLANK(LeaveTracker[[#This Row],[Employee Name]]),"-----",VLOOKUP(LeaveTracker[[#This Row],[Employee Name]],'List of Employees'!$B$4:$H$766,6))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Employees'!$B$4:$H$766,7))</f>
        <v>CHARACTER OFFICE</v>
      </c>
      <c r="F1297" s="66" t="str">
        <f>IF(ISBLANK(LeaveTracker[[#This Row],[Employee Name]]),"-----",VLOOKUP(LeaveTracker[[#This Row],[Employee Name]],'List of Employees'!$B$4:$H$766,6))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Employees'!$B$4:$H$766,7))</f>
        <v>PICNIC GROVE</v>
      </c>
      <c r="F1298" s="66" t="str">
        <f>IF(ISBLANK(LeaveTracker[[#This Row],[Employee Name]]),"-----",VLOOKUP(LeaveTracker[[#This Row],[Employee Name]],'List of Employees'!$B$4:$H$766,6))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Employees'!$B$4:$H$766,7))</f>
        <v>PICNIC GROVE</v>
      </c>
      <c r="F1299" s="66" t="str">
        <f>IF(ISBLANK(LeaveTracker[[#This Row],[Employee Name]]),"-----",VLOOKUP(LeaveTracker[[#This Row],[Employee Name]],'List of Employees'!$B$4:$H$766,6))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Employees'!$B$4:$H$766,7))</f>
        <v>PICNIC GROVE</v>
      </c>
      <c r="F1300" s="66" t="str">
        <f>IF(ISBLANK(LeaveTracker[[#This Row],[Employee Name]]),"-----",VLOOKUP(LeaveTracker[[#This Row],[Employee Name]],'List of Employees'!$B$4:$H$766,6))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Employees'!$B$4:$H$766,7))</f>
        <v>PICNIC GROVE</v>
      </c>
      <c r="F1301" s="66" t="str">
        <f>IF(ISBLANK(LeaveTracker[[#This Row],[Employee Name]]),"-----",VLOOKUP(LeaveTracker[[#This Row],[Employee Name]],'List of Employees'!$B$4:$H$766,6))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Employees'!$B$4:$H$766,7))</f>
        <v>SP</v>
      </c>
      <c r="F1302" s="66" t="str">
        <f>IF(ISBLANK(LeaveTracker[[#This Row],[Employee Name]]),"-----",VLOOKUP(LeaveTracker[[#This Row],[Employee Name]],'List of Employees'!$B$4:$H$766,6))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Employees'!$B$4:$H$766,7))</f>
        <v>SP</v>
      </c>
      <c r="F1303" s="66" t="str">
        <f>IF(ISBLANK(LeaveTracker[[#This Row],[Employee Name]]),"-----",VLOOKUP(LeaveTracker[[#This Row],[Employee Name]],'List of Employees'!$B$4:$H$766,6))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Employees'!$B$4:$H$766,7))</f>
        <v>PICNIC GROVE</v>
      </c>
      <c r="F1304" s="66" t="str">
        <f>IF(ISBLANK(LeaveTracker[[#This Row],[Employee Name]]),"-----",VLOOKUP(LeaveTracker[[#This Row],[Employee Name]],'List of Employees'!$B$4:$H$766,6))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Employees'!$B$4:$H$766,7))</f>
        <v>PICNIC GROVE</v>
      </c>
      <c r="F1305" s="66" t="str">
        <f>IF(ISBLANK(LeaveTracker[[#This Row],[Employee Name]]),"-----",VLOOKUP(LeaveTracker[[#This Row],[Employee Name]],'List of Employees'!$B$4:$H$766,6))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Employees'!$B$4:$H$766,7))</f>
        <v>PICNIC GROVE</v>
      </c>
      <c r="F1306" s="66" t="str">
        <f>IF(ISBLANK(LeaveTracker[[#This Row],[Employee Name]]),"-----",VLOOKUP(LeaveTracker[[#This Row],[Employee Name]],'List of Employees'!$B$4:$H$766,6))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Employees'!$B$4:$H$766,7))</f>
        <v>THRDC</v>
      </c>
      <c r="F1307" s="66" t="str">
        <f>IF(ISBLANK(LeaveTracker[[#This Row],[Employee Name]]),"-----",VLOOKUP(LeaveTracker[[#This Row],[Employee Name]],'List of Employees'!$B$4:$H$766,6))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Employees'!$B$4:$H$766,7))</f>
        <v>THRDC</v>
      </c>
      <c r="F1308" s="66" t="str">
        <f>IF(ISBLANK(LeaveTracker[[#This Row],[Employee Name]]),"-----",VLOOKUP(LeaveTracker[[#This Row],[Employee Name]],'List of Employees'!$B$4:$H$766,6))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Employees'!$B$4:$H$766,7))</f>
        <v>CEO</v>
      </c>
      <c r="F1309" s="66" t="str">
        <f>IF(ISBLANK(LeaveTracker[[#This Row],[Employee Name]]),"-----",VLOOKUP(LeaveTracker[[#This Row],[Employee Name]],'List of Employees'!$B$4:$H$766,6))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Employees'!$B$4:$H$766,7))</f>
        <v>CEO</v>
      </c>
      <c r="F1310" s="66" t="str">
        <f>IF(ISBLANK(LeaveTracker[[#This Row],[Employee Name]]),"-----",VLOOKUP(LeaveTracker[[#This Row],[Employee Name]],'List of Employees'!$B$4:$H$766,6))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Employees'!$B$4:$H$766,7))</f>
        <v>CEO</v>
      </c>
      <c r="F1311" s="66" t="str">
        <f>IF(ISBLANK(LeaveTracker[[#This Row],[Employee Name]]),"-----",VLOOKUP(LeaveTracker[[#This Row],[Employee Name]],'List of Employees'!$B$4:$H$766,6))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Employees'!$B$4:$H$766,7))</f>
        <v>CEO</v>
      </c>
      <c r="F1312" s="66" t="str">
        <f>IF(ISBLANK(LeaveTracker[[#This Row],[Employee Name]]),"-----",VLOOKUP(LeaveTracker[[#This Row],[Employee Name]],'List of Employees'!$B$4:$H$766,6))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Employees'!$B$4:$H$766,7))</f>
        <v>CEO</v>
      </c>
      <c r="F1313" s="66" t="str">
        <f>IF(ISBLANK(LeaveTracker[[#This Row],[Employee Name]]),"-----",VLOOKUP(LeaveTracker[[#This Row],[Employee Name]],'List of Employees'!$B$4:$H$766,6))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Employees'!$B$4:$H$766,7))</f>
        <v>CEO</v>
      </c>
      <c r="F1314" s="66" t="str">
        <f>IF(ISBLANK(LeaveTracker[[#This Row],[Employee Name]]),"-----",VLOOKUP(LeaveTracker[[#This Row],[Employee Name]],'List of Employees'!$B$4:$H$766,6))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Employees'!$B$4:$H$766,7))</f>
        <v>CEO</v>
      </c>
      <c r="F1315" s="66" t="str">
        <f>IF(ISBLANK(LeaveTracker[[#This Row],[Employee Name]]),"-----",VLOOKUP(LeaveTracker[[#This Row],[Employee Name]],'List of Employees'!$B$4:$H$766,6))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Employees'!$B$4:$H$766,7))</f>
        <v>CHO</v>
      </c>
      <c r="F1316" s="66" t="str">
        <f>IF(ISBLANK(LeaveTracker[[#This Row],[Employee Name]]),"-----",VLOOKUP(LeaveTracker[[#This Row],[Employee Name]],'List of Employees'!$B$4:$H$766,6))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Employees'!$B$4:$H$766,7))</f>
        <v>CHO</v>
      </c>
      <c r="F1317" s="66" t="str">
        <f>IF(ISBLANK(LeaveTracker[[#This Row],[Employee Name]]),"-----",VLOOKUP(LeaveTracker[[#This Row],[Employee Name]],'List of Employees'!$B$4:$H$766,6))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Employees'!$B$4:$H$766,7))</f>
        <v>0</v>
      </c>
      <c r="F1318" s="66" t="str">
        <f>IF(ISBLANK(LeaveTracker[[#This Row],[Employee Name]]),"-----",VLOOKUP(LeaveTracker[[#This Row],[Employee Name]],'List of Employees'!$B$4:$H$766,6))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Employees'!$B$4:$H$766,7))</f>
        <v>0</v>
      </c>
      <c r="F1319" s="66" t="str">
        <f>IF(ISBLANK(LeaveTracker[[#This Row],[Employee Name]]),"-----",VLOOKUP(LeaveTracker[[#This Row],[Employee Name]],'List of Employees'!$B$4:$H$766,6))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Employees'!$B$4:$H$766,7))</f>
        <v>SP</v>
      </c>
      <c r="F1320" s="66" t="str">
        <f>IF(ISBLANK(LeaveTracker[[#This Row],[Employee Name]]),"-----",VLOOKUP(LeaveTracker[[#This Row],[Employee Name]],'List of Employees'!$B$4:$H$766,6))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Employees'!$B$4:$H$766,7))</f>
        <v>VMO</v>
      </c>
      <c r="F1321" s="66" t="str">
        <f>IF(ISBLANK(LeaveTracker[[#This Row],[Employee Name]]),"-----",VLOOKUP(LeaveTracker[[#This Row],[Employee Name]],'List of Employees'!$B$4:$H$766,6))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Employees'!$B$4:$H$766,7))</f>
        <v>VMO</v>
      </c>
      <c r="F1322" s="66" t="str">
        <f>IF(ISBLANK(LeaveTracker[[#This Row],[Employee Name]]),"-----",VLOOKUP(LeaveTracker[[#This Row],[Employee Name]],'List of Employees'!$B$4:$H$766,6))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Employees'!$B$4:$H$766,7))</f>
        <v>PICNIC GROVE</v>
      </c>
      <c r="F1323" s="66" t="str">
        <f>IF(ISBLANK(LeaveTracker[[#This Row],[Employee Name]]),"-----",VLOOKUP(LeaveTracker[[#This Row],[Employee Name]],'List of Employees'!$B$4:$H$766,6))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Employees'!$B$4:$H$766,7))</f>
        <v>AGRICULTURE OFFICE</v>
      </c>
      <c r="F1324" s="66" t="str">
        <f>IF(ISBLANK(LeaveTracker[[#This Row],[Employee Name]]),"-----",VLOOKUP(LeaveTracker[[#This Row],[Employee Name]],'List of Employees'!$B$4:$H$766,6))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Employees'!$B$4:$H$766,7))</f>
        <v>AGRICULTURE OFFICE</v>
      </c>
      <c r="F1325" s="66" t="str">
        <f>IF(ISBLANK(LeaveTracker[[#This Row],[Employee Name]]),"-----",VLOOKUP(LeaveTracker[[#This Row],[Employee Name]],'List of Employees'!$B$4:$H$766,6))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Employees'!$B$4:$H$766,7))</f>
        <v>AGRICULTURE OFFICE</v>
      </c>
      <c r="F1326" s="66" t="str">
        <f>IF(ISBLANK(LeaveTracker[[#This Row],[Employee Name]]),"-----",VLOOKUP(LeaveTracker[[#This Row],[Employee Name]],'List of Employees'!$B$4:$H$766,6))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Employees'!$B$4:$H$766,7))</f>
        <v>MO</v>
      </c>
      <c r="F1327" s="66" t="str">
        <f>IF(ISBLANK(LeaveTracker[[#This Row],[Employee Name]]),"-----",VLOOKUP(LeaveTracker[[#This Row],[Employee Name]],'List of Employees'!$B$4:$H$766,6))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Employees'!$B$4:$H$766,7))</f>
        <v>CEO</v>
      </c>
      <c r="F1328" s="66" t="str">
        <f>IF(ISBLANK(LeaveTracker[[#This Row],[Employee Name]]),"-----",VLOOKUP(LeaveTracker[[#This Row],[Employee Name]],'List of Employees'!$B$4:$H$766,6))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Employees'!$B$4:$H$766,7))</f>
        <v>HRMO</v>
      </c>
      <c r="F1329" s="66" t="str">
        <f>IF(ISBLANK(LeaveTracker[[#This Row],[Employee Name]]),"-----",VLOOKUP(LeaveTracker[[#This Row],[Employee Name]],'List of Employees'!$B$4:$H$766,6))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Employees'!$B$4:$H$766,7))</f>
        <v>FPTMNHS</v>
      </c>
      <c r="F1330" s="66" t="str">
        <f>IF(ISBLANK(LeaveTracker[[#This Row],[Employee Name]]),"-----",VLOOKUP(LeaveTracker[[#This Row],[Employee Name]],'List of Employees'!$B$4:$H$766,6))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Employees'!$B$4:$H$766,7))</f>
        <v>FPTMNHS</v>
      </c>
      <c r="F1331" s="66" t="str">
        <f>IF(ISBLANK(LeaveTracker[[#This Row],[Employee Name]]),"-----",VLOOKUP(LeaveTracker[[#This Row],[Employee Name]],'List of Employees'!$B$4:$H$766,6))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Employees'!$B$4:$H$766,7))</f>
        <v>FPTMNHS</v>
      </c>
      <c r="F1332" s="66" t="str">
        <f>IF(ISBLANK(LeaveTracker[[#This Row],[Employee Name]]),"-----",VLOOKUP(LeaveTracker[[#This Row],[Employee Name]],'List of Employees'!$B$4:$H$766,6))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Employees'!$B$4:$H$766,7))</f>
        <v>FPTMNHS</v>
      </c>
      <c r="F1333" s="66" t="str">
        <f>IF(ISBLANK(LeaveTracker[[#This Row],[Employee Name]]),"-----",VLOOKUP(LeaveTracker[[#This Row],[Employee Name]],'List of Employees'!$B$4:$H$766,6))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Employees'!$B$4:$H$766,7))</f>
        <v>ONT</v>
      </c>
      <c r="F1334" s="66" t="str">
        <f>IF(ISBLANK(LeaveTracker[[#This Row],[Employee Name]]),"-----",VLOOKUP(LeaveTracker[[#This Row],[Employee Name]],'List of Employees'!$B$4:$H$766,6))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Employees'!$B$4:$H$766,7))</f>
        <v>ONT</v>
      </c>
      <c r="F1335" s="66" t="str">
        <f>IF(ISBLANK(LeaveTracker[[#This Row],[Employee Name]]),"-----",VLOOKUP(LeaveTracker[[#This Row],[Employee Name]],'List of Employees'!$B$4:$H$766,6))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Employees'!$B$4:$H$766,7))</f>
        <v>ONT</v>
      </c>
      <c r="F1336" s="66" t="str">
        <f>IF(ISBLANK(LeaveTracker[[#This Row],[Employee Name]]),"-----",VLOOKUP(LeaveTracker[[#This Row],[Employee Name]],'List of Employees'!$B$4:$H$766,6))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Employees'!$B$4:$H$766,7))</f>
        <v>ONT</v>
      </c>
      <c r="F1337" s="66" t="str">
        <f>IF(ISBLANK(LeaveTracker[[#This Row],[Employee Name]]),"-----",VLOOKUP(LeaveTracker[[#This Row],[Employee Name]],'List of Employees'!$B$4:$H$766,6))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Employees'!$B$4:$H$766,7))</f>
        <v>ONT</v>
      </c>
      <c r="F1338" s="66" t="str">
        <f>IF(ISBLANK(LeaveTracker[[#This Row],[Employee Name]]),"-----",VLOOKUP(LeaveTracker[[#This Row],[Employee Name]],'List of Employees'!$B$4:$H$766,6))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Employees'!$B$4:$H$766,7))</f>
        <v>ONT</v>
      </c>
      <c r="F1339" s="66" t="str">
        <f>IF(ISBLANK(LeaveTracker[[#This Row],[Employee Name]]),"-----",VLOOKUP(LeaveTracker[[#This Row],[Employee Name]],'List of Employees'!$B$4:$H$766,6))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Employees'!$B$4:$H$766,7))</f>
        <v>CBO</v>
      </c>
      <c r="F1340" s="66" t="str">
        <f>IF(ISBLANK(LeaveTracker[[#This Row],[Employee Name]]),"-----",VLOOKUP(LeaveTracker[[#This Row],[Employee Name]],'List of Employees'!$B$4:$H$766,6))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Employees'!$B$4:$H$766,7))</f>
        <v>CBO</v>
      </c>
      <c r="F1341" s="66" t="str">
        <f>IF(ISBLANK(LeaveTracker[[#This Row],[Employee Name]]),"-----",VLOOKUP(LeaveTracker[[#This Row],[Employee Name]],'List of Employees'!$B$4:$H$766,6))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Employees'!$B$4:$H$766,7))</f>
        <v>CBO</v>
      </c>
      <c r="F1342" s="66" t="str">
        <f>IF(ISBLANK(LeaveTracker[[#This Row],[Employee Name]]),"-----",VLOOKUP(LeaveTracker[[#This Row],[Employee Name]],'List of Employees'!$B$4:$H$766,6))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Employees'!$B$4:$H$766,7))</f>
        <v>CBO</v>
      </c>
      <c r="F1343" s="66" t="str">
        <f>IF(ISBLANK(LeaveTracker[[#This Row],[Employee Name]]),"-----",VLOOKUP(LeaveTracker[[#This Row],[Employee Name]],'List of Employees'!$B$4:$H$766,6))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Employees'!$B$4:$H$766,7))</f>
        <v>CBO</v>
      </c>
      <c r="F1344" s="66" t="str">
        <f>IF(ISBLANK(LeaveTracker[[#This Row],[Employee Name]]),"-----",VLOOKUP(LeaveTracker[[#This Row],[Employee Name]],'List of Employees'!$B$4:$H$766,6))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Employees'!$B$4:$H$766,7))</f>
        <v>CBO</v>
      </c>
      <c r="F1345" s="66" t="str">
        <f>IF(ISBLANK(LeaveTracker[[#This Row],[Employee Name]]),"-----",VLOOKUP(LeaveTracker[[#This Row],[Employee Name]],'List of Employees'!$B$4:$H$766,6))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Employees'!$B$4:$H$766,7))</f>
        <v>CBO</v>
      </c>
      <c r="F1346" s="66" t="str">
        <f>IF(ISBLANK(LeaveTracker[[#This Row],[Employee Name]]),"-----",VLOOKUP(LeaveTracker[[#This Row],[Employee Name]],'List of Employees'!$B$4:$H$766,6))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Employees'!$B$4:$H$766,7))</f>
        <v>CBO</v>
      </c>
      <c r="F1347" s="66" t="str">
        <f>IF(ISBLANK(LeaveTracker[[#This Row],[Employee Name]]),"-----",VLOOKUP(LeaveTracker[[#This Row],[Employee Name]],'List of Employees'!$B$4:$H$766,6))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2618</v>
      </c>
      <c r="E1348" s="66" t="str">
        <f>IF(ISBLANK(LeaveTracker[[#This Row],[Employee Name]]),"-----",VLOOKUP(LeaveTracker[[#This Row],[Employee Name]],'List of Employees'!$B$4:$H$766,7))</f>
        <v>CBO</v>
      </c>
      <c r="F1348" s="66" t="str">
        <f>IF(ISBLANK(LeaveTracker[[#This Row],[Employee Name]]),"-----",VLOOKUP(LeaveTracker[[#This Row],[Employee Name]],'List of Employees'!$B$4:$H$766,6))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2618</v>
      </c>
      <c r="E1349" s="66" t="str">
        <f>IF(ISBLANK(LeaveTracker[[#This Row],[Employee Name]]),"-----",VLOOKUP(LeaveTracker[[#This Row],[Employee Name]],'List of Employees'!$B$4:$H$766,7))</f>
        <v>CBO</v>
      </c>
      <c r="F1349" s="66" t="str">
        <f>IF(ISBLANK(LeaveTracker[[#This Row],[Employee Name]]),"-----",VLOOKUP(LeaveTracker[[#This Row],[Employee Name]],'List of Employees'!$B$4:$H$766,6))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Employees'!$B$4:$H$766,7))</f>
        <v>CBO</v>
      </c>
      <c r="F1350" s="66" t="str">
        <f>IF(ISBLANK(LeaveTracker[[#This Row],[Employee Name]]),"-----",VLOOKUP(LeaveTracker[[#This Row],[Employee Name]],'List of Employees'!$B$4:$H$766,6))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Employees'!$B$4:$H$766,7))</f>
        <v>CBO</v>
      </c>
      <c r="F1351" s="66" t="str">
        <f>IF(ISBLANK(LeaveTracker[[#This Row],[Employee Name]]),"-----",VLOOKUP(LeaveTracker[[#This Row],[Employee Name]],'List of Employees'!$B$4:$H$766,6))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Employees'!$B$4:$H$766,7))</f>
        <v>CBO</v>
      </c>
      <c r="F1352" s="66" t="str">
        <f>IF(ISBLANK(LeaveTracker[[#This Row],[Employee Name]]),"-----",VLOOKUP(LeaveTracker[[#This Row],[Employee Name]],'List of Employees'!$B$4:$H$766,6))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Employees'!$B$4:$H$766,7))</f>
        <v>CBO</v>
      </c>
      <c r="F1353" s="66" t="str">
        <f>IF(ISBLANK(LeaveTracker[[#This Row],[Employee Name]]),"-----",VLOOKUP(LeaveTracker[[#This Row],[Employee Name]],'List of Employees'!$B$4:$H$766,6))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Employees'!$B$4:$H$766,7))</f>
        <v>CBO</v>
      </c>
      <c r="F1354" s="66" t="str">
        <f>IF(ISBLANK(LeaveTracker[[#This Row],[Employee Name]]),"-----",VLOOKUP(LeaveTracker[[#This Row],[Employee Name]],'List of Employees'!$B$4:$H$766,6))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2618</v>
      </c>
      <c r="E1355" s="66" t="str">
        <f>IF(ISBLANK(LeaveTracker[[#This Row],[Employee Name]]),"-----",VLOOKUP(LeaveTracker[[#This Row],[Employee Name]],'List of Employees'!$B$4:$H$766,7))</f>
        <v>CBO</v>
      </c>
      <c r="F1355" s="66" t="str">
        <f>IF(ISBLANK(LeaveTracker[[#This Row],[Employee Name]]),"-----",VLOOKUP(LeaveTracker[[#This Row],[Employee Name]],'List of Employees'!$B$4:$H$766,6))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2618</v>
      </c>
      <c r="E1356" s="66" t="str">
        <f>IF(ISBLANK(LeaveTracker[[#This Row],[Employee Name]]),"-----",VLOOKUP(LeaveTracker[[#This Row],[Employee Name]],'List of Employees'!$B$4:$H$766,7))</f>
        <v>CBO</v>
      </c>
      <c r="F1356" s="66" t="str">
        <f>IF(ISBLANK(LeaveTracker[[#This Row],[Employee Name]]),"-----",VLOOKUP(LeaveTracker[[#This Row],[Employee Name]],'List of Employees'!$B$4:$H$766,6))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Employees'!$B$4:$H$766,7))</f>
        <v>BUDGET</v>
      </c>
      <c r="F1357" s="66" t="str">
        <f>IF(ISBLANK(LeaveTracker[[#This Row],[Employee Name]]),"-----",VLOOKUP(LeaveTracker[[#This Row],[Employee Name]],'List of Employees'!$B$4:$H$766,6))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Employees'!$B$4:$H$766,7))</f>
        <v>CBO</v>
      </c>
      <c r="F1358" s="66" t="str">
        <f>IF(ISBLANK(LeaveTracker[[#This Row],[Employee Name]]),"-----",VLOOKUP(LeaveTracker[[#This Row],[Employee Name]],'List of Employees'!$B$4:$H$766,6))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Employees'!$B$4:$H$766,7))</f>
        <v>CBO</v>
      </c>
      <c r="F1359" s="66" t="str">
        <f>IF(ISBLANK(LeaveTracker[[#This Row],[Employee Name]]),"-----",VLOOKUP(LeaveTracker[[#This Row],[Employee Name]],'List of Employees'!$B$4:$H$766,6))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Employees'!$B$4:$H$766,7))</f>
        <v>CBO</v>
      </c>
      <c r="F1360" s="66" t="str">
        <f>IF(ISBLANK(LeaveTracker[[#This Row],[Employee Name]]),"-----",VLOOKUP(LeaveTracker[[#This Row],[Employee Name]],'List of Employees'!$B$4:$H$766,6))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Employees'!$B$4:$H$766,7))</f>
        <v>COMELEC</v>
      </c>
      <c r="F1361" s="66" t="str">
        <f>IF(ISBLANK(LeaveTracker[[#This Row],[Employee Name]]),"-----",VLOOKUP(LeaveTracker[[#This Row],[Employee Name]],'List of Employees'!$B$4:$H$766,6))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Employees'!$B$4:$H$766,7))</f>
        <v>LCR</v>
      </c>
      <c r="F1362" s="66" t="str">
        <f>IF(ISBLANK(LeaveTracker[[#This Row],[Employee Name]]),"-----",VLOOKUP(LeaveTracker[[#This Row],[Employee Name]],'List of Employees'!$B$4:$H$766,6))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Employees'!$B$4:$H$766,7))</f>
        <v>LCR</v>
      </c>
      <c r="F1363" s="66" t="str">
        <f>IF(ISBLANK(LeaveTracker[[#This Row],[Employee Name]]),"-----",VLOOKUP(LeaveTracker[[#This Row],[Employee Name]],'List of Employees'!$B$4:$H$766,6))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Employees'!$B$4:$H$766,7))</f>
        <v>LCR</v>
      </c>
      <c r="F1364" s="66" t="str">
        <f>IF(ISBLANK(LeaveTracker[[#This Row],[Employee Name]]),"-----",VLOOKUP(LeaveTracker[[#This Row],[Employee Name]],'List of Employees'!$B$4:$H$766,6))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Employees'!$B$4:$H$766,7))</f>
        <v>LCR</v>
      </c>
      <c r="F1365" s="66" t="str">
        <f>IF(ISBLANK(LeaveTracker[[#This Row],[Employee Name]]),"-----",VLOOKUP(LeaveTracker[[#This Row],[Employee Name]],'List of Employees'!$B$4:$H$766,6))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Employees'!$B$4:$H$766,7))</f>
        <v>LCR</v>
      </c>
      <c r="F1366" s="66" t="str">
        <f>IF(ISBLANK(LeaveTracker[[#This Row],[Employee Name]]),"-----",VLOOKUP(LeaveTracker[[#This Row],[Employee Name]],'List of Employees'!$B$4:$H$766,6))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Employees'!$B$4:$H$766,7))</f>
        <v>LCR</v>
      </c>
      <c r="F1367" s="66" t="str">
        <f>IF(ISBLANK(LeaveTracker[[#This Row],[Employee Name]]),"-----",VLOOKUP(LeaveTracker[[#This Row],[Employee Name]],'List of Employees'!$B$4:$H$766,6))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Employees'!$B$4:$H$766,7))</f>
        <v>LCR</v>
      </c>
      <c r="F1368" s="66" t="str">
        <f>IF(ISBLANK(LeaveTracker[[#This Row],[Employee Name]]),"-----",VLOOKUP(LeaveTracker[[#This Row],[Employee Name]],'List of Employees'!$B$4:$H$766,6))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Employees'!$B$4:$H$766,7))</f>
        <v>LCR</v>
      </c>
      <c r="F1369" s="66" t="str">
        <f>IF(ISBLANK(LeaveTracker[[#This Row],[Employee Name]]),"-----",VLOOKUP(LeaveTracker[[#This Row],[Employee Name]],'List of Employees'!$B$4:$H$766,6))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Employees'!$B$4:$H$766,7))</f>
        <v>LCR</v>
      </c>
      <c r="F1370" s="66" t="str">
        <f>IF(ISBLANK(LeaveTracker[[#This Row],[Employee Name]]),"-----",VLOOKUP(LeaveTracker[[#This Row],[Employee Name]],'List of Employees'!$B$4:$H$766,6))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Employees'!$B$4:$H$766,7))</f>
        <v>LCR</v>
      </c>
      <c r="F1371" s="66" t="str">
        <f>IF(ISBLANK(LeaveTracker[[#This Row],[Employee Name]]),"-----",VLOOKUP(LeaveTracker[[#This Row],[Employee Name]],'List of Employees'!$B$4:$H$766,6))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Employees'!$B$4:$H$766,7))</f>
        <v>LCR</v>
      </c>
      <c r="F1372" s="66" t="str">
        <f>IF(ISBLANK(LeaveTracker[[#This Row],[Employee Name]]),"-----",VLOOKUP(LeaveTracker[[#This Row],[Employee Name]],'List of Employees'!$B$4:$H$766,6))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Employees'!$B$4:$H$766,7))</f>
        <v>LCR</v>
      </c>
      <c r="F1373" s="66" t="str">
        <f>IF(ISBLANK(LeaveTracker[[#This Row],[Employee Name]]),"-----",VLOOKUP(LeaveTracker[[#This Row],[Employee Name]],'List of Employees'!$B$4:$H$766,6))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Employees'!$B$4:$H$766,7))</f>
        <v>LCR</v>
      </c>
      <c r="F1374" s="66" t="str">
        <f>IF(ISBLANK(LeaveTracker[[#This Row],[Employee Name]]),"-----",VLOOKUP(LeaveTracker[[#This Row],[Employee Name]],'List of Employees'!$B$4:$H$766,6))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Employees'!$B$4:$H$766,7))</f>
        <v>LCR</v>
      </c>
      <c r="F1375" s="66" t="str">
        <f>IF(ISBLANK(LeaveTracker[[#This Row],[Employee Name]]),"-----",VLOOKUP(LeaveTracker[[#This Row],[Employee Name]],'List of Employees'!$B$4:$H$766,6))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Employees'!$B$4:$H$766,7))</f>
        <v>LCR</v>
      </c>
      <c r="F1376" s="66" t="str">
        <f>IF(ISBLANK(LeaveTracker[[#This Row],[Employee Name]]),"-----",VLOOKUP(LeaveTracker[[#This Row],[Employee Name]],'List of Employees'!$B$4:$H$766,6))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Employees'!$B$4:$H$766,7))</f>
        <v>LCR</v>
      </c>
      <c r="F1377" s="66" t="str">
        <f>IF(ISBLANK(LeaveTracker[[#This Row],[Employee Name]]),"-----",VLOOKUP(LeaveTracker[[#This Row],[Employee Name]],'List of Employees'!$B$4:$H$766,6))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Employees'!$B$4:$H$766,7))</f>
        <v>LCR</v>
      </c>
      <c r="F1378" s="66" t="str">
        <f>IF(ISBLANK(LeaveTracker[[#This Row],[Employee Name]]),"-----",VLOOKUP(LeaveTracker[[#This Row],[Employee Name]],'List of Employees'!$B$4:$H$766,6))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Employees'!$B$4:$H$766,7))</f>
        <v>LCR</v>
      </c>
      <c r="F1379" s="66" t="str">
        <f>IF(ISBLANK(LeaveTracker[[#This Row],[Employee Name]]),"-----",VLOOKUP(LeaveTracker[[#This Row],[Employee Name]],'List of Employees'!$B$4:$H$766,6))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Employees'!$B$4:$H$766,7))</f>
        <v>LCR</v>
      </c>
      <c r="F1380" s="66" t="str">
        <f>IF(ISBLANK(LeaveTracker[[#This Row],[Employee Name]]),"-----",VLOOKUP(LeaveTracker[[#This Row],[Employee Name]],'List of Employees'!$B$4:$H$766,6))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Employees'!$B$4:$H$766,7))</f>
        <v>LCR</v>
      </c>
      <c r="F1381" s="66" t="str">
        <f>IF(ISBLANK(LeaveTracker[[#This Row],[Employee Name]]),"-----",VLOOKUP(LeaveTracker[[#This Row],[Employee Name]],'List of Employees'!$B$4:$H$766,6))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Employees'!$B$4:$H$766,7))</f>
        <v>LCR</v>
      </c>
      <c r="F1382" s="66" t="str">
        <f>IF(ISBLANK(LeaveTracker[[#This Row],[Employee Name]]),"-----",VLOOKUP(LeaveTracker[[#This Row],[Employee Name]],'List of Employees'!$B$4:$H$766,6))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Employees'!$B$4:$H$766,7))</f>
        <v>LCR</v>
      </c>
      <c r="F1383" s="66" t="str">
        <f>IF(ISBLANK(LeaveTracker[[#This Row],[Employee Name]]),"-----",VLOOKUP(LeaveTracker[[#This Row],[Employee Name]],'List of Employees'!$B$4:$H$766,6))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Employees'!$B$4:$H$766,7))</f>
        <v>ONT</v>
      </c>
      <c r="F1384" s="66" t="str">
        <f>IF(ISBLANK(LeaveTracker[[#This Row],[Employee Name]]),"-----",VLOOKUP(LeaveTracker[[#This Row],[Employee Name]],'List of Employees'!$B$4:$H$766,6))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Employees'!$B$4:$H$766,7))</f>
        <v>ONT</v>
      </c>
      <c r="F1385" s="66" t="str">
        <f>IF(ISBLANK(LeaveTracker[[#This Row],[Employee Name]]),"-----",VLOOKUP(LeaveTracker[[#This Row],[Employee Name]],'List of Employees'!$B$4:$H$766,6))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Employees'!$B$4:$H$766,7))</f>
        <v>ONT</v>
      </c>
      <c r="F1386" s="66" t="str">
        <f>IF(ISBLANK(LeaveTracker[[#This Row],[Employee Name]]),"-----",VLOOKUP(LeaveTracker[[#This Row],[Employee Name]],'List of Employees'!$B$4:$H$766,6))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Employees'!$B$4:$H$766,7))</f>
        <v>ONT</v>
      </c>
      <c r="F1387" s="66" t="str">
        <f>IF(ISBLANK(LeaveTracker[[#This Row],[Employee Name]]),"-----",VLOOKUP(LeaveTracker[[#This Row],[Employee Name]],'List of Employees'!$B$4:$H$766,6))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Employees'!$B$4:$H$766,7))</f>
        <v>ONT</v>
      </c>
      <c r="F1388" s="66" t="str">
        <f>IF(ISBLANK(LeaveTracker[[#This Row],[Employee Name]]),"-----",VLOOKUP(LeaveTracker[[#This Row],[Employee Name]],'List of Employees'!$B$4:$H$766,6))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Employees'!$B$4:$H$766,7))</f>
        <v>ONT</v>
      </c>
      <c r="F1389" s="66" t="str">
        <f>IF(ISBLANK(LeaveTracker[[#This Row],[Employee Name]]),"-----",VLOOKUP(LeaveTracker[[#This Row],[Employee Name]],'List of Employees'!$B$4:$H$766,6))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Employees'!$B$4:$H$766,7))</f>
        <v>ONT</v>
      </c>
      <c r="F1390" s="66" t="str">
        <f>IF(ISBLANK(LeaveTracker[[#This Row],[Employee Name]]),"-----",VLOOKUP(LeaveTracker[[#This Row],[Employee Name]],'List of Employees'!$B$4:$H$766,6))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Employees'!$B$4:$H$766,7))</f>
        <v>ONT</v>
      </c>
      <c r="F1391" s="66" t="str">
        <f>IF(ISBLANK(LeaveTracker[[#This Row],[Employee Name]]),"-----",VLOOKUP(LeaveTracker[[#This Row],[Employee Name]],'List of Employees'!$B$4:$H$766,6))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Employees'!$B$4:$H$766,7))</f>
        <v>SP</v>
      </c>
      <c r="F1392" s="66" t="str">
        <f>IF(ISBLANK(LeaveTracker[[#This Row],[Employee Name]]),"-----",VLOOKUP(LeaveTracker[[#This Row],[Employee Name]],'List of Employees'!$B$4:$H$766,6))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Employees'!$B$4:$H$766,7))</f>
        <v>SP</v>
      </c>
      <c r="F1393" s="66" t="str">
        <f>IF(ISBLANK(LeaveTracker[[#This Row],[Employee Name]]),"-----",VLOOKUP(LeaveTracker[[#This Row],[Employee Name]],'List of Employees'!$B$4:$H$766,6))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Employees'!$B$4:$H$766,7))</f>
        <v>SP</v>
      </c>
      <c r="F1394" s="66" t="str">
        <f>IF(ISBLANK(LeaveTracker[[#This Row],[Employee Name]]),"-----",VLOOKUP(LeaveTracker[[#This Row],[Employee Name]],'List of Employees'!$B$4:$H$766,6))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Employees'!$B$4:$H$766,7))</f>
        <v>SP</v>
      </c>
      <c r="F1395" s="66" t="str">
        <f>IF(ISBLANK(LeaveTracker[[#This Row],[Employee Name]]),"-----",VLOOKUP(LeaveTracker[[#This Row],[Employee Name]],'List of Employees'!$B$4:$H$766,6))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Employees'!$B$4:$H$766,7))</f>
        <v>SP</v>
      </c>
      <c r="F1396" s="66" t="str">
        <f>IF(ISBLANK(LeaveTracker[[#This Row],[Employee Name]]),"-----",VLOOKUP(LeaveTracker[[#This Row],[Employee Name]],'List of Employees'!$B$4:$H$766,6))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Employees'!$B$4:$H$766,7))</f>
        <v>VMO</v>
      </c>
      <c r="F1397" s="66" t="str">
        <f>IF(ISBLANK(LeaveTracker[[#This Row],[Employee Name]]),"-----",VLOOKUP(LeaveTracker[[#This Row],[Employee Name]],'List of Employees'!$B$4:$H$766,6))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Employees'!$B$4:$H$766,7))</f>
        <v>VMO</v>
      </c>
      <c r="F1398" s="66" t="str">
        <f>IF(ISBLANK(LeaveTracker[[#This Row],[Employee Name]]),"-----",VLOOKUP(LeaveTracker[[#This Row],[Employee Name]],'List of Employees'!$B$4:$H$766,6))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Employees'!$B$4:$H$766,7))</f>
        <v>VMO</v>
      </c>
      <c r="F1399" s="66" t="str">
        <f>IF(ISBLANK(LeaveTracker[[#This Row],[Employee Name]]),"-----",VLOOKUP(LeaveTracker[[#This Row],[Employee Name]],'List of Employees'!$B$4:$H$766,6))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Employees'!$B$4:$H$766,7))</f>
        <v>VMO</v>
      </c>
      <c r="F1400" s="66" t="str">
        <f>IF(ISBLANK(LeaveTracker[[#This Row],[Employee Name]]),"-----",VLOOKUP(LeaveTracker[[#This Row],[Employee Name]],'List of Employees'!$B$4:$H$766,6))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Employees'!$B$4:$H$766,7))</f>
        <v>VMO</v>
      </c>
      <c r="F1401" s="66" t="str">
        <f>IF(ISBLANK(LeaveTracker[[#This Row],[Employee Name]]),"-----",VLOOKUP(LeaveTracker[[#This Row],[Employee Name]],'List of Employees'!$B$4:$H$766,6))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Employees'!$B$4:$H$766,7))</f>
        <v>SP</v>
      </c>
      <c r="F1402" s="66" t="str">
        <f>IF(ISBLANK(LeaveTracker[[#This Row],[Employee Name]]),"-----",VLOOKUP(LeaveTracker[[#This Row],[Employee Name]],'List of Employees'!$B$4:$H$766,6))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Employees'!$B$4:$H$766,7))</f>
        <v>SP</v>
      </c>
      <c r="F1403" s="66" t="str">
        <f>IF(ISBLANK(LeaveTracker[[#This Row],[Employee Name]]),"-----",VLOOKUP(LeaveTracker[[#This Row],[Employee Name]],'List of Employees'!$B$4:$H$766,6))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Employees'!$B$4:$H$766,7))</f>
        <v>SP</v>
      </c>
      <c r="F1404" s="66" t="str">
        <f>IF(ISBLANK(LeaveTracker[[#This Row],[Employee Name]]),"-----",VLOOKUP(LeaveTracker[[#This Row],[Employee Name]],'List of Employees'!$B$4:$H$766,6))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Employees'!$B$4:$H$766,7))</f>
        <v>CSWDO</v>
      </c>
      <c r="F1405" s="66" t="str">
        <f>IF(ISBLANK(LeaveTracker[[#This Row],[Employee Name]]),"-----",VLOOKUP(LeaveTracker[[#This Row],[Employee Name]],'List of Employees'!$B$4:$H$766,6))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Employees'!$B$4:$H$766,7))</f>
        <v>CSWDO</v>
      </c>
      <c r="F1406" s="66" t="str">
        <f>IF(ISBLANK(LeaveTracker[[#This Row],[Employee Name]]),"-----",VLOOKUP(LeaveTracker[[#This Row],[Employee Name]],'List of Employees'!$B$4:$H$766,6))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Employees'!$B$4:$H$766,7))</f>
        <v>PDAO</v>
      </c>
      <c r="F1407" s="66" t="str">
        <f>IF(ISBLANK(LeaveTracker[[#This Row],[Employee Name]]),"-----",VLOOKUP(LeaveTracker[[#This Row],[Employee Name]],'List of Employees'!$B$4:$H$766,6))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Employees'!$B$4:$H$766,7))</f>
        <v>CSWDO</v>
      </c>
      <c r="F1408" s="66" t="str">
        <f>IF(ISBLANK(LeaveTracker[[#This Row],[Employee Name]]),"-----",VLOOKUP(LeaveTracker[[#This Row],[Employee Name]],'List of Employees'!$B$4:$H$766,6))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Employees'!$B$4:$H$766,7))</f>
        <v>CSWDO</v>
      </c>
      <c r="F1409" s="66" t="str">
        <f>IF(ISBLANK(LeaveTracker[[#This Row],[Employee Name]]),"-----",VLOOKUP(LeaveTracker[[#This Row],[Employee Name]],'List of Employees'!$B$4:$H$766,6))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Employees'!$B$4:$H$766,7))</f>
        <v>CSWDO</v>
      </c>
      <c r="F1410" s="66" t="str">
        <f>IF(ISBLANK(LeaveTracker[[#This Row],[Employee Name]]),"-----",VLOOKUP(LeaveTracker[[#This Row],[Employee Name]],'List of Employees'!$B$4:$H$766,6))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Employees'!$B$4:$H$766,7))</f>
        <v>CSWDO</v>
      </c>
      <c r="F1411" s="66" t="str">
        <f>IF(ISBLANK(LeaveTracker[[#This Row],[Employee Name]]),"-----",VLOOKUP(LeaveTracker[[#This Row],[Employee Name]],'List of Employees'!$B$4:$H$766,6))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Employees'!$B$4:$H$766,7))</f>
        <v>CSWDO</v>
      </c>
      <c r="F1412" s="66" t="str">
        <f>IF(ISBLANK(LeaveTracker[[#This Row],[Employee Name]]),"-----",VLOOKUP(LeaveTracker[[#This Row],[Employee Name]],'List of Employees'!$B$4:$H$766,6))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Employees'!$B$4:$H$766,7))</f>
        <v>CSWDO</v>
      </c>
      <c r="F1413" s="66" t="str">
        <f>IF(ISBLANK(LeaveTracker[[#This Row],[Employee Name]]),"-----",VLOOKUP(LeaveTracker[[#This Row],[Employee Name]],'List of Employees'!$B$4:$H$766,6))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Employees'!$B$4:$H$766,7))</f>
        <v>NUTRITION OFFICE</v>
      </c>
      <c r="F1414" s="66" t="str">
        <f>IF(ISBLANK(LeaveTracker[[#This Row],[Employee Name]]),"-----",VLOOKUP(LeaveTracker[[#This Row],[Employee Name]],'List of Employees'!$B$4:$H$766,6))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Employees'!$B$4:$H$766,7))</f>
        <v>NUTRITION OFFICE</v>
      </c>
      <c r="F1415" s="66" t="str">
        <f>IF(ISBLANK(LeaveTracker[[#This Row],[Employee Name]]),"-----",VLOOKUP(LeaveTracker[[#This Row],[Employee Name]],'List of Employees'!$B$4:$H$766,6))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Employees'!$B$4:$H$766,7))</f>
        <v>NUTRITION OFFICE</v>
      </c>
      <c r="F1416" s="66" t="str">
        <f>IF(ISBLANK(LeaveTracker[[#This Row],[Employee Name]]),"-----",VLOOKUP(LeaveTracker[[#This Row],[Employee Name]],'List of Employees'!$B$4:$H$766,6))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Employees'!$B$4:$H$766,7))</f>
        <v>NUTRITION OFFICE</v>
      </c>
      <c r="F1417" s="66" t="str">
        <f>IF(ISBLANK(LeaveTracker[[#This Row],[Employee Name]]),"-----",VLOOKUP(LeaveTracker[[#This Row],[Employee Name]],'List of Employees'!$B$4:$H$766,6))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Employees'!$B$4:$H$766,7))</f>
        <v>NUTRITION OFFICE</v>
      </c>
      <c r="F1418" s="66" t="str">
        <f>IF(ISBLANK(LeaveTracker[[#This Row],[Employee Name]]),"-----",VLOOKUP(LeaveTracker[[#This Row],[Employee Name]],'List of Employees'!$B$4:$H$766,6))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Employees'!$B$4:$H$766,7))</f>
        <v>NUTRITION OFFICE</v>
      </c>
      <c r="F1419" s="66" t="str">
        <f>IF(ISBLANK(LeaveTracker[[#This Row],[Employee Name]]),"-----",VLOOKUP(LeaveTracker[[#This Row],[Employee Name]],'List of Employees'!$B$4:$H$766,6))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Employees'!$B$4:$H$766,7))</f>
        <v>NUTRITION OFFICE</v>
      </c>
      <c r="F1420" s="66" t="str">
        <f>IF(ISBLANK(LeaveTracker[[#This Row],[Employee Name]]),"-----",VLOOKUP(LeaveTracker[[#This Row],[Employee Name]],'List of Employees'!$B$4:$H$766,6))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Employees'!$B$4:$H$766,7))</f>
        <v>NUTRITION OFFICE</v>
      </c>
      <c r="F1421" s="66" t="str">
        <f>IF(ISBLANK(LeaveTracker[[#This Row],[Employee Name]]),"-----",VLOOKUP(LeaveTracker[[#This Row],[Employee Name]],'List of Employees'!$B$4:$H$766,6))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Employees'!$B$4:$H$766,7))</f>
        <v>NUTRITION OFFICE</v>
      </c>
      <c r="F1422" s="66" t="str">
        <f>IF(ISBLANK(LeaveTracker[[#This Row],[Employee Name]]),"-----",VLOOKUP(LeaveTracker[[#This Row],[Employee Name]],'List of Employees'!$B$4:$H$766,6))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Employees'!$B$4:$H$766,7))</f>
        <v>NUTRITION OFFICE</v>
      </c>
      <c r="F1423" s="66" t="str">
        <f>IF(ISBLANK(LeaveTracker[[#This Row],[Employee Name]]),"-----",VLOOKUP(LeaveTracker[[#This Row],[Employee Name]],'List of Employees'!$B$4:$H$766,6))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Employees'!$B$4:$H$766,7))</f>
        <v>TCCH/TICC</v>
      </c>
      <c r="F1424" s="66" t="str">
        <f>IF(ISBLANK(LeaveTracker[[#This Row],[Employee Name]]),"-----",VLOOKUP(LeaveTracker[[#This Row],[Employee Name]],'List of Employees'!$B$4:$H$766,6))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Employees'!$B$4:$H$766,7))</f>
        <v>TCCH/TICC</v>
      </c>
      <c r="F1425" s="66" t="str">
        <f>IF(ISBLANK(LeaveTracker[[#This Row],[Employee Name]]),"-----",VLOOKUP(LeaveTracker[[#This Row],[Employee Name]],'List of Employees'!$B$4:$H$766,6))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Employees'!$B$4:$H$766,7))</f>
        <v>TCCH/TICC</v>
      </c>
      <c r="F1426" s="66" t="str">
        <f>IF(ISBLANK(LeaveTracker[[#This Row],[Employee Name]]),"-----",VLOOKUP(LeaveTracker[[#This Row],[Employee Name]],'List of Employees'!$B$4:$H$766,6))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Employees'!$B$4:$H$766,7))</f>
        <v>TCCH/TICC</v>
      </c>
      <c r="F1427" s="66" t="str">
        <f>IF(ISBLANK(LeaveTracker[[#This Row],[Employee Name]]),"-----",VLOOKUP(LeaveTracker[[#This Row],[Employee Name]],'List of Employees'!$B$4:$H$766,6))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Employees'!$B$4:$H$766,7))</f>
        <v>TCCH/TICC</v>
      </c>
      <c r="F1428" s="66" t="str">
        <f>IF(ISBLANK(LeaveTracker[[#This Row],[Employee Name]]),"-----",VLOOKUP(LeaveTracker[[#This Row],[Employee Name]],'List of Employees'!$B$4:$H$766,6))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Employees'!$B$4:$H$766,7))</f>
        <v>TCCH/TICC</v>
      </c>
      <c r="F1429" s="66" t="str">
        <f>IF(ISBLANK(LeaveTracker[[#This Row],[Employee Name]]),"-----",VLOOKUP(LeaveTracker[[#This Row],[Employee Name]],'List of Employees'!$B$4:$H$766,6))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Employees'!$B$4:$H$766,7))</f>
        <v>TCCH/TICC</v>
      </c>
      <c r="F1430" s="66" t="str">
        <f>IF(ISBLANK(LeaveTracker[[#This Row],[Employee Name]]),"-----",VLOOKUP(LeaveTracker[[#This Row],[Employee Name]],'List of Employees'!$B$4:$H$766,6))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Employees'!$B$4:$H$766,7))</f>
        <v>TCCH/TICC</v>
      </c>
      <c r="F1431" s="66" t="str">
        <f>IF(ISBLANK(LeaveTracker[[#This Row],[Employee Name]]),"-----",VLOOKUP(LeaveTracker[[#This Row],[Employee Name]],'List of Employees'!$B$4:$H$766,6))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Employees'!$B$4:$H$766,7))</f>
        <v>TCCH/TICC</v>
      </c>
      <c r="F1432" s="66" t="str">
        <f>IF(ISBLANK(LeaveTracker[[#This Row],[Employee Name]]),"-----",VLOOKUP(LeaveTracker[[#This Row],[Employee Name]],'List of Employees'!$B$4:$H$766,6))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Employees'!$B$4:$H$766,7))</f>
        <v>TCCH/TICC</v>
      </c>
      <c r="F1433" s="66" t="str">
        <f>IF(ISBLANK(LeaveTracker[[#This Row],[Employee Name]]),"-----",VLOOKUP(LeaveTracker[[#This Row],[Employee Name]],'List of Employees'!$B$4:$H$766,6))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Employees'!$B$4:$H$766,7))</f>
        <v>CSWDO</v>
      </c>
      <c r="F1434" s="66" t="str">
        <f>IF(ISBLANK(LeaveTracker[[#This Row],[Employee Name]]),"-----",VLOOKUP(LeaveTracker[[#This Row],[Employee Name]],'List of Employees'!$B$4:$H$766,6))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Employees'!$B$4:$H$766,7))</f>
        <v>CSWDO</v>
      </c>
      <c r="F1435" s="66" t="str">
        <f>IF(ISBLANK(LeaveTracker[[#This Row],[Employee Name]]),"-----",VLOOKUP(LeaveTracker[[#This Row],[Employee Name]],'List of Employees'!$B$4:$H$766,6))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Employees'!$B$4:$H$766,7))</f>
        <v>CSWDO</v>
      </c>
      <c r="F1436" s="66" t="str">
        <f>IF(ISBLANK(LeaveTracker[[#This Row],[Employee Name]]),"-----",VLOOKUP(LeaveTracker[[#This Row],[Employee Name]],'List of Employees'!$B$4:$H$766,6))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Employees'!$B$4:$H$766,7))</f>
        <v>ASSESSORS OFFICE</v>
      </c>
      <c r="F1437" s="66" t="str">
        <f>IF(ISBLANK(LeaveTracker[[#This Row],[Employee Name]]),"-----",VLOOKUP(LeaveTracker[[#This Row],[Employee Name]],'List of Employees'!$B$4:$H$766,6))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Employees'!$B$4:$H$766,7))</f>
        <v>ASSESSORS OFFICE</v>
      </c>
      <c r="F1438" s="66" t="str">
        <f>IF(ISBLANK(LeaveTracker[[#This Row],[Employee Name]]),"-----",VLOOKUP(LeaveTracker[[#This Row],[Employee Name]],'List of Employees'!$B$4:$H$766,6))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Employees'!$B$4:$H$766,7))</f>
        <v>TOPS (ADMIN CSU)</v>
      </c>
      <c r="F1439" s="66" t="str">
        <f>IF(ISBLANK(LeaveTracker[[#This Row],[Employee Name]]),"-----",VLOOKUP(LeaveTracker[[#This Row],[Employee Name]],'List of Employees'!$B$4:$H$766,6))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Employees'!$B$4:$H$766,7))</f>
        <v>TOPS (ADMIN CSU)</v>
      </c>
      <c r="F1440" s="66" t="str">
        <f>IF(ISBLANK(LeaveTracker[[#This Row],[Employee Name]]),"-----",VLOOKUP(LeaveTracker[[#This Row],[Employee Name]],'List of Employees'!$B$4:$H$766,6))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Employees'!$B$4:$H$766,7))</f>
        <v>TOPS (ADMIN CSU)</v>
      </c>
      <c r="F1441" s="66" t="str">
        <f>IF(ISBLANK(LeaveTracker[[#This Row],[Employee Name]]),"-----",VLOOKUP(LeaveTracker[[#This Row],[Employee Name]],'List of Employees'!$B$4:$H$766,6))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Employees'!$B$4:$H$766,7))</f>
        <v>PICNIC GROVE</v>
      </c>
      <c r="F1442" s="66" t="str">
        <f>IF(ISBLANK(LeaveTracker[[#This Row],[Employee Name]]),"-----",VLOOKUP(LeaveTracker[[#This Row],[Employee Name]],'List of Employees'!$B$4:$H$766,6))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Employees'!$B$4:$H$766,7))</f>
        <v>PICNIC GROVE</v>
      </c>
      <c r="F1443" s="66" t="str">
        <f>IF(ISBLANK(LeaveTracker[[#This Row],[Employee Name]]),"-----",VLOOKUP(LeaveTracker[[#This Row],[Employee Name]],'List of Employees'!$B$4:$H$766,6))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Employees'!$B$4:$H$766,7))</f>
        <v>PICNIC GROVE</v>
      </c>
      <c r="F1444" s="66" t="str">
        <f>IF(ISBLANK(LeaveTracker[[#This Row],[Employee Name]]),"-----",VLOOKUP(LeaveTracker[[#This Row],[Employee Name]],'List of Employees'!$B$4:$H$766,6))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Employees'!$B$4:$H$766,7))</f>
        <v>PICNIC GROVE</v>
      </c>
      <c r="F1445" s="66" t="str">
        <f>IF(ISBLANK(LeaveTracker[[#This Row],[Employee Name]]),"-----",VLOOKUP(LeaveTracker[[#This Row],[Employee Name]],'List of Employees'!$B$4:$H$766,6))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Employees'!$B$4:$H$766,7))</f>
        <v>PICNIC GROVE</v>
      </c>
      <c r="F1446" s="66" t="str">
        <f>IF(ISBLANK(LeaveTracker[[#This Row],[Employee Name]]),"-----",VLOOKUP(LeaveTracker[[#This Row],[Employee Name]],'List of Employees'!$B$4:$H$766,6))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Employees'!$B$4:$H$766,7))</f>
        <v>PICNIC GROVE</v>
      </c>
      <c r="F1447" s="66" t="str">
        <f>IF(ISBLANK(LeaveTracker[[#This Row],[Employee Name]]),"-----",VLOOKUP(LeaveTracker[[#This Row],[Employee Name]],'List of Employees'!$B$4:$H$766,6))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Employees'!$B$4:$H$766,7))</f>
        <v>PICNIC GROVE</v>
      </c>
      <c r="F1448" s="66" t="str">
        <f>IF(ISBLANK(LeaveTracker[[#This Row],[Employee Name]]),"-----",VLOOKUP(LeaveTracker[[#This Row],[Employee Name]],'List of Employees'!$B$4:$H$766,6))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Employees'!$B$4:$H$766,7))</f>
        <v>PICNIC GROVE</v>
      </c>
      <c r="F1449" s="66" t="str">
        <f>IF(ISBLANK(LeaveTracker[[#This Row],[Employee Name]]),"-----",VLOOKUP(LeaveTracker[[#This Row],[Employee Name]],'List of Employees'!$B$4:$H$766,6))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Employees'!$B$4:$H$766,7))</f>
        <v>PICNIC GROVE</v>
      </c>
      <c r="F1450" s="66" t="str">
        <f>IF(ISBLANK(LeaveTracker[[#This Row],[Employee Name]]),"-----",VLOOKUP(LeaveTracker[[#This Row],[Employee Name]],'List of Employees'!$B$4:$H$766,6))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Employees'!$B$4:$H$766,7))</f>
        <v>PICNIC GROVE</v>
      </c>
      <c r="F1451" s="66" t="str">
        <f>IF(ISBLANK(LeaveTracker[[#This Row],[Employee Name]]),"-----",VLOOKUP(LeaveTracker[[#This Row],[Employee Name]],'List of Employees'!$B$4:$H$766,6))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Employees'!$B$4:$H$766,7))</f>
        <v>PICNIC GROVE</v>
      </c>
      <c r="F1452" s="66" t="str">
        <f>IF(ISBLANK(LeaveTracker[[#This Row],[Employee Name]]),"-----",VLOOKUP(LeaveTracker[[#This Row],[Employee Name]],'List of Employees'!$B$4:$H$766,6))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Employees'!$B$4:$H$766,7))</f>
        <v>PICNIC GROVE</v>
      </c>
      <c r="F1453" s="66" t="str">
        <f>IF(ISBLANK(LeaveTracker[[#This Row],[Employee Name]]),"-----",VLOOKUP(LeaveTracker[[#This Row],[Employee Name]],'List of Employees'!$B$4:$H$766,6))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Employees'!$B$4:$H$766,7))</f>
        <v>THRDC</v>
      </c>
      <c r="F1454" s="66" t="str">
        <f>IF(ISBLANK(LeaveTracker[[#This Row],[Employee Name]]),"-----",VLOOKUP(LeaveTracker[[#This Row],[Employee Name]],'List of Employees'!$B$4:$H$766,6))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Employees'!$B$4:$H$766,7))</f>
        <v>THRDC</v>
      </c>
      <c r="F1455" s="66" t="str">
        <f>IF(ISBLANK(LeaveTracker[[#This Row],[Employee Name]]),"-----",VLOOKUP(LeaveTracker[[#This Row],[Employee Name]],'List of Employees'!$B$4:$H$766,6))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Employees'!$B$4:$H$766,7))</f>
        <v>0</v>
      </c>
      <c r="F1456" s="66" t="str">
        <f>IF(ISBLANK(LeaveTracker[[#This Row],[Employee Name]]),"-----",VLOOKUP(LeaveTracker[[#This Row],[Employee Name]],'List of Employees'!$B$4:$H$766,6))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Employees'!$B$4:$H$766,7))</f>
        <v>0</v>
      </c>
      <c r="F1457" s="66" t="str">
        <f>IF(ISBLANK(LeaveTracker[[#This Row],[Employee Name]]),"-----",VLOOKUP(LeaveTracker[[#This Row],[Employee Name]],'List of Employees'!$B$4:$H$766,6))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Employees'!$B$4:$H$766,7))</f>
        <v>CTO</v>
      </c>
      <c r="F1458" s="66" t="str">
        <f>IF(ISBLANK(LeaveTracker[[#This Row],[Employee Name]]),"-----",VLOOKUP(LeaveTracker[[#This Row],[Employee Name]],'List of Employees'!$B$4:$H$766,6))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Employees'!$B$4:$H$766,7))</f>
        <v>CTO</v>
      </c>
      <c r="F1459" s="66" t="str">
        <f>IF(ISBLANK(LeaveTracker[[#This Row],[Employee Name]]),"-----",VLOOKUP(LeaveTracker[[#This Row],[Employee Name]],'List of Employees'!$B$4:$H$766,6))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Employees'!$B$4:$H$766,7))</f>
        <v>CTO</v>
      </c>
      <c r="F1460" s="66" t="str">
        <f>IF(ISBLANK(LeaveTracker[[#This Row],[Employee Name]]),"-----",VLOOKUP(LeaveTracker[[#This Row],[Employee Name]],'List of Employees'!$B$4:$H$766,6))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Employees'!$B$4:$H$766,7))</f>
        <v>CTO</v>
      </c>
      <c r="F1461" s="66" t="str">
        <f>IF(ISBLANK(LeaveTracker[[#This Row],[Employee Name]]),"-----",VLOOKUP(LeaveTracker[[#This Row],[Employee Name]],'List of Employees'!$B$4:$H$766,6))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Employees'!$B$4:$H$766,7))</f>
        <v>CTO</v>
      </c>
      <c r="F1462" s="66" t="str">
        <f>IF(ISBLANK(LeaveTracker[[#This Row],[Employee Name]]),"-----",VLOOKUP(LeaveTracker[[#This Row],[Employee Name]],'List of Employees'!$B$4:$H$766,6))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Employees'!$B$4:$H$766,7))</f>
        <v>CTO</v>
      </c>
      <c r="F1463" s="66" t="str">
        <f>IF(ISBLANK(LeaveTracker[[#This Row],[Employee Name]]),"-----",VLOOKUP(LeaveTracker[[#This Row],[Employee Name]],'List of Employees'!$B$4:$H$766,6))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Employees'!$B$4:$H$766,7))</f>
        <v>CTO</v>
      </c>
      <c r="F1464" s="66" t="str">
        <f>IF(ISBLANK(LeaveTracker[[#This Row],[Employee Name]]),"-----",VLOOKUP(LeaveTracker[[#This Row],[Employee Name]],'List of Employees'!$B$4:$H$766,6))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Employees'!$B$4:$H$766,7))</f>
        <v>CTO</v>
      </c>
      <c r="F1465" s="66" t="str">
        <f>IF(ISBLANK(LeaveTracker[[#This Row],[Employee Name]]),"-----",VLOOKUP(LeaveTracker[[#This Row],[Employee Name]],'List of Employees'!$B$4:$H$766,6))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Employees'!$B$4:$H$766,7))</f>
        <v>CTO</v>
      </c>
      <c r="F1466" s="66" t="str">
        <f>IF(ISBLANK(LeaveTracker[[#This Row],[Employee Name]]),"-----",VLOOKUP(LeaveTracker[[#This Row],[Employee Name]],'List of Employees'!$B$4:$H$766,6))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Employees'!$B$4:$H$766,7))</f>
        <v>CTO</v>
      </c>
      <c r="F1467" s="66" t="str">
        <f>IF(ISBLANK(LeaveTracker[[#This Row],[Employee Name]]),"-----",VLOOKUP(LeaveTracker[[#This Row],[Employee Name]],'List of Employees'!$B$4:$H$766,6))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Employees'!$B$4:$H$766,7))</f>
        <v>CTO</v>
      </c>
      <c r="F1468" s="66" t="str">
        <f>IF(ISBLANK(LeaveTracker[[#This Row],[Employee Name]]),"-----",VLOOKUP(LeaveTracker[[#This Row],[Employee Name]],'List of Employees'!$B$4:$H$766,6))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Employees'!$B$4:$H$766,7))</f>
        <v>CTO</v>
      </c>
      <c r="F1469" s="66" t="str">
        <f>IF(ISBLANK(LeaveTracker[[#This Row],[Employee Name]]),"-----",VLOOKUP(LeaveTracker[[#This Row],[Employee Name]],'List of Employees'!$B$4:$H$766,6))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Employees'!$B$4:$H$766,7))</f>
        <v>CTO</v>
      </c>
      <c r="F1470" s="66" t="str">
        <f>IF(ISBLANK(LeaveTracker[[#This Row],[Employee Name]]),"-----",VLOOKUP(LeaveTracker[[#This Row],[Employee Name]],'List of Employees'!$B$4:$H$766,6))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Employees'!$B$4:$H$766,7))</f>
        <v>CTO</v>
      </c>
      <c r="F1471" s="66" t="str">
        <f>IF(ISBLANK(LeaveTracker[[#This Row],[Employee Name]]),"-----",VLOOKUP(LeaveTracker[[#This Row],[Employee Name]],'List of Employees'!$B$4:$H$766,6))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Employees'!$B$4:$H$766,7))</f>
        <v>LEGAL</v>
      </c>
      <c r="F1472" s="66" t="str">
        <f>IF(ISBLANK(LeaveTracker[[#This Row],[Employee Name]]),"-----",VLOOKUP(LeaveTracker[[#This Row],[Employee Name]],'List of Employees'!$B$4:$H$766,6))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Employees'!$B$4:$H$766,7))</f>
        <v>CBO</v>
      </c>
      <c r="F1473" s="66" t="str">
        <f>IF(ISBLANK(LeaveTracker[[#This Row],[Employee Name]]),"-----",VLOOKUP(LeaveTracker[[#This Row],[Employee Name]],'List of Employees'!$B$4:$H$766,6))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Employees'!$B$4:$H$766,7))</f>
        <v>DA</v>
      </c>
      <c r="F1474" s="66" t="str">
        <f>IF(ISBLANK(LeaveTracker[[#This Row],[Employee Name]]),"-----",VLOOKUP(LeaveTracker[[#This Row],[Employee Name]],'List of Employees'!$B$4:$H$766,6))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Employees'!$B$4:$H$766,7))</f>
        <v>PIO</v>
      </c>
      <c r="F1475" s="66" t="str">
        <f>IF(ISBLANK(LeaveTracker[[#This Row],[Employee Name]]),"-----",VLOOKUP(LeaveTracker[[#This Row],[Employee Name]],'List of Employees'!$B$4:$H$766,6))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Employees'!$B$4:$H$766,7))</f>
        <v>PIO</v>
      </c>
      <c r="F1476" s="66" t="str">
        <f>IF(ISBLANK(LeaveTracker[[#This Row],[Employee Name]]),"-----",VLOOKUP(LeaveTracker[[#This Row],[Employee Name]],'List of Employees'!$B$4:$H$766,6))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Employees'!$B$4:$H$766,7))</f>
        <v>PIO</v>
      </c>
      <c r="F1477" s="66" t="str">
        <f>IF(ISBLANK(LeaveTracker[[#This Row],[Employee Name]]),"-----",VLOOKUP(LeaveTracker[[#This Row],[Employee Name]],'List of Employees'!$B$4:$H$766,6))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Employees'!$B$4:$H$766,7))</f>
        <v>PIO</v>
      </c>
      <c r="F1478" s="66" t="str">
        <f>IF(ISBLANK(LeaveTracker[[#This Row],[Employee Name]]),"-----",VLOOKUP(LeaveTracker[[#This Row],[Employee Name]],'List of Employees'!$B$4:$H$766,6))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Employees'!$B$4:$H$766,7))</f>
        <v>GSO</v>
      </c>
      <c r="F1479" s="66" t="str">
        <f>IF(ISBLANK(LeaveTracker[[#This Row],[Employee Name]]),"-----",VLOOKUP(LeaveTracker[[#This Row],[Employee Name]],'List of Employees'!$B$4:$H$766,6))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Employees'!$B$4:$H$766,7))</f>
        <v>GSO</v>
      </c>
      <c r="F1480" s="66" t="str">
        <f>IF(ISBLANK(LeaveTracker[[#This Row],[Employee Name]]),"-----",VLOOKUP(LeaveTracker[[#This Row],[Employee Name]],'List of Employees'!$B$4:$H$766,6))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Employees'!$B$4:$H$766,7))</f>
        <v>GSO</v>
      </c>
      <c r="F1481" s="66" t="str">
        <f>IF(ISBLANK(LeaveTracker[[#This Row],[Employee Name]]),"-----",VLOOKUP(LeaveTracker[[#This Row],[Employee Name]],'List of Employees'!$B$4:$H$766,6))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Employees'!$B$4:$H$766,7))</f>
        <v>GSO</v>
      </c>
      <c r="F1482" s="66" t="str">
        <f>IF(ISBLANK(LeaveTracker[[#This Row],[Employee Name]]),"-----",VLOOKUP(LeaveTracker[[#This Row],[Employee Name]],'List of Employees'!$B$4:$H$766,6))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Employees'!$B$4:$H$766,7))</f>
        <v>GSO</v>
      </c>
      <c r="F1483" s="66" t="str">
        <f>IF(ISBLANK(LeaveTracker[[#This Row],[Employee Name]]),"-----",VLOOKUP(LeaveTracker[[#This Row],[Employee Name]],'List of Employees'!$B$4:$H$766,6))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Employees'!$B$4:$H$766,7))</f>
        <v>GSO</v>
      </c>
      <c r="F1484" s="66" t="str">
        <f>IF(ISBLANK(LeaveTracker[[#This Row],[Employee Name]]),"-----",VLOOKUP(LeaveTracker[[#This Row],[Employee Name]],'List of Employees'!$B$4:$H$766,6))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Employees'!$B$4:$H$766,7))</f>
        <v>GSO</v>
      </c>
      <c r="F1485" s="66" t="str">
        <f>IF(ISBLANK(LeaveTracker[[#This Row],[Employee Name]]),"-----",VLOOKUP(LeaveTracker[[#This Row],[Employee Name]],'List of Employees'!$B$4:$H$766,6))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Employees'!$B$4:$H$766,7))</f>
        <v>GSO</v>
      </c>
      <c r="F1486" s="66" t="str">
        <f>IF(ISBLANK(LeaveTracker[[#This Row],[Employee Name]]),"-----",VLOOKUP(LeaveTracker[[#This Row],[Employee Name]],'List of Employees'!$B$4:$H$766,6))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Employees'!$B$4:$H$766,7))</f>
        <v>GSO</v>
      </c>
      <c r="F1487" s="66" t="str">
        <f>IF(ISBLANK(LeaveTracker[[#This Row],[Employee Name]]),"-----",VLOOKUP(LeaveTracker[[#This Row],[Employee Name]],'List of Employees'!$B$4:$H$766,6))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Employees'!$B$4:$H$766,7))</f>
        <v>GSO</v>
      </c>
      <c r="F1488" s="66" t="str">
        <f>IF(ISBLANK(LeaveTracker[[#This Row],[Employee Name]]),"-----",VLOOKUP(LeaveTracker[[#This Row],[Employee Name]],'List of Employees'!$B$4:$H$766,6))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Employees'!$B$4:$H$766,7))</f>
        <v>GSO</v>
      </c>
      <c r="F1489" s="66" t="str">
        <f>IF(ISBLANK(LeaveTracker[[#This Row],[Employee Name]]),"-----",VLOOKUP(LeaveTracker[[#This Row],[Employee Name]],'List of Employees'!$B$4:$H$766,6))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Employees'!$B$4:$H$766,7))</f>
        <v>GSO</v>
      </c>
      <c r="F1490" s="66" t="str">
        <f>IF(ISBLANK(LeaveTracker[[#This Row],[Employee Name]]),"-----",VLOOKUP(LeaveTracker[[#This Row],[Employee Name]],'List of Employees'!$B$4:$H$766,6))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Employees'!$B$4:$H$766,7))</f>
        <v>GSO</v>
      </c>
      <c r="F1491" s="66" t="str">
        <f>IF(ISBLANK(LeaveTracker[[#This Row],[Employee Name]]),"-----",VLOOKUP(LeaveTracker[[#This Row],[Employee Name]],'List of Employees'!$B$4:$H$766,6))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Employees'!$B$4:$H$766,7))</f>
        <v>COOPERATIVE OFFICE</v>
      </c>
      <c r="F1492" s="66" t="str">
        <f>IF(ISBLANK(LeaveTracker[[#This Row],[Employee Name]]),"-----",VLOOKUP(LeaveTracker[[#This Row],[Employee Name]],'List of Employees'!$B$4:$H$766,6))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Employees'!$B$4:$H$766,7))</f>
        <v>COOPERATIVE OFFICE</v>
      </c>
      <c r="F1493" s="66" t="str">
        <f>IF(ISBLANK(LeaveTracker[[#This Row],[Employee Name]]),"-----",VLOOKUP(LeaveTracker[[#This Row],[Employee Name]],'List of Employees'!$B$4:$H$766,6))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Employees'!$B$4:$H$766,7))</f>
        <v>COOPERATIVE OFFICE</v>
      </c>
      <c r="F1494" s="66" t="str">
        <f>IF(ISBLANK(LeaveTracker[[#This Row],[Employee Name]]),"-----",VLOOKUP(LeaveTracker[[#This Row],[Employee Name]],'List of Employees'!$B$4:$H$766,6))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Employees'!$B$4:$H$766,7))</f>
        <v>COOPERATIVE OFFICE</v>
      </c>
      <c r="F1495" s="66" t="str">
        <f>IF(ISBLANK(LeaveTracker[[#This Row],[Employee Name]]),"-----",VLOOKUP(LeaveTracker[[#This Row],[Employee Name]],'List of Employees'!$B$4:$H$766,6))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Employees'!$B$4:$H$766,7))</f>
        <v>COOPERATIVE OFFICE</v>
      </c>
      <c r="F1496" s="66" t="str">
        <f>IF(ISBLANK(LeaveTracker[[#This Row],[Employee Name]]),"-----",VLOOKUP(LeaveTracker[[#This Row],[Employee Name]],'List of Employees'!$B$4:$H$766,6))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Employees'!$B$4:$H$766,7))</f>
        <v>COOPERATIVE OFFICE</v>
      </c>
      <c r="F1497" s="66" t="str">
        <f>IF(ISBLANK(LeaveTracker[[#This Row],[Employee Name]]),"-----",VLOOKUP(LeaveTracker[[#This Row],[Employee Name]],'List of Employees'!$B$4:$H$766,6))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Employees'!$B$4:$H$766,7))</f>
        <v>COOPERATIVE OFFICE</v>
      </c>
      <c r="F1498" s="66" t="str">
        <f>IF(ISBLANK(LeaveTracker[[#This Row],[Employee Name]]),"-----",VLOOKUP(LeaveTracker[[#This Row],[Employee Name]],'List of Employees'!$B$4:$H$766,6))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Employees'!$B$4:$H$766,7))</f>
        <v>THRDC</v>
      </c>
      <c r="F1499" s="66" t="str">
        <f>IF(ISBLANK(LeaveTracker[[#This Row],[Employee Name]]),"-----",VLOOKUP(LeaveTracker[[#This Row],[Employee Name]],'List of Employees'!$B$4:$H$766,6))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Employees'!$B$4:$H$766,7))</f>
        <v>THRDC</v>
      </c>
      <c r="F1500" s="66" t="str">
        <f>IF(ISBLANK(LeaveTracker[[#This Row],[Employee Name]]),"-----",VLOOKUP(LeaveTracker[[#This Row],[Employee Name]],'List of Employees'!$B$4:$H$766,6))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Employees'!$B$4:$H$766,7))</f>
        <v>COOPERATIVE OFFICE</v>
      </c>
      <c r="F1501" s="66" t="str">
        <f>IF(ISBLANK(LeaveTracker[[#This Row],[Employee Name]]),"-----",VLOOKUP(LeaveTracker[[#This Row],[Employee Name]],'List of Employees'!$B$4:$H$766,6))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Employees'!$B$4:$H$766,7))</f>
        <v>COOPERATIVE OFFICE</v>
      </c>
      <c r="F1502" s="66" t="str">
        <f>IF(ISBLANK(LeaveTracker[[#This Row],[Employee Name]]),"-----",VLOOKUP(LeaveTracker[[#This Row],[Employee Name]],'List of Employees'!$B$4:$H$766,6))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Employees'!$B$4:$H$766,7))</f>
        <v>COOPERATIVE OFFICE</v>
      </c>
      <c r="F1503" s="66" t="str">
        <f>IF(ISBLANK(LeaveTracker[[#This Row],[Employee Name]]),"-----",VLOOKUP(LeaveTracker[[#This Row],[Employee Name]],'List of Employees'!$B$4:$H$766,6))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Employees'!$B$4:$H$766,7))</f>
        <v>COOPERATIVE OFFICE</v>
      </c>
      <c r="F1504" s="66" t="str">
        <f>IF(ISBLANK(LeaveTracker[[#This Row],[Employee Name]]),"-----",VLOOKUP(LeaveTracker[[#This Row],[Employee Name]],'List of Employees'!$B$4:$H$766,6))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Employees'!$B$4:$H$766,7))</f>
        <v>COOPERATIVE OFFICE</v>
      </c>
      <c r="F1505" s="66" t="str">
        <f>IF(ISBLANK(LeaveTracker[[#This Row],[Employee Name]]),"-----",VLOOKUP(LeaveTracker[[#This Row],[Employee Name]],'List of Employees'!$B$4:$H$766,6))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Employees'!$B$4:$H$766,7))</f>
        <v>INTERNAL</v>
      </c>
      <c r="F1506" s="66" t="str">
        <f>IF(ISBLANK(LeaveTracker[[#This Row],[Employee Name]]),"-----",VLOOKUP(LeaveTracker[[#This Row],[Employee Name]],'List of Employees'!$B$4:$H$766,6))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Employees'!$B$4:$H$766,7))</f>
        <v>SP</v>
      </c>
      <c r="F1507" s="66" t="str">
        <f>IF(ISBLANK(LeaveTracker[[#This Row],[Employee Name]]),"-----",VLOOKUP(LeaveTracker[[#This Row],[Employee Name]],'List of Employees'!$B$4:$H$766,6))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Employees'!$B$4:$H$766,7))</f>
        <v>ADMIN OFFICE</v>
      </c>
      <c r="F1508" s="66" t="str">
        <f>IF(ISBLANK(LeaveTracker[[#This Row],[Employee Name]]),"-----",VLOOKUP(LeaveTracker[[#This Row],[Employee Name]],'List of Employees'!$B$4:$H$766,6))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Employees'!$B$4:$H$766,7))</f>
        <v>MO</v>
      </c>
      <c r="F1509" s="66" t="str">
        <f>IF(ISBLANK(LeaveTracker[[#This Row],[Employee Name]]),"-----",VLOOKUP(LeaveTracker[[#This Row],[Employee Name]],'List of Employees'!$B$4:$H$766,6))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Employees'!$B$4:$H$766,7))</f>
        <v>CHARACTER OFFICE</v>
      </c>
      <c r="F1510" s="66" t="str">
        <f>IF(ISBLANK(LeaveTracker[[#This Row],[Employee Name]]),"-----",VLOOKUP(LeaveTracker[[#This Row],[Employee Name]],'List of Employees'!$B$4:$H$766,6))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Employees'!$B$4:$H$766,7))</f>
        <v>CHARACTER OFFICE</v>
      </c>
      <c r="F1511" s="66" t="str">
        <f>IF(ISBLANK(LeaveTracker[[#This Row],[Employee Name]]),"-----",VLOOKUP(LeaveTracker[[#This Row],[Employee Name]],'List of Employees'!$B$4:$H$766,6))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Employees'!$B$4:$H$766,7))</f>
        <v>COMELEC</v>
      </c>
      <c r="F1512" s="66" t="str">
        <f>IF(ISBLANK(LeaveTracker[[#This Row],[Employee Name]]),"-----",VLOOKUP(LeaveTracker[[#This Row],[Employee Name]],'List of Employees'!$B$4:$H$766,6))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Employees'!$B$4:$H$766,7))</f>
        <v>COMELEC</v>
      </c>
      <c r="F1513" s="66" t="str">
        <f>IF(ISBLANK(LeaveTracker[[#This Row],[Employee Name]]),"-----",VLOOKUP(LeaveTracker[[#This Row],[Employee Name]],'List of Employees'!$B$4:$H$766,6))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Employees'!$B$4:$H$766,7))</f>
        <v>COMELEC</v>
      </c>
      <c r="F1514" s="66" t="str">
        <f>IF(ISBLANK(LeaveTracker[[#This Row],[Employee Name]]),"-----",VLOOKUP(LeaveTracker[[#This Row],[Employee Name]],'List of Employees'!$B$4:$H$766,6))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Employees'!$B$4:$H$766,7))</f>
        <v>DOE</v>
      </c>
      <c r="F1515" s="66" t="str">
        <f>IF(ISBLANK(LeaveTracker[[#This Row],[Employee Name]]),"-----",VLOOKUP(LeaveTracker[[#This Row],[Employee Name]],'List of Employees'!$B$4:$H$766,6))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Employees'!$B$4:$H$766,7))</f>
        <v>DOE</v>
      </c>
      <c r="F1516" s="66" t="str">
        <f>IF(ISBLANK(LeaveTracker[[#This Row],[Employee Name]]),"-----",VLOOKUP(LeaveTracker[[#This Row],[Employee Name]],'List of Employees'!$B$4:$H$766,6))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Employees'!$B$4:$H$766,7))</f>
        <v>DEPED</v>
      </c>
      <c r="F1517" s="66" t="str">
        <f>IF(ISBLANK(LeaveTracker[[#This Row],[Employee Name]]),"-----",VLOOKUP(LeaveTracker[[#This Row],[Employee Name]],'List of Employees'!$B$4:$H$766,6))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Employees'!$B$4:$H$766,7))</f>
        <v>DEPED</v>
      </c>
      <c r="F1518" s="66" t="str">
        <f>IF(ISBLANK(LeaveTracker[[#This Row],[Employee Name]]),"-----",VLOOKUP(LeaveTracker[[#This Row],[Employee Name]],'List of Employees'!$B$4:$H$766,6))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Employees'!$B$4:$H$766,7))</f>
        <v>ASSESSORS OFFICE</v>
      </c>
      <c r="F1519" s="66" t="str">
        <f>IF(ISBLANK(LeaveTracker[[#This Row],[Employee Name]]),"-----",VLOOKUP(LeaveTracker[[#This Row],[Employee Name]],'List of Employees'!$B$4:$H$766,6))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Employees'!$B$4:$H$766,7))</f>
        <v>ASSESSORS OFFICE</v>
      </c>
      <c r="F1520" s="66" t="str">
        <f>IF(ISBLANK(LeaveTracker[[#This Row],[Employee Name]]),"-----",VLOOKUP(LeaveTracker[[#This Row],[Employee Name]],'List of Employees'!$B$4:$H$766,6))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Employees'!$B$4:$H$766,7))</f>
        <v>ASSESSORS OFFICE</v>
      </c>
      <c r="F1521" s="66" t="str">
        <f>IF(ISBLANK(LeaveTracker[[#This Row],[Employee Name]]),"-----",VLOOKUP(LeaveTracker[[#This Row],[Employee Name]],'List of Employees'!$B$4:$H$766,6))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Employees'!$B$4:$H$766,7))</f>
        <v>ASSESSORS OFFICE</v>
      </c>
      <c r="F1522" s="66" t="str">
        <f>IF(ISBLANK(LeaveTracker[[#This Row],[Employee Name]]),"-----",VLOOKUP(LeaveTracker[[#This Row],[Employee Name]],'List of Employees'!$B$4:$H$766,6))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Employees'!$B$4:$H$766,7))</f>
        <v>CENRO</v>
      </c>
      <c r="F1523" s="66" t="str">
        <f>IF(ISBLANK(LeaveTracker[[#This Row],[Employee Name]]),"-----",VLOOKUP(LeaveTracker[[#This Row],[Employee Name]],'List of Employees'!$B$4:$H$766,6))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Employees'!$B$4:$H$766,7))</f>
        <v>CENRO</v>
      </c>
      <c r="F1524" s="66" t="str">
        <f>IF(ISBLANK(LeaveTracker[[#This Row],[Employee Name]]),"-----",VLOOKUP(LeaveTracker[[#This Row],[Employee Name]],'List of Employees'!$B$4:$H$766,6))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Employees'!$B$4:$H$766,7))</f>
        <v>CENRO</v>
      </c>
      <c r="F1525" s="66" t="str">
        <f>IF(ISBLANK(LeaveTracker[[#This Row],[Employee Name]]),"-----",VLOOKUP(LeaveTracker[[#This Row],[Employee Name]],'List of Employees'!$B$4:$H$766,6))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Employees'!$B$4:$H$766,7))</f>
        <v>CENRO</v>
      </c>
      <c r="F1526" s="66" t="str">
        <f>IF(ISBLANK(LeaveTracker[[#This Row],[Employee Name]]),"-----",VLOOKUP(LeaveTracker[[#This Row],[Employee Name]],'List of Employees'!$B$4:$H$766,6))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Employees'!$B$4:$H$766,7))</f>
        <v>CENRO</v>
      </c>
      <c r="F1527" s="66" t="str">
        <f>IF(ISBLANK(LeaveTracker[[#This Row],[Employee Name]]),"-----",VLOOKUP(LeaveTracker[[#This Row],[Employee Name]],'List of Employees'!$B$4:$H$766,6))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Employees'!$B$4:$H$766,7))</f>
        <v>CENRO</v>
      </c>
      <c r="F1528" s="66" t="str">
        <f>IF(ISBLANK(LeaveTracker[[#This Row],[Employee Name]]),"-----",VLOOKUP(LeaveTracker[[#This Row],[Employee Name]],'List of Employees'!$B$4:$H$766,6))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Employees'!$B$4:$H$766,7))</f>
        <v>CEO</v>
      </c>
      <c r="F1529" s="66" t="str">
        <f>IF(ISBLANK(LeaveTracker[[#This Row],[Employee Name]]),"-----",VLOOKUP(LeaveTracker[[#This Row],[Employee Name]],'List of Employees'!$B$4:$H$766,6))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Employees'!$B$4:$H$766,7))</f>
        <v>CEO</v>
      </c>
      <c r="F1530" s="66" t="str">
        <f>IF(ISBLANK(LeaveTracker[[#This Row],[Employee Name]]),"-----",VLOOKUP(LeaveTracker[[#This Row],[Employee Name]],'List of Employees'!$B$4:$H$766,6))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Employees'!$B$4:$H$766,7))</f>
        <v>CSWDO</v>
      </c>
      <c r="F1531" s="66" t="str">
        <f>IF(ISBLANK(LeaveTracker[[#This Row],[Employee Name]]),"-----",VLOOKUP(LeaveTracker[[#This Row],[Employee Name]],'List of Employees'!$B$4:$H$766,6))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Employees'!$B$4:$H$766,7))</f>
        <v>CSWDO</v>
      </c>
      <c r="F1532" s="66" t="str">
        <f>IF(ISBLANK(LeaveTracker[[#This Row],[Employee Name]]),"-----",VLOOKUP(LeaveTracker[[#This Row],[Employee Name]],'List of Employees'!$B$4:$H$766,6))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Employees'!$B$4:$H$766,7))</f>
        <v>ONT</v>
      </c>
      <c r="F1533" s="66" t="str">
        <f>IF(ISBLANK(LeaveTracker[[#This Row],[Employee Name]]),"-----",VLOOKUP(LeaveTracker[[#This Row],[Employee Name]],'List of Employees'!$B$4:$H$766,6))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Employees'!$B$4:$H$766,7))</f>
        <v>ONT</v>
      </c>
      <c r="F1534" s="66" t="str">
        <f>IF(ISBLANK(LeaveTracker[[#This Row],[Employee Name]]),"-----",VLOOKUP(LeaveTracker[[#This Row],[Employee Name]],'List of Employees'!$B$4:$H$766,6))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Employees'!$B$4:$H$766,7))</f>
        <v>ONT</v>
      </c>
      <c r="F1535" s="66" t="str">
        <f>IF(ISBLANK(LeaveTracker[[#This Row],[Employee Name]]),"-----",VLOOKUP(LeaveTracker[[#This Row],[Employee Name]],'List of Employees'!$B$4:$H$766,6))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Employees'!$B$4:$H$766,7))</f>
        <v>ONT</v>
      </c>
      <c r="F1536" s="66" t="str">
        <f>IF(ISBLANK(LeaveTracker[[#This Row],[Employee Name]]),"-----",VLOOKUP(LeaveTracker[[#This Row],[Employee Name]],'List of Employees'!$B$4:$H$766,6))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Employees'!$B$4:$H$766,7))</f>
        <v>ONT</v>
      </c>
      <c r="F1537" s="66" t="str">
        <f>IF(ISBLANK(LeaveTracker[[#This Row],[Employee Name]]),"-----",VLOOKUP(LeaveTracker[[#This Row],[Employee Name]],'List of Employees'!$B$4:$H$766,6))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Employees'!$B$4:$H$766,7))</f>
        <v>CCT</v>
      </c>
      <c r="F1538" s="66" t="str">
        <f>IF(ISBLANK(LeaveTracker[[#This Row],[Employee Name]]),"-----",VLOOKUP(LeaveTracker[[#This Row],[Employee Name]],'List of Employees'!$B$4:$H$766,6))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Employees'!$B$4:$H$766,7))</f>
        <v>CCT</v>
      </c>
      <c r="F1539" s="66" t="str">
        <f>IF(ISBLANK(LeaveTracker[[#This Row],[Employee Name]]),"-----",VLOOKUP(LeaveTracker[[#This Row],[Employee Name]],'List of Employees'!$B$4:$H$766,6))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Employees'!$B$4:$H$766,7))</f>
        <v>CCT</v>
      </c>
      <c r="F1540" s="66" t="str">
        <f>IF(ISBLANK(LeaveTracker[[#This Row],[Employee Name]]),"-----",VLOOKUP(LeaveTracker[[#This Row],[Employee Name]],'List of Employees'!$B$4:$H$766,6))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Employees'!$B$4:$H$766,7))</f>
        <v>CCT</v>
      </c>
      <c r="F1541" s="66" t="str">
        <f>IF(ISBLANK(LeaveTracker[[#This Row],[Employee Name]]),"-----",VLOOKUP(LeaveTracker[[#This Row],[Employee Name]],'List of Employees'!$B$4:$H$766,6))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Employees'!$B$4:$H$766,7))</f>
        <v>CCT</v>
      </c>
      <c r="F1542" s="66" t="str">
        <f>IF(ISBLANK(LeaveTracker[[#This Row],[Employee Name]]),"-----",VLOOKUP(LeaveTracker[[#This Row],[Employee Name]],'List of Employees'!$B$4:$H$766,6))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Employees'!$B$4:$H$766,7))</f>
        <v>CCT</v>
      </c>
      <c r="F1543" s="66" t="str">
        <f>IF(ISBLANK(LeaveTracker[[#This Row],[Employee Name]]),"-----",VLOOKUP(LeaveTracker[[#This Row],[Employee Name]],'List of Employees'!$B$4:$H$766,6))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Employees'!$B$4:$H$766,7))</f>
        <v>CCT</v>
      </c>
      <c r="F1544" s="66" t="str">
        <f>IF(ISBLANK(LeaveTracker[[#This Row],[Employee Name]]),"-----",VLOOKUP(LeaveTracker[[#This Row],[Employee Name]],'List of Employees'!$B$4:$H$766,6))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Employees'!$B$4:$H$766,7))</f>
        <v>CCT</v>
      </c>
      <c r="F1545" s="66" t="str">
        <f>IF(ISBLANK(LeaveTracker[[#This Row],[Employee Name]]),"-----",VLOOKUP(LeaveTracker[[#This Row],[Employee Name]],'List of Employees'!$B$4:$H$766,6))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Employees'!$B$4:$H$766,7))</f>
        <v>CCT</v>
      </c>
      <c r="F1546" s="66" t="str">
        <f>IF(ISBLANK(LeaveTracker[[#This Row],[Employee Name]]),"-----",VLOOKUP(LeaveTracker[[#This Row],[Employee Name]],'List of Employees'!$B$4:$H$766,6))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Employees'!$B$4:$H$766,7))</f>
        <v>CCT</v>
      </c>
      <c r="F1547" s="66" t="str">
        <f>IF(ISBLANK(LeaveTracker[[#This Row],[Employee Name]]),"-----",VLOOKUP(LeaveTracker[[#This Row],[Employee Name]],'List of Employees'!$B$4:$H$766,6))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Employees'!$B$4:$H$766,7))</f>
        <v>CCT</v>
      </c>
      <c r="F1548" s="66" t="str">
        <f>IF(ISBLANK(LeaveTracker[[#This Row],[Employee Name]]),"-----",VLOOKUP(LeaveTracker[[#This Row],[Employee Name]],'List of Employees'!$B$4:$H$766,6))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Employees'!$B$4:$H$766,7))</f>
        <v>CCT</v>
      </c>
      <c r="F1549" s="66" t="str">
        <f>IF(ISBLANK(LeaveTracker[[#This Row],[Employee Name]]),"-----",VLOOKUP(LeaveTracker[[#This Row],[Employee Name]],'List of Employees'!$B$4:$H$766,6))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Employees'!$B$4:$H$766,7))</f>
        <v>CCT</v>
      </c>
      <c r="F1550" s="66" t="str">
        <f>IF(ISBLANK(LeaveTracker[[#This Row],[Employee Name]]),"-----",VLOOKUP(LeaveTracker[[#This Row],[Employee Name]],'List of Employees'!$B$4:$H$766,6))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Employees'!$B$4:$H$766,7))</f>
        <v>CCT</v>
      </c>
      <c r="F1551" s="66" t="str">
        <f>IF(ISBLANK(LeaveTracker[[#This Row],[Employee Name]]),"-----",VLOOKUP(LeaveTracker[[#This Row],[Employee Name]],'List of Employees'!$B$4:$H$766,6))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Employees'!$B$4:$H$766,7))</f>
        <v>CCT</v>
      </c>
      <c r="F1552" s="66" t="str">
        <f>IF(ISBLANK(LeaveTracker[[#This Row],[Employee Name]]),"-----",VLOOKUP(LeaveTracker[[#This Row],[Employee Name]],'List of Employees'!$B$4:$H$766,6))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Employees'!$B$4:$H$766,7))</f>
        <v>CCT</v>
      </c>
      <c r="F1553" s="66" t="str">
        <f>IF(ISBLANK(LeaveTracker[[#This Row],[Employee Name]]),"-----",VLOOKUP(LeaveTracker[[#This Row],[Employee Name]],'List of Employees'!$B$4:$H$766,6))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Employees'!$B$4:$H$766,7))</f>
        <v>CCT</v>
      </c>
      <c r="F1554" s="66" t="str">
        <f>IF(ISBLANK(LeaveTracker[[#This Row],[Employee Name]]),"-----",VLOOKUP(LeaveTracker[[#This Row],[Employee Name]],'List of Employees'!$B$4:$H$766,6))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Employees'!$B$4:$H$766,7))</f>
        <v>CCT</v>
      </c>
      <c r="F1555" s="66" t="str">
        <f>IF(ISBLANK(LeaveTracker[[#This Row],[Employee Name]]),"-----",VLOOKUP(LeaveTracker[[#This Row],[Employee Name]],'List of Employees'!$B$4:$H$766,6))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Employees'!$B$4:$H$766,7))</f>
        <v>CCT</v>
      </c>
      <c r="F1556" s="66" t="str">
        <f>IF(ISBLANK(LeaveTracker[[#This Row],[Employee Name]]),"-----",VLOOKUP(LeaveTracker[[#This Row],[Employee Name]],'List of Employees'!$B$4:$H$766,6))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Employees'!$B$4:$H$766,7))</f>
        <v>CCT</v>
      </c>
      <c r="F1557" s="66" t="str">
        <f>IF(ISBLANK(LeaveTracker[[#This Row],[Employee Name]]),"-----",VLOOKUP(LeaveTracker[[#This Row],[Employee Name]],'List of Employees'!$B$4:$H$766,6))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Employees'!$B$4:$H$766,7))</f>
        <v>CCT</v>
      </c>
      <c r="F1558" s="66" t="str">
        <f>IF(ISBLANK(LeaveTracker[[#This Row],[Employee Name]]),"-----",VLOOKUP(LeaveTracker[[#This Row],[Employee Name]],'List of Employees'!$B$4:$H$766,6))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Employees'!$B$4:$H$766,7))</f>
        <v>CCT</v>
      </c>
      <c r="F1559" s="66" t="str">
        <f>IF(ISBLANK(LeaveTracker[[#This Row],[Employee Name]]),"-----",VLOOKUP(LeaveTracker[[#This Row],[Employee Name]],'List of Employees'!$B$4:$H$766,6))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Employees'!$B$4:$H$766,7))</f>
        <v>CCT</v>
      </c>
      <c r="F1560" s="66" t="str">
        <f>IF(ISBLANK(LeaveTracker[[#This Row],[Employee Name]]),"-----",VLOOKUP(LeaveTracker[[#This Row],[Employee Name]],'List of Employees'!$B$4:$H$766,6))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Employees'!$B$4:$H$766,7))</f>
        <v>CCT</v>
      </c>
      <c r="F1561" s="66" t="str">
        <f>IF(ISBLANK(LeaveTracker[[#This Row],[Employee Name]]),"-----",VLOOKUP(LeaveTracker[[#This Row],[Employee Name]],'List of Employees'!$B$4:$H$766,6))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Employees'!$B$4:$H$766,7))</f>
        <v>CCT</v>
      </c>
      <c r="F1562" s="66" t="str">
        <f>IF(ISBLANK(LeaveTracker[[#This Row],[Employee Name]]),"-----",VLOOKUP(LeaveTracker[[#This Row],[Employee Name]],'List of Employees'!$B$4:$H$766,6))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Employees'!$B$4:$H$766,7))</f>
        <v>CCT</v>
      </c>
      <c r="F1563" s="66" t="str">
        <f>IF(ISBLANK(LeaveTracker[[#This Row],[Employee Name]]),"-----",VLOOKUP(LeaveTracker[[#This Row],[Employee Name]],'List of Employees'!$B$4:$H$766,6))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Employees'!$B$4:$H$766,7))</f>
        <v>CCT</v>
      </c>
      <c r="F1564" s="66" t="str">
        <f>IF(ISBLANK(LeaveTracker[[#This Row],[Employee Name]]),"-----",VLOOKUP(LeaveTracker[[#This Row],[Employee Name]],'List of Employees'!$B$4:$H$766,6))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Employees'!$B$4:$H$766,7))</f>
        <v>CCT</v>
      </c>
      <c r="F1565" s="66" t="str">
        <f>IF(ISBLANK(LeaveTracker[[#This Row],[Employee Name]]),"-----",VLOOKUP(LeaveTracker[[#This Row],[Employee Name]],'List of Employees'!$B$4:$H$766,6))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Employees'!$B$4:$H$766,7))</f>
        <v>CCT</v>
      </c>
      <c r="F1566" s="66" t="str">
        <f>IF(ISBLANK(LeaveTracker[[#This Row],[Employee Name]]),"-----",VLOOKUP(LeaveTracker[[#This Row],[Employee Name]],'List of Employees'!$B$4:$H$766,6))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Employees'!$B$4:$H$766,7))</f>
        <v>CCT</v>
      </c>
      <c r="F1567" s="66" t="str">
        <f>IF(ISBLANK(LeaveTracker[[#This Row],[Employee Name]]),"-----",VLOOKUP(LeaveTracker[[#This Row],[Employee Name]],'List of Employees'!$B$4:$H$766,6))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Employees'!$B$4:$H$766,7))</f>
        <v>CCT</v>
      </c>
      <c r="F1568" s="66" t="str">
        <f>IF(ISBLANK(LeaveTracker[[#This Row],[Employee Name]]),"-----",VLOOKUP(LeaveTracker[[#This Row],[Employee Name]],'List of Employees'!$B$4:$H$766,6))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Employees'!$B$4:$H$766,7))</f>
        <v>CHO</v>
      </c>
      <c r="F1569" s="66" t="str">
        <f>IF(ISBLANK(LeaveTracker[[#This Row],[Employee Name]]),"-----",VLOOKUP(LeaveTracker[[#This Row],[Employee Name]],'List of Employees'!$B$4:$H$766,6))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Employees'!$B$4:$H$766,7))</f>
        <v>CHO</v>
      </c>
      <c r="F1570" s="66" t="str">
        <f>IF(ISBLANK(LeaveTracker[[#This Row],[Employee Name]]),"-----",VLOOKUP(LeaveTracker[[#This Row],[Employee Name]],'List of Employees'!$B$4:$H$766,6))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Employees'!$B$4:$H$766,7))</f>
        <v>CHO</v>
      </c>
      <c r="F1571" s="66" t="str">
        <f>IF(ISBLANK(LeaveTracker[[#This Row],[Employee Name]]),"-----",VLOOKUP(LeaveTracker[[#This Row],[Employee Name]],'List of Employees'!$B$4:$H$766,6))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Employees'!$B$4:$H$766,7))</f>
        <v>CHO</v>
      </c>
      <c r="F1572" s="66" t="str">
        <f>IF(ISBLANK(LeaveTracker[[#This Row],[Employee Name]]),"-----",VLOOKUP(LeaveTracker[[#This Row],[Employee Name]],'List of Employees'!$B$4:$H$766,6))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Employees'!$B$4:$H$766,7))</f>
        <v>CHO</v>
      </c>
      <c r="F1573" s="66" t="str">
        <f>IF(ISBLANK(LeaveTracker[[#This Row],[Employee Name]]),"-----",VLOOKUP(LeaveTracker[[#This Row],[Employee Name]],'List of Employees'!$B$4:$H$766,6))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Employees'!$B$4:$H$766,7))</f>
        <v>CHO</v>
      </c>
      <c r="F1574" s="66" t="str">
        <f>IF(ISBLANK(LeaveTracker[[#This Row],[Employee Name]]),"-----",VLOOKUP(LeaveTracker[[#This Row],[Employee Name]],'List of Employees'!$B$4:$H$766,6))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Employees'!$B$4:$H$766,7))</f>
        <v>CHO</v>
      </c>
      <c r="F1575" s="66" t="str">
        <f>IF(ISBLANK(LeaveTracker[[#This Row],[Employee Name]]),"-----",VLOOKUP(LeaveTracker[[#This Row],[Employee Name]],'List of Employees'!$B$4:$H$766,6))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Employees'!$B$4:$H$766,7))</f>
        <v>CHO</v>
      </c>
      <c r="F1576" s="66" t="str">
        <f>IF(ISBLANK(LeaveTracker[[#This Row],[Employee Name]]),"-----",VLOOKUP(LeaveTracker[[#This Row],[Employee Name]],'List of Employees'!$B$4:$H$766,6))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Employees'!$B$4:$H$766,7))</f>
        <v>0</v>
      </c>
      <c r="F1577" s="66" t="str">
        <f>IF(ISBLANK(LeaveTracker[[#This Row],[Employee Name]]),"-----",VLOOKUP(LeaveTracker[[#This Row],[Employee Name]],'List of Employees'!$B$4:$H$766,6))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Employees'!$B$4:$H$766,7))</f>
        <v>0</v>
      </c>
      <c r="F1578" s="66" t="str">
        <f>IF(ISBLANK(LeaveTracker[[#This Row],[Employee Name]]),"-----",VLOOKUP(LeaveTracker[[#This Row],[Employee Name]],'List of Employees'!$B$4:$H$766,6))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Employees'!$B$4:$H$766,7))</f>
        <v>CHO</v>
      </c>
      <c r="F1579" s="66" t="str">
        <f>IF(ISBLANK(LeaveTracker[[#This Row],[Employee Name]]),"-----",VLOOKUP(LeaveTracker[[#This Row],[Employee Name]],'List of Employees'!$B$4:$H$766,6))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Employees'!$B$4:$H$766,7))</f>
        <v>CHO</v>
      </c>
      <c r="F1580" s="66" t="str">
        <f>IF(ISBLANK(LeaveTracker[[#This Row],[Employee Name]]),"-----",VLOOKUP(LeaveTracker[[#This Row],[Employee Name]],'List of Employees'!$B$4:$H$766,6))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Employees'!$B$4:$H$766,7))</f>
        <v>CHO</v>
      </c>
      <c r="F1581" s="66" t="str">
        <f>IF(ISBLANK(LeaveTracker[[#This Row],[Employee Name]]),"-----",VLOOKUP(LeaveTracker[[#This Row],[Employee Name]],'List of Employees'!$B$4:$H$766,6))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Employees'!$B$4:$H$766,7))</f>
        <v>CHO</v>
      </c>
      <c r="F1582" s="66" t="str">
        <f>IF(ISBLANK(LeaveTracker[[#This Row],[Employee Name]]),"-----",VLOOKUP(LeaveTracker[[#This Row],[Employee Name]],'List of Employees'!$B$4:$H$766,6))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Employees'!$B$4:$H$766,7))</f>
        <v>CHO</v>
      </c>
      <c r="F1583" s="66" t="str">
        <f>IF(ISBLANK(LeaveTracker[[#This Row],[Employee Name]]),"-----",VLOOKUP(LeaveTracker[[#This Row],[Employee Name]],'List of Employees'!$B$4:$H$766,6))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Employees'!$B$4:$H$766,7))</f>
        <v>CHO</v>
      </c>
      <c r="F1584" s="66" t="str">
        <f>IF(ISBLANK(LeaveTracker[[#This Row],[Employee Name]]),"-----",VLOOKUP(LeaveTracker[[#This Row],[Employee Name]],'List of Employees'!$B$4:$H$766,6))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Employees'!$B$4:$H$766,7))</f>
        <v>CHO</v>
      </c>
      <c r="F1585" s="66" t="str">
        <f>IF(ISBLANK(LeaveTracker[[#This Row],[Employee Name]]),"-----",VLOOKUP(LeaveTracker[[#This Row],[Employee Name]],'List of Employees'!$B$4:$H$766,6))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Employees'!$B$4:$H$766,7))</f>
        <v>CHO</v>
      </c>
      <c r="F1586" s="66" t="str">
        <f>IF(ISBLANK(LeaveTracker[[#This Row],[Employee Name]]),"-----",VLOOKUP(LeaveTracker[[#This Row],[Employee Name]],'List of Employees'!$B$4:$H$766,6))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Employees'!$B$4:$H$766,7))</f>
        <v>CHO</v>
      </c>
      <c r="F1587" s="66" t="str">
        <f>IF(ISBLANK(LeaveTracker[[#This Row],[Employee Name]]),"-----",VLOOKUP(LeaveTracker[[#This Row],[Employee Name]],'List of Employees'!$B$4:$H$766,6))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Employees'!$B$4:$H$766,7))</f>
        <v>CHO</v>
      </c>
      <c r="F1588" s="66" t="str">
        <f>IF(ISBLANK(LeaveTracker[[#This Row],[Employee Name]]),"-----",VLOOKUP(LeaveTracker[[#This Row],[Employee Name]],'List of Employees'!$B$4:$H$766,6))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Employees'!$B$4:$H$766,7))</f>
        <v>CHO</v>
      </c>
      <c r="F1589" s="66" t="str">
        <f>IF(ISBLANK(LeaveTracker[[#This Row],[Employee Name]]),"-----",VLOOKUP(LeaveTracker[[#This Row],[Employee Name]],'List of Employees'!$B$4:$H$766,6))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Employees'!$B$4:$H$766,7))</f>
        <v>CHO</v>
      </c>
      <c r="F1590" s="66" t="str">
        <f>IF(ISBLANK(LeaveTracker[[#This Row],[Employee Name]]),"-----",VLOOKUP(LeaveTracker[[#This Row],[Employee Name]],'List of Employees'!$B$4:$H$766,6))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Employees'!$B$4:$H$766,7))</f>
        <v>CHO</v>
      </c>
      <c r="F1591" s="66" t="str">
        <f>IF(ISBLANK(LeaveTracker[[#This Row],[Employee Name]]),"-----",VLOOKUP(LeaveTracker[[#This Row],[Employee Name]],'List of Employees'!$B$4:$H$766,6))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Employees'!$B$4:$H$766,7))</f>
        <v>CHO</v>
      </c>
      <c r="F1592" s="66" t="str">
        <f>IF(ISBLANK(LeaveTracker[[#This Row],[Employee Name]]),"-----",VLOOKUP(LeaveTracker[[#This Row],[Employee Name]],'List of Employees'!$B$4:$H$766,6))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Employees'!$B$4:$H$766,7))</f>
        <v>CHO</v>
      </c>
      <c r="F1593" s="66" t="str">
        <f>IF(ISBLANK(LeaveTracker[[#This Row],[Employee Name]]),"-----",VLOOKUP(LeaveTracker[[#This Row],[Employee Name]],'List of Employees'!$B$4:$H$766,6))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Employees'!$B$4:$H$766,7))</f>
        <v>CHO</v>
      </c>
      <c r="F1594" s="66" t="str">
        <f>IF(ISBLANK(LeaveTracker[[#This Row],[Employee Name]]),"-----",VLOOKUP(LeaveTracker[[#This Row],[Employee Name]],'List of Employees'!$B$4:$H$766,6))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Employees'!$B$4:$H$766,7))</f>
        <v>CHO</v>
      </c>
      <c r="F1595" s="66" t="str">
        <f>IF(ISBLANK(LeaveTracker[[#This Row],[Employee Name]]),"-----",VLOOKUP(LeaveTracker[[#This Row],[Employee Name]],'List of Employees'!$B$4:$H$766,6))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Employees'!$B$4:$H$766,7))</f>
        <v>CHO</v>
      </c>
      <c r="F1596" s="66" t="str">
        <f>IF(ISBLANK(LeaveTracker[[#This Row],[Employee Name]]),"-----",VLOOKUP(LeaveTracker[[#This Row],[Employee Name]],'List of Employees'!$B$4:$H$766,6))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Employees'!$B$4:$H$766,7))</f>
        <v>CHO</v>
      </c>
      <c r="F1597" s="66" t="str">
        <f>IF(ISBLANK(LeaveTracker[[#This Row],[Employee Name]]),"-----",VLOOKUP(LeaveTracker[[#This Row],[Employee Name]],'List of Employees'!$B$4:$H$766,6))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Employees'!$B$4:$H$766,7))</f>
        <v>CHO</v>
      </c>
      <c r="F1598" s="66" t="str">
        <f>IF(ISBLANK(LeaveTracker[[#This Row],[Employee Name]]),"-----",VLOOKUP(LeaveTracker[[#This Row],[Employee Name]],'List of Employees'!$B$4:$H$766,6))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Employees'!$B$4:$H$766,7))</f>
        <v>CHO</v>
      </c>
      <c r="F1599" s="66" t="str">
        <f>IF(ISBLANK(LeaveTracker[[#This Row],[Employee Name]]),"-----",VLOOKUP(LeaveTracker[[#This Row],[Employee Name]],'List of Employees'!$B$4:$H$766,6))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Employees'!$B$4:$H$766,7))</f>
        <v>CTO</v>
      </c>
      <c r="F1600" s="66" t="str">
        <f>IF(ISBLANK(LeaveTracker[[#This Row],[Employee Name]]),"-----",VLOOKUP(LeaveTracker[[#This Row],[Employee Name]],'List of Employees'!$B$4:$H$766,6))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Employees'!$B$4:$H$766,7))</f>
        <v>CTO</v>
      </c>
      <c r="F1601" s="66" t="str">
        <f>IF(ISBLANK(LeaveTracker[[#This Row],[Employee Name]]),"-----",VLOOKUP(LeaveTracker[[#This Row],[Employee Name]],'List of Employees'!$B$4:$H$766,6))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Employees'!$B$4:$H$766,7))</f>
        <v>CTO</v>
      </c>
      <c r="F1602" s="66" t="str">
        <f>IF(ISBLANK(LeaveTracker[[#This Row],[Employee Name]]),"-----",VLOOKUP(LeaveTracker[[#This Row],[Employee Name]],'List of Employees'!$B$4:$H$766,6))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Employees'!$B$4:$H$766,7))</f>
        <v>CTO</v>
      </c>
      <c r="F1603" s="66" t="str">
        <f>IF(ISBLANK(LeaveTracker[[#This Row],[Employee Name]]),"-----",VLOOKUP(LeaveTracker[[#This Row],[Employee Name]],'List of Employees'!$B$4:$H$766,6))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Employees'!$B$4:$H$766,7))</f>
        <v>CTO</v>
      </c>
      <c r="F1604" s="66" t="str">
        <f>IF(ISBLANK(LeaveTracker[[#This Row],[Employee Name]]),"-----",VLOOKUP(LeaveTracker[[#This Row],[Employee Name]],'List of Employees'!$B$4:$H$766,6))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Employees'!$B$4:$H$766,7))</f>
        <v>CTO</v>
      </c>
      <c r="F1605" s="66" t="str">
        <f>IF(ISBLANK(LeaveTracker[[#This Row],[Employee Name]]),"-----",VLOOKUP(LeaveTracker[[#This Row],[Employee Name]],'List of Employees'!$B$4:$H$766,6))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Employees'!$B$4:$H$766,7))</f>
        <v>LIBRARY</v>
      </c>
      <c r="F1606" s="66" t="str">
        <f>IF(ISBLANK(LeaveTracker[[#This Row],[Employee Name]]),"-----",VLOOKUP(LeaveTracker[[#This Row],[Employee Name]],'List of Employees'!$B$4:$H$766,6))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Employees'!$B$4:$H$766,7))</f>
        <v>CTO</v>
      </c>
      <c r="F1607" s="66" t="str">
        <f>IF(ISBLANK(LeaveTracker[[#This Row],[Employee Name]]),"-----",VLOOKUP(LeaveTracker[[#This Row],[Employee Name]],'List of Employees'!$B$4:$H$766,6))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Employees'!$B$4:$H$766,7))</f>
        <v>CTO</v>
      </c>
      <c r="F1608" s="66" t="str">
        <f>IF(ISBLANK(LeaveTracker[[#This Row],[Employee Name]]),"-----",VLOOKUP(LeaveTracker[[#This Row],[Employee Name]],'List of Employees'!$B$4:$H$766,6))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Employees'!$B$4:$H$766,7))</f>
        <v>CTO</v>
      </c>
      <c r="F1609" s="66" t="str">
        <f>IF(ISBLANK(LeaveTracker[[#This Row],[Employee Name]]),"-----",VLOOKUP(LeaveTracker[[#This Row],[Employee Name]],'List of Employees'!$B$4:$H$766,6))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Employees'!$B$4:$H$766,7))</f>
        <v>CTO</v>
      </c>
      <c r="F1610" s="66" t="str">
        <f>IF(ISBLANK(LeaveTracker[[#This Row],[Employee Name]]),"-----",VLOOKUP(LeaveTracker[[#This Row],[Employee Name]],'List of Employees'!$B$4:$H$766,6))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Employees'!$B$4:$H$766,7))</f>
        <v>CTO</v>
      </c>
      <c r="F1611" s="66" t="str">
        <f>IF(ISBLANK(LeaveTracker[[#This Row],[Employee Name]]),"-----",VLOOKUP(LeaveTracker[[#This Row],[Employee Name]],'List of Employees'!$B$4:$H$766,6))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Employees'!$B$4:$H$766,7))</f>
        <v>CTO</v>
      </c>
      <c r="F1612" s="66" t="str">
        <f>IF(ISBLANK(LeaveTracker[[#This Row],[Employee Name]]),"-----",VLOOKUP(LeaveTracker[[#This Row],[Employee Name]],'List of Employees'!$B$4:$H$766,6))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Employees'!$B$4:$H$766,7))</f>
        <v>CTO</v>
      </c>
      <c r="F1613" s="66" t="str">
        <f>IF(ISBLANK(LeaveTracker[[#This Row],[Employee Name]]),"-----",VLOOKUP(LeaveTracker[[#This Row],[Employee Name]],'List of Employees'!$B$4:$H$766,6))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Employees'!$B$4:$H$766,7))</f>
        <v>CTO</v>
      </c>
      <c r="F1614" s="66" t="str">
        <f>IF(ISBLANK(LeaveTracker[[#This Row],[Employee Name]]),"-----",VLOOKUP(LeaveTracker[[#This Row],[Employee Name]],'List of Employees'!$B$4:$H$766,6))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Employees'!$B$4:$H$766,7))</f>
        <v>CTO</v>
      </c>
      <c r="F1615" s="66" t="str">
        <f>IF(ISBLANK(LeaveTracker[[#This Row],[Employee Name]]),"-----",VLOOKUP(LeaveTracker[[#This Row],[Employee Name]],'List of Employees'!$B$4:$H$766,6))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Employees'!$B$4:$H$766,7))</f>
        <v>CTO</v>
      </c>
      <c r="F1616" s="66" t="str">
        <f>IF(ISBLANK(LeaveTracker[[#This Row],[Employee Name]]),"-----",VLOOKUP(LeaveTracker[[#This Row],[Employee Name]],'List of Employees'!$B$4:$H$766,6))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Employees'!$B$4:$H$766,7))</f>
        <v>CTO</v>
      </c>
      <c r="F1617" s="66" t="str">
        <f>IF(ISBLANK(LeaveTracker[[#This Row],[Employee Name]]),"-----",VLOOKUP(LeaveTracker[[#This Row],[Employee Name]],'List of Employees'!$B$4:$H$766,6))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Employees'!$B$4:$H$766,7))</f>
        <v>CTO</v>
      </c>
      <c r="F1618" s="66" t="str">
        <f>IF(ISBLANK(LeaveTracker[[#This Row],[Employee Name]]),"-----",VLOOKUP(LeaveTracker[[#This Row],[Employee Name]],'List of Employees'!$B$4:$H$766,6))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Employees'!$B$4:$H$766,7))</f>
        <v>CTO</v>
      </c>
      <c r="F1619" s="66" t="str">
        <f>IF(ISBLANK(LeaveTracker[[#This Row],[Employee Name]]),"-----",VLOOKUP(LeaveTracker[[#This Row],[Employee Name]],'List of Employees'!$B$4:$H$766,6))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Employees'!$B$4:$H$766,7))</f>
        <v>CTO</v>
      </c>
      <c r="F1620" s="66" t="str">
        <f>IF(ISBLANK(LeaveTracker[[#This Row],[Employee Name]]),"-----",VLOOKUP(LeaveTracker[[#This Row],[Employee Name]],'List of Employees'!$B$4:$H$766,6))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Employees'!$B$4:$H$766,7))</f>
        <v>CTO</v>
      </c>
      <c r="F1621" s="66" t="str">
        <f>IF(ISBLANK(LeaveTracker[[#This Row],[Employee Name]]),"-----",VLOOKUP(LeaveTracker[[#This Row],[Employee Name]],'List of Employees'!$B$4:$H$766,6))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Employees'!$B$4:$H$766,7))</f>
        <v>CTO</v>
      </c>
      <c r="F1622" s="66" t="str">
        <f>IF(ISBLANK(LeaveTracker[[#This Row],[Employee Name]]),"-----",VLOOKUP(LeaveTracker[[#This Row],[Employee Name]],'List of Employees'!$B$4:$H$766,6))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Employees'!$B$4:$H$766,7))</f>
        <v>CTO</v>
      </c>
      <c r="F1623" s="66" t="str">
        <f>IF(ISBLANK(LeaveTracker[[#This Row],[Employee Name]]),"-----",VLOOKUP(LeaveTracker[[#This Row],[Employee Name]],'List of Employees'!$B$4:$H$766,6))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Employees'!$B$4:$H$766,7))</f>
        <v>CTO</v>
      </c>
      <c r="F1624" s="66" t="str">
        <f>IF(ISBLANK(LeaveTracker[[#This Row],[Employee Name]]),"-----",VLOOKUP(LeaveTracker[[#This Row],[Employee Name]],'List of Employees'!$B$4:$H$766,6))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Employees'!$B$4:$H$766,7))</f>
        <v>CTO</v>
      </c>
      <c r="F1625" s="66" t="str">
        <f>IF(ISBLANK(LeaveTracker[[#This Row],[Employee Name]]),"-----",VLOOKUP(LeaveTracker[[#This Row],[Employee Name]],'List of Employees'!$B$4:$H$766,6))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Employees'!$B$4:$H$766,7))</f>
        <v>CTO</v>
      </c>
      <c r="F1626" s="66" t="str">
        <f>IF(ISBLANK(LeaveTracker[[#This Row],[Employee Name]]),"-----",VLOOKUP(LeaveTracker[[#This Row],[Employee Name]],'List of Employees'!$B$4:$H$766,6))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Employees'!$B$4:$H$766,7))</f>
        <v>CTO</v>
      </c>
      <c r="F1627" s="66" t="str">
        <f>IF(ISBLANK(LeaveTracker[[#This Row],[Employee Name]]),"-----",VLOOKUP(LeaveTracker[[#This Row],[Employee Name]],'List of Employees'!$B$4:$H$766,6))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Employees'!$B$4:$H$766,7))</f>
        <v>CTO</v>
      </c>
      <c r="F1628" s="66" t="str">
        <f>IF(ISBLANK(LeaveTracker[[#This Row],[Employee Name]]),"-----",VLOOKUP(LeaveTracker[[#This Row],[Employee Name]],'List of Employees'!$B$4:$H$766,6))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Employees'!$B$4:$H$766,7))</f>
        <v>CTO</v>
      </c>
      <c r="F1629" s="66" t="str">
        <f>IF(ISBLANK(LeaveTracker[[#This Row],[Employee Name]]),"-----",VLOOKUP(LeaveTracker[[#This Row],[Employee Name]],'List of Employees'!$B$4:$H$766,6))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Employees'!$B$4:$H$766,7))</f>
        <v>CTO</v>
      </c>
      <c r="F1630" s="66" t="str">
        <f>IF(ISBLANK(LeaveTracker[[#This Row],[Employee Name]]),"-----",VLOOKUP(LeaveTracker[[#This Row],[Employee Name]],'List of Employees'!$B$4:$H$766,6))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Employees'!$B$4:$H$766,7))</f>
        <v>CTO</v>
      </c>
      <c r="F1631" s="66" t="str">
        <f>IF(ISBLANK(LeaveTracker[[#This Row],[Employee Name]]),"-----",VLOOKUP(LeaveTracker[[#This Row],[Employee Name]],'List of Employees'!$B$4:$H$766,6))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Employees'!$B$4:$H$766,7))</f>
        <v>CTO</v>
      </c>
      <c r="F1632" s="66" t="str">
        <f>IF(ISBLANK(LeaveTracker[[#This Row],[Employee Name]]),"-----",VLOOKUP(LeaveTracker[[#This Row],[Employee Name]],'List of Employees'!$B$4:$H$766,6))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Employees'!$B$4:$H$766,7))</f>
        <v>ASSESSORS OFFICE</v>
      </c>
      <c r="F1633" s="66" t="str">
        <f>IF(ISBLANK(LeaveTracker[[#This Row],[Employee Name]]),"-----",VLOOKUP(LeaveTracker[[#This Row],[Employee Name]],'List of Employees'!$B$4:$H$766,6))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Employees'!$B$4:$H$766,7))</f>
        <v>ASSESSORS OFFICE</v>
      </c>
      <c r="F1634" s="66" t="str">
        <f>IF(ISBLANK(LeaveTracker[[#This Row],[Employee Name]]),"-----",VLOOKUP(LeaveTracker[[#This Row],[Employee Name]],'List of Employees'!$B$4:$H$766,6))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Employees'!$B$4:$H$766,7))</f>
        <v>ASSESSORS OFFICE</v>
      </c>
      <c r="F1635" s="66" t="str">
        <f>IF(ISBLANK(LeaveTracker[[#This Row],[Employee Name]]),"-----",VLOOKUP(LeaveTracker[[#This Row],[Employee Name]],'List of Employees'!$B$4:$H$766,6))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Employees'!$B$4:$H$766,7))</f>
        <v>LIBRARY</v>
      </c>
      <c r="F1636" s="66" t="str">
        <f>IF(ISBLANK(LeaveTracker[[#This Row],[Employee Name]]),"-----",VLOOKUP(LeaveTracker[[#This Row],[Employee Name]],'List of Employees'!$B$4:$H$766,6))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Employees'!$B$4:$H$766,7))</f>
        <v>LIBRARY</v>
      </c>
      <c r="F1637" s="66" t="str">
        <f>IF(ISBLANK(LeaveTracker[[#This Row],[Employee Name]]),"-----",VLOOKUP(LeaveTracker[[#This Row],[Employee Name]],'List of Employees'!$B$4:$H$766,6))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Employees'!$B$4:$H$766,7))</f>
        <v>CEO</v>
      </c>
      <c r="F1638" s="66" t="str">
        <f>IF(ISBLANK(LeaveTracker[[#This Row],[Employee Name]]),"-----",VLOOKUP(LeaveTracker[[#This Row],[Employee Name]],'List of Employees'!$B$4:$H$766,6))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Employees'!$B$4:$H$766,7))</f>
        <v>CEO</v>
      </c>
      <c r="F1639" s="66" t="str">
        <f>IF(ISBLANK(LeaveTracker[[#This Row],[Employee Name]]),"-----",VLOOKUP(LeaveTracker[[#This Row],[Employee Name]],'List of Employees'!$B$4:$H$766,6))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Employees'!$B$4:$H$766,7))</f>
        <v>CBO</v>
      </c>
      <c r="F1640" s="66" t="str">
        <f>IF(ISBLANK(LeaveTracker[[#This Row],[Employee Name]]),"-----",VLOOKUP(LeaveTracker[[#This Row],[Employee Name]],'List of Employees'!$B$4:$H$766,6))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Employees'!$B$4:$H$766,7))</f>
        <v>CEO</v>
      </c>
      <c r="F1641" s="66" t="str">
        <f>IF(ISBLANK(LeaveTracker[[#This Row],[Employee Name]]),"-----",VLOOKUP(LeaveTracker[[#This Row],[Employee Name]],'List of Employees'!$B$4:$H$766,6))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Employees'!$B$4:$H$766,7))</f>
        <v>CEO</v>
      </c>
      <c r="F1642" s="66" t="str">
        <f>IF(ISBLANK(LeaveTracker[[#This Row],[Employee Name]]),"-----",VLOOKUP(LeaveTracker[[#This Row],[Employee Name]],'List of Employees'!$B$4:$H$766,6))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Employees'!$B$4:$H$766,7))</f>
        <v>CEO</v>
      </c>
      <c r="F1643" s="66" t="str">
        <f>IF(ISBLANK(LeaveTracker[[#This Row],[Employee Name]]),"-----",VLOOKUP(LeaveTracker[[#This Row],[Employee Name]],'List of Employees'!$B$4:$H$766,6))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Employees'!$B$4:$H$766,7))</f>
        <v>CEO</v>
      </c>
      <c r="F1644" s="66" t="str">
        <f>IF(ISBLANK(LeaveTracker[[#This Row],[Employee Name]]),"-----",VLOOKUP(LeaveTracker[[#This Row],[Employee Name]],'List of Employees'!$B$4:$H$766,6))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Employees'!$B$4:$H$766,7))</f>
        <v>CEO</v>
      </c>
      <c r="F1645" s="66" t="str">
        <f>IF(ISBLANK(LeaveTracker[[#This Row],[Employee Name]]),"-----",VLOOKUP(LeaveTracker[[#This Row],[Employee Name]],'List of Employees'!$B$4:$H$766,6))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Employees'!$B$4:$H$766,7))</f>
        <v>CEO</v>
      </c>
      <c r="F1646" s="66" t="str">
        <f>IF(ISBLANK(LeaveTracker[[#This Row],[Employee Name]]),"-----",VLOOKUP(LeaveTracker[[#This Row],[Employee Name]],'List of Employees'!$B$4:$H$766,6))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Employees'!$B$4:$H$766,7))</f>
        <v>CEO</v>
      </c>
      <c r="F1647" s="66" t="str">
        <f>IF(ISBLANK(LeaveTracker[[#This Row],[Employee Name]]),"-----",VLOOKUP(LeaveTracker[[#This Row],[Employee Name]],'List of Employees'!$B$4:$H$766,6))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Employees'!$B$4:$H$766,7))</f>
        <v>CEO</v>
      </c>
      <c r="F1648" s="66" t="str">
        <f>IF(ISBLANK(LeaveTracker[[#This Row],[Employee Name]]),"-----",VLOOKUP(LeaveTracker[[#This Row],[Employee Name]],'List of Employees'!$B$4:$H$766,6))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Employees'!$B$4:$H$766,7))</f>
        <v>CEO</v>
      </c>
      <c r="F1649" s="66" t="str">
        <f>IF(ISBLANK(LeaveTracker[[#This Row],[Employee Name]]),"-----",VLOOKUP(LeaveTracker[[#This Row],[Employee Name]],'List of Employees'!$B$4:$H$766,6))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Employees'!$B$4:$H$766,7))</f>
        <v>CEO</v>
      </c>
      <c r="F1650" s="66" t="str">
        <f>IF(ISBLANK(LeaveTracker[[#This Row],[Employee Name]]),"-----",VLOOKUP(LeaveTracker[[#This Row],[Employee Name]],'List of Employees'!$B$4:$H$766,6))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Employees'!$B$4:$H$766,7))</f>
        <v>CCT</v>
      </c>
      <c r="F1651" s="66" t="str">
        <f>IF(ISBLANK(LeaveTracker[[#This Row],[Employee Name]]),"-----",VLOOKUP(LeaveTracker[[#This Row],[Employee Name]],'List of Employees'!$B$4:$H$766,6))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Employees'!$B$4:$H$766,7))</f>
        <v>LIBRARY</v>
      </c>
      <c r="F1652" s="66" t="str">
        <f>IF(ISBLANK(LeaveTracker[[#This Row],[Employee Name]]),"-----",VLOOKUP(LeaveTracker[[#This Row],[Employee Name]],'List of Employees'!$B$4:$H$766,6))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Employees'!$B$4:$H$766,7))</f>
        <v>LIBRARY</v>
      </c>
      <c r="F1653" s="66" t="str">
        <f>IF(ISBLANK(LeaveTracker[[#This Row],[Employee Name]]),"-----",VLOOKUP(LeaveTracker[[#This Row],[Employee Name]],'List of Employees'!$B$4:$H$766,6))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Employees'!$B$4:$H$766,7))</f>
        <v>CCT</v>
      </c>
      <c r="F1654" s="66" t="str">
        <f>IF(ISBLANK(LeaveTracker[[#This Row],[Employee Name]]),"-----",VLOOKUP(LeaveTracker[[#This Row],[Employee Name]],'List of Employees'!$B$4:$H$766,6))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Employees'!$B$4:$H$766,7))</f>
        <v>CCT</v>
      </c>
      <c r="F1655" s="66" t="str">
        <f>IF(ISBLANK(LeaveTracker[[#This Row],[Employee Name]]),"-----",VLOOKUP(LeaveTracker[[#This Row],[Employee Name]],'List of Employees'!$B$4:$H$766,6))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Employees'!$B$4:$H$766,7))</f>
        <v>CCT</v>
      </c>
      <c r="F1656" s="66" t="str">
        <f>IF(ISBLANK(LeaveTracker[[#This Row],[Employee Name]]),"-----",VLOOKUP(LeaveTracker[[#This Row],[Employee Name]],'List of Employees'!$B$4:$H$766,6))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Employees'!$B$4:$H$766,7))</f>
        <v>CCT</v>
      </c>
      <c r="F1657" s="66" t="str">
        <f>IF(ISBLANK(LeaveTracker[[#This Row],[Employee Name]]),"-----",VLOOKUP(LeaveTracker[[#This Row],[Employee Name]],'List of Employees'!$B$4:$H$766,6))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Employees'!$B$4:$H$766,7))</f>
        <v>CCT</v>
      </c>
      <c r="F1658" s="66" t="str">
        <f>IF(ISBLANK(LeaveTracker[[#This Row],[Employee Name]]),"-----",VLOOKUP(LeaveTracker[[#This Row],[Employee Name]],'List of Employees'!$B$4:$H$766,6))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Employees'!$B$4:$H$766,7))</f>
        <v>CCT</v>
      </c>
      <c r="F1659" s="66" t="str">
        <f>IF(ISBLANK(LeaveTracker[[#This Row],[Employee Name]]),"-----",VLOOKUP(LeaveTracker[[#This Row],[Employee Name]],'List of Employees'!$B$4:$H$766,6))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Employees'!$B$4:$H$766,7))</f>
        <v>CCT</v>
      </c>
      <c r="F1660" s="66" t="str">
        <f>IF(ISBLANK(LeaveTracker[[#This Row],[Employee Name]]),"-----",VLOOKUP(LeaveTracker[[#This Row],[Employee Name]],'List of Employees'!$B$4:$H$766,6))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Employees'!$B$4:$H$766,7))</f>
        <v>CCT</v>
      </c>
      <c r="F1661" s="66" t="str">
        <f>IF(ISBLANK(LeaveTracker[[#This Row],[Employee Name]]),"-----",VLOOKUP(LeaveTracker[[#This Row],[Employee Name]],'List of Employees'!$B$4:$H$766,6))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Employees'!$B$4:$H$766,7))</f>
        <v>CCT</v>
      </c>
      <c r="F1662" s="66" t="str">
        <f>IF(ISBLANK(LeaveTracker[[#This Row],[Employee Name]]),"-----",VLOOKUP(LeaveTracker[[#This Row],[Employee Name]],'List of Employees'!$B$4:$H$766,6))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Employees'!$B$4:$H$766,7))</f>
        <v>CCT</v>
      </c>
      <c r="F1663" s="66" t="str">
        <f>IF(ISBLANK(LeaveTracker[[#This Row],[Employee Name]]),"-----",VLOOKUP(LeaveTracker[[#This Row],[Employee Name]],'List of Employees'!$B$4:$H$766,6))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Employees'!$B$4:$H$766,7))</f>
        <v>CCT</v>
      </c>
      <c r="F1664" s="66" t="str">
        <f>IF(ISBLANK(LeaveTracker[[#This Row],[Employee Name]]),"-----",VLOOKUP(LeaveTracker[[#This Row],[Employee Name]],'List of Employees'!$B$4:$H$766,6))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Employees'!$B$4:$H$766,7))</f>
        <v>CCT</v>
      </c>
      <c r="F1665" s="66" t="str">
        <f>IF(ISBLANK(LeaveTracker[[#This Row],[Employee Name]]),"-----",VLOOKUP(LeaveTracker[[#This Row],[Employee Name]],'List of Employees'!$B$4:$H$766,6))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Employees'!$B$4:$H$766,7))</f>
        <v>TCIS</v>
      </c>
      <c r="F1666" s="66" t="str">
        <f>IF(ISBLANK(LeaveTracker[[#This Row],[Employee Name]]),"-----",VLOOKUP(LeaveTracker[[#This Row],[Employee Name]],'List of Employees'!$B$4:$H$766,6))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Employees'!$B$4:$H$766,7))</f>
        <v>TCIS</v>
      </c>
      <c r="F1667" s="66" t="str">
        <f>IF(ISBLANK(LeaveTracker[[#This Row],[Employee Name]]),"-----",VLOOKUP(LeaveTracker[[#This Row],[Employee Name]],'List of Employees'!$B$4:$H$766,6))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Employees'!$B$4:$H$766,7))</f>
        <v>TCIS</v>
      </c>
      <c r="F1668" s="66" t="str">
        <f>IF(ISBLANK(LeaveTracker[[#This Row],[Employee Name]]),"-----",VLOOKUP(LeaveTracker[[#This Row],[Employee Name]],'List of Employees'!$B$4:$H$766,6))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Employees'!$B$4:$H$766,7))</f>
        <v>CCT</v>
      </c>
      <c r="F1669" s="66" t="str">
        <f>IF(ISBLANK(LeaveTracker[[#This Row],[Employee Name]]),"-----",VLOOKUP(LeaveTracker[[#This Row],[Employee Name]],'List of Employees'!$B$4:$H$766,6))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Employees'!$B$4:$H$766,7))</f>
        <v>CCT</v>
      </c>
      <c r="F1670" s="66" t="str">
        <f>IF(ISBLANK(LeaveTracker[[#This Row],[Employee Name]]),"-----",VLOOKUP(LeaveTracker[[#This Row],[Employee Name]],'List of Employees'!$B$4:$H$766,6))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Employees'!$B$4:$H$766,7))</f>
        <v>CCT</v>
      </c>
      <c r="F1671" s="66" t="str">
        <f>IF(ISBLANK(LeaveTracker[[#This Row],[Employee Name]]),"-----",VLOOKUP(LeaveTracker[[#This Row],[Employee Name]],'List of Employees'!$B$4:$H$766,6))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Employees'!$B$4:$H$766,7))</f>
        <v>CCT</v>
      </c>
      <c r="F1672" s="66" t="str">
        <f>IF(ISBLANK(LeaveTracker[[#This Row],[Employee Name]]),"-----",VLOOKUP(LeaveTracker[[#This Row],[Employee Name]],'List of Employees'!$B$4:$H$766,6))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Employees'!$B$4:$H$766,7))</f>
        <v>CCT</v>
      </c>
      <c r="F1673" s="66" t="str">
        <f>IF(ISBLANK(LeaveTracker[[#This Row],[Employee Name]]),"-----",VLOOKUP(LeaveTracker[[#This Row],[Employee Name]],'List of Employees'!$B$4:$H$766,6))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Employees'!$B$4:$H$766,7))</f>
        <v>CCT</v>
      </c>
      <c r="F1674" s="66" t="str">
        <f>IF(ISBLANK(LeaveTracker[[#This Row],[Employee Name]]),"-----",VLOOKUP(LeaveTracker[[#This Row],[Employee Name]],'List of Employees'!$B$4:$H$766,6))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Employees'!$B$4:$H$766,7))</f>
        <v>CCT</v>
      </c>
      <c r="F1675" s="66" t="str">
        <f>IF(ISBLANK(LeaveTracker[[#This Row],[Employee Name]]),"-----",VLOOKUP(LeaveTracker[[#This Row],[Employee Name]],'List of Employees'!$B$4:$H$766,6))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Employees'!$B$4:$H$766,7))</f>
        <v>CCT</v>
      </c>
      <c r="F1676" s="66" t="str">
        <f>IF(ISBLANK(LeaveTracker[[#This Row],[Employee Name]]),"-----",VLOOKUP(LeaveTracker[[#This Row],[Employee Name]],'List of Employees'!$B$4:$H$766,6))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Employees'!$B$4:$H$766,7))</f>
        <v>CCT</v>
      </c>
      <c r="F1677" s="66" t="str">
        <f>IF(ISBLANK(LeaveTracker[[#This Row],[Employee Name]]),"-----",VLOOKUP(LeaveTracker[[#This Row],[Employee Name]],'List of Employees'!$B$4:$H$766,6))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Employees'!$B$4:$H$766,7))</f>
        <v>CCT</v>
      </c>
      <c r="F1678" s="66" t="str">
        <f>IF(ISBLANK(LeaveTracker[[#This Row],[Employee Name]]),"-----",VLOOKUP(LeaveTracker[[#This Row],[Employee Name]],'List of Employees'!$B$4:$H$766,6))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Employees'!$B$4:$H$766,7))</f>
        <v>CCT</v>
      </c>
      <c r="F1679" s="66" t="str">
        <f>IF(ISBLANK(LeaveTracker[[#This Row],[Employee Name]]),"-----",VLOOKUP(LeaveTracker[[#This Row],[Employee Name]],'List of Employees'!$B$4:$H$766,6))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Employees'!$B$4:$H$766,7))</f>
        <v>CCT</v>
      </c>
      <c r="F1680" s="66" t="str">
        <f>IF(ISBLANK(LeaveTracker[[#This Row],[Employee Name]]),"-----",VLOOKUP(LeaveTracker[[#This Row],[Employee Name]],'List of Employees'!$B$4:$H$766,6))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Employees'!$B$4:$H$766,7))</f>
        <v>CCT</v>
      </c>
      <c r="F1681" s="66" t="str">
        <f>IF(ISBLANK(LeaveTracker[[#This Row],[Employee Name]]),"-----",VLOOKUP(LeaveTracker[[#This Row],[Employee Name]],'List of Employees'!$B$4:$H$766,6))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Employees'!$B$4:$H$766,7))</f>
        <v>CCT</v>
      </c>
      <c r="F1682" s="66" t="str">
        <f>IF(ISBLANK(LeaveTracker[[#This Row],[Employee Name]]),"-----",VLOOKUP(LeaveTracker[[#This Row],[Employee Name]],'List of Employees'!$B$4:$H$766,6))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Employees'!$B$4:$H$766,7))</f>
        <v>CCT</v>
      </c>
      <c r="F1683" s="66" t="str">
        <f>IF(ISBLANK(LeaveTracker[[#This Row],[Employee Name]]),"-----",VLOOKUP(LeaveTracker[[#This Row],[Employee Name]],'List of Employees'!$B$4:$H$766,6))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Employees'!$B$4:$H$766,7))</f>
        <v>CCT</v>
      </c>
      <c r="F1684" s="66" t="str">
        <f>IF(ISBLANK(LeaveTracker[[#This Row],[Employee Name]]),"-----",VLOOKUP(LeaveTracker[[#This Row],[Employee Name]],'List of Employees'!$B$4:$H$766,6))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Employees'!$B$4:$H$766,7))</f>
        <v>CCT</v>
      </c>
      <c r="F1685" s="66" t="str">
        <f>IF(ISBLANK(LeaveTracker[[#This Row],[Employee Name]]),"-----",VLOOKUP(LeaveTracker[[#This Row],[Employee Name]],'List of Employees'!$B$4:$H$766,6))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Employees'!$B$4:$H$766,7))</f>
        <v>CCT</v>
      </c>
      <c r="F1686" s="66" t="str">
        <f>IF(ISBLANK(LeaveTracker[[#This Row],[Employee Name]]),"-----",VLOOKUP(LeaveTracker[[#This Row],[Employee Name]],'List of Employees'!$B$4:$H$766,6))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Employees'!$B$4:$H$766,7))</f>
        <v>CCT</v>
      </c>
      <c r="F1687" s="66" t="str">
        <f>IF(ISBLANK(LeaveTracker[[#This Row],[Employee Name]]),"-----",VLOOKUP(LeaveTracker[[#This Row],[Employee Name]],'List of Employees'!$B$4:$H$766,6))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Employees'!$B$4:$H$766,7))</f>
        <v>CCT</v>
      </c>
      <c r="F1688" s="66" t="str">
        <f>IF(ISBLANK(LeaveTracker[[#This Row],[Employee Name]]),"-----",VLOOKUP(LeaveTracker[[#This Row],[Employee Name]],'List of Employees'!$B$4:$H$766,6))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Employees'!$B$4:$H$766,7))</f>
        <v>CCT</v>
      </c>
      <c r="F1689" s="66" t="str">
        <f>IF(ISBLANK(LeaveTracker[[#This Row],[Employee Name]]),"-----",VLOOKUP(LeaveTracker[[#This Row],[Employee Name]],'List of Employees'!$B$4:$H$766,6))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Employees'!$B$4:$H$766,7))</f>
        <v>CCT</v>
      </c>
      <c r="F1690" s="66" t="str">
        <f>IF(ISBLANK(LeaveTracker[[#This Row],[Employee Name]]),"-----",VLOOKUP(LeaveTracker[[#This Row],[Employee Name]],'List of Employees'!$B$4:$H$766,6))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Employees'!$B$4:$H$766,7))</f>
        <v>CCT</v>
      </c>
      <c r="F1691" s="66" t="str">
        <f>IF(ISBLANK(LeaveTracker[[#This Row],[Employee Name]]),"-----",VLOOKUP(LeaveTracker[[#This Row],[Employee Name]],'List of Employees'!$B$4:$H$766,6))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Employees'!$B$4:$H$766,7))</f>
        <v>CCT</v>
      </c>
      <c r="F1692" s="66" t="str">
        <f>IF(ISBLANK(LeaveTracker[[#This Row],[Employee Name]]),"-----",VLOOKUP(LeaveTracker[[#This Row],[Employee Name]],'List of Employees'!$B$4:$H$766,6))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Employees'!$B$4:$H$766,7))</f>
        <v>CCT</v>
      </c>
      <c r="F1693" s="66" t="str">
        <f>IF(ISBLANK(LeaveTracker[[#This Row],[Employee Name]]),"-----",VLOOKUP(LeaveTracker[[#This Row],[Employee Name]],'List of Employees'!$B$4:$H$766,6))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Employees'!$B$4:$H$766,7))</f>
        <v>CCT</v>
      </c>
      <c r="F1694" s="66" t="str">
        <f>IF(ISBLANK(LeaveTracker[[#This Row],[Employee Name]]),"-----",VLOOKUP(LeaveTracker[[#This Row],[Employee Name]],'List of Employees'!$B$4:$H$766,6))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Employees'!$B$4:$H$766,7))</f>
        <v>CCT</v>
      </c>
      <c r="F1695" s="66" t="str">
        <f>IF(ISBLANK(LeaveTracker[[#This Row],[Employee Name]]),"-----",VLOOKUP(LeaveTracker[[#This Row],[Employee Name]],'List of Employees'!$B$4:$H$766,6))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Employees'!$B$4:$H$766,7))</f>
        <v>CCT</v>
      </c>
      <c r="F1696" s="66" t="str">
        <f>IF(ISBLANK(LeaveTracker[[#This Row],[Employee Name]]),"-----",VLOOKUP(LeaveTracker[[#This Row],[Employee Name]],'List of Employees'!$B$4:$H$766,6))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Employees'!$B$4:$H$766,7))</f>
        <v>CCT</v>
      </c>
      <c r="F1697" s="66" t="str">
        <f>IF(ISBLANK(LeaveTracker[[#This Row],[Employee Name]]),"-----",VLOOKUP(LeaveTracker[[#This Row],[Employee Name]],'List of Employees'!$B$4:$H$766,6))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Employees'!$B$4:$H$766,7))</f>
        <v>CCT</v>
      </c>
      <c r="F1698" s="66" t="str">
        <f>IF(ISBLANK(LeaveTracker[[#This Row],[Employee Name]]),"-----",VLOOKUP(LeaveTracker[[#This Row],[Employee Name]],'List of Employees'!$B$4:$H$766,6))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Employees'!$B$4:$H$766,7))</f>
        <v>CCT</v>
      </c>
      <c r="F1699" s="66" t="str">
        <f>IF(ISBLANK(LeaveTracker[[#This Row],[Employee Name]]),"-----",VLOOKUP(LeaveTracker[[#This Row],[Employee Name]],'List of Employees'!$B$4:$H$766,6))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Employees'!$B$4:$H$766,7))</f>
        <v>CCT</v>
      </c>
      <c r="F1700" s="66" t="str">
        <f>IF(ISBLANK(LeaveTracker[[#This Row],[Employee Name]]),"-----",VLOOKUP(LeaveTracker[[#This Row],[Employee Name]],'List of Employees'!$B$4:$H$766,6))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Employees'!$B$4:$H$766,7))</f>
        <v>CCT</v>
      </c>
      <c r="F1701" s="66" t="str">
        <f>IF(ISBLANK(LeaveTracker[[#This Row],[Employee Name]]),"-----",VLOOKUP(LeaveTracker[[#This Row],[Employee Name]],'List of Employees'!$B$4:$H$766,6))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Employees'!$B$4:$H$766,7))</f>
        <v>CCT</v>
      </c>
      <c r="F1702" s="66" t="str">
        <f>IF(ISBLANK(LeaveTracker[[#This Row],[Employee Name]]),"-----",VLOOKUP(LeaveTracker[[#This Row],[Employee Name]],'List of Employees'!$B$4:$H$766,6))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Employees'!$B$4:$H$766,7))</f>
        <v>MAHOGANY MARKET</v>
      </c>
      <c r="F1703" s="66" t="str">
        <f>IF(ISBLANK(LeaveTracker[[#This Row],[Employee Name]]),"-----",VLOOKUP(LeaveTracker[[#This Row],[Employee Name]],'List of Employees'!$B$4:$H$766,6))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Employees'!$B$4:$H$766,7))</f>
        <v>MAHOGANY MARKET</v>
      </c>
      <c r="F1704" s="66" t="str">
        <f>IF(ISBLANK(LeaveTracker[[#This Row],[Employee Name]]),"-----",VLOOKUP(LeaveTracker[[#This Row],[Employee Name]],'List of Employees'!$B$4:$H$766,6))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Employees'!$B$4:$H$766,7))</f>
        <v>VMO</v>
      </c>
      <c r="F1705" s="66" t="str">
        <f>IF(ISBLANK(LeaveTracker[[#This Row],[Employee Name]]),"-----",VLOOKUP(LeaveTracker[[#This Row],[Employee Name]],'List of Employees'!$B$4:$H$766,6))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Employees'!$B$4:$H$766,7))</f>
        <v>PICNIC GROVE</v>
      </c>
      <c r="F1706" s="66" t="str">
        <f>IF(ISBLANK(LeaveTracker[[#This Row],[Employee Name]]),"-----",VLOOKUP(LeaveTracker[[#This Row],[Employee Name]],'List of Employees'!$B$4:$H$766,6))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Employees'!$B$4:$H$766,7))</f>
        <v>ACCOUNTING</v>
      </c>
      <c r="F1707" s="66" t="str">
        <f>IF(ISBLANK(LeaveTracker[[#This Row],[Employee Name]]),"-----",VLOOKUP(LeaveTracker[[#This Row],[Employee Name]],'List of Employees'!$B$4:$H$766,6))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Employees'!$B$4:$H$766,7))</f>
        <v>ACCOUNTING</v>
      </c>
      <c r="F1708" s="66" t="str">
        <f>IF(ISBLANK(LeaveTracker[[#This Row],[Employee Name]]),"-----",VLOOKUP(LeaveTracker[[#This Row],[Employee Name]],'List of Employees'!$B$4:$H$766,6))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Employees'!$B$4:$H$766,7))</f>
        <v>ACCOUNTING</v>
      </c>
      <c r="F1709" s="66" t="str">
        <f>IF(ISBLANK(LeaveTracker[[#This Row],[Employee Name]]),"-----",VLOOKUP(LeaveTracker[[#This Row],[Employee Name]],'List of Employees'!$B$4:$H$766,6))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Employees'!$B$4:$H$766,7))</f>
        <v>ACCOUNTING</v>
      </c>
      <c r="F1710" s="66" t="str">
        <f>IF(ISBLANK(LeaveTracker[[#This Row],[Employee Name]]),"-----",VLOOKUP(LeaveTracker[[#This Row],[Employee Name]],'List of Employees'!$B$4:$H$766,6))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Employees'!$B$4:$H$766,7))</f>
        <v>CHARACTER OFFICE</v>
      </c>
      <c r="F1711" s="66" t="str">
        <f>IF(ISBLANK(LeaveTracker[[#This Row],[Employee Name]]),"-----",VLOOKUP(LeaveTracker[[#This Row],[Employee Name]],'List of Employees'!$B$4:$H$766,6))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Employees'!$B$4:$H$766,7))</f>
        <v>PIO</v>
      </c>
      <c r="F1712" s="66" t="str">
        <f>IF(ISBLANK(LeaveTracker[[#This Row],[Employee Name]]),"-----",VLOOKUP(LeaveTracker[[#This Row],[Employee Name]],'List of Employees'!$B$4:$H$766,6))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Employees'!$B$4:$H$766,7))</f>
        <v>PIO</v>
      </c>
      <c r="F1713" s="66" t="str">
        <f>IF(ISBLANK(LeaveTracker[[#This Row],[Employee Name]]),"-----",VLOOKUP(LeaveTracker[[#This Row],[Employee Name]],'List of Employees'!$B$4:$H$766,6))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Employees'!$B$4:$H$766,7))</f>
        <v>MO</v>
      </c>
      <c r="F1714" s="66" t="str">
        <f>IF(ISBLANK(LeaveTracker[[#This Row],[Employee Name]]),"-----",VLOOKUP(LeaveTracker[[#This Row],[Employee Name]],'List of Employees'!$B$4:$H$766,6))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Employees'!$B$4:$H$766,7))</f>
        <v>MO</v>
      </c>
      <c r="F1715" s="66" t="str">
        <f>IF(ISBLANK(LeaveTracker[[#This Row],[Employee Name]]),"-----",VLOOKUP(LeaveTracker[[#This Row],[Employee Name]],'List of Employees'!$B$4:$H$766,6))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Employees'!$B$4:$H$766,7))</f>
        <v>CBO</v>
      </c>
      <c r="F1716" s="66" t="str">
        <f>IF(ISBLANK(LeaveTracker[[#This Row],[Employee Name]]),"-----",VLOOKUP(LeaveTracker[[#This Row],[Employee Name]],'List of Employees'!$B$4:$H$766,6))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Employees'!$B$4:$H$766,7))</f>
        <v>CBO</v>
      </c>
      <c r="F1717" s="66" t="str">
        <f>IF(ISBLANK(LeaveTracker[[#This Row],[Employee Name]]),"-----",VLOOKUP(LeaveTracker[[#This Row],[Employee Name]],'List of Employees'!$B$4:$H$766,6))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Employees'!$B$4:$H$766,7))</f>
        <v>MAHOGANY MARKET</v>
      </c>
      <c r="F1718" s="66" t="str">
        <f>IF(ISBLANK(LeaveTracker[[#This Row],[Employee Name]]),"-----",VLOOKUP(LeaveTracker[[#This Row],[Employee Name]],'List of Employees'!$B$4:$H$766,6))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Employees'!$B$4:$H$766,7))</f>
        <v>MAHOGANY MARKET</v>
      </c>
      <c r="F1719" s="66" t="str">
        <f>IF(ISBLANK(LeaveTracker[[#This Row],[Employee Name]]),"-----",VLOOKUP(LeaveTracker[[#This Row],[Employee Name]],'List of Employees'!$B$4:$H$766,6))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Employees'!$B$4:$H$766,7))</f>
        <v>MAHOGANY MARKET</v>
      </c>
      <c r="F1720" s="66" t="str">
        <f>IF(ISBLANK(LeaveTracker[[#This Row],[Employee Name]]),"-----",VLOOKUP(LeaveTracker[[#This Row],[Employee Name]],'List of Employees'!$B$4:$H$766,6))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Employees'!$B$4:$H$766,7))</f>
        <v>EEO/ CITY MARKET</v>
      </c>
      <c r="F1721" s="66" t="str">
        <f>IF(ISBLANK(LeaveTracker[[#This Row],[Employee Name]]),"-----",VLOOKUP(LeaveTracker[[#This Row],[Employee Name]],'List of Employees'!$B$4:$H$766,6))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Employees'!$B$4:$H$766,7))</f>
        <v>EEO/ CITY MARKET</v>
      </c>
      <c r="F1722" s="66" t="str">
        <f>IF(ISBLANK(LeaveTracker[[#This Row],[Employee Name]]),"-----",VLOOKUP(LeaveTracker[[#This Row],[Employee Name]],'List of Employees'!$B$4:$H$766,6))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Employees'!$B$4:$H$766,7))</f>
        <v>EEO/ CITY MARKET</v>
      </c>
      <c r="F1723" s="66" t="str">
        <f>IF(ISBLANK(LeaveTracker[[#This Row],[Employee Name]]),"-----",VLOOKUP(LeaveTracker[[#This Row],[Employee Name]],'List of Employees'!$B$4:$H$766,6))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Employees'!$B$4:$H$766,7))</f>
        <v>MAHOGANY MARKET</v>
      </c>
      <c r="F1724" s="66" t="str">
        <f>IF(ISBLANK(LeaveTracker[[#This Row],[Employee Name]]),"-----",VLOOKUP(LeaveTracker[[#This Row],[Employee Name]],'List of Employees'!$B$4:$H$766,6))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Employees'!$B$4:$H$766,7))</f>
        <v>EEO/ CITY MARKET</v>
      </c>
      <c r="F1725" s="66" t="str">
        <f>IF(ISBLANK(LeaveTracker[[#This Row],[Employee Name]]),"-----",VLOOKUP(LeaveTracker[[#This Row],[Employee Name]],'List of Employees'!$B$4:$H$766,6))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Employees'!$B$4:$H$766,7))</f>
        <v>EEO/ CITY MARKET</v>
      </c>
      <c r="F1726" s="66" t="str">
        <f>IF(ISBLANK(LeaveTracker[[#This Row],[Employee Name]]),"-----",VLOOKUP(LeaveTracker[[#This Row],[Employee Name]],'List of Employees'!$B$4:$H$766,6))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Employees'!$B$4:$H$766,7))</f>
        <v>EEO/ CITY MARKET</v>
      </c>
      <c r="F1727" s="66" t="str">
        <f>IF(ISBLANK(LeaveTracker[[#This Row],[Employee Name]]),"-----",VLOOKUP(LeaveTracker[[#This Row],[Employee Name]],'List of Employees'!$B$4:$H$766,6))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Employees'!$B$4:$H$766,7))</f>
        <v>EEO/ CITY MARKET</v>
      </c>
      <c r="F1728" s="66" t="str">
        <f>IF(ISBLANK(LeaveTracker[[#This Row],[Employee Name]]),"-----",VLOOKUP(LeaveTracker[[#This Row],[Employee Name]],'List of Employees'!$B$4:$H$766,6))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Employees'!$B$4:$H$766,7))</f>
        <v>EEO/ CITY MARKET</v>
      </c>
      <c r="F1729" s="66" t="str">
        <f>IF(ISBLANK(LeaveTracker[[#This Row],[Employee Name]]),"-----",VLOOKUP(LeaveTracker[[#This Row],[Employee Name]],'List of Employees'!$B$4:$H$766,6))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Employees'!$B$4:$H$766,7))</f>
        <v>EEO/ CITY MARKET</v>
      </c>
      <c r="F1730" s="66" t="str">
        <f>IF(ISBLANK(LeaveTracker[[#This Row],[Employee Name]]),"-----",VLOOKUP(LeaveTracker[[#This Row],[Employee Name]],'List of Employees'!$B$4:$H$766,6))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Employees'!$B$4:$H$766,7))</f>
        <v>MAHOGANY MARKET</v>
      </c>
      <c r="F1731" s="66" t="str">
        <f>IF(ISBLANK(LeaveTracker[[#This Row],[Employee Name]]),"-----",VLOOKUP(LeaveTracker[[#This Row],[Employee Name]],'List of Employees'!$B$4:$H$766,6))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Employees'!$B$4:$H$766,7))</f>
        <v>MAHOGANY MARKET</v>
      </c>
      <c r="F1732" s="66" t="str">
        <f>IF(ISBLANK(LeaveTracker[[#This Row],[Employee Name]]),"-----",VLOOKUP(LeaveTracker[[#This Row],[Employee Name]],'List of Employees'!$B$4:$H$766,6))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Employees'!$B$4:$H$766,7))</f>
        <v>MAHOGANY MARKET</v>
      </c>
      <c r="F1733" s="66" t="str">
        <f>IF(ISBLANK(LeaveTracker[[#This Row],[Employee Name]]),"-----",VLOOKUP(LeaveTracker[[#This Row],[Employee Name]],'List of Employees'!$B$4:$H$766,6))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Employees'!$B$4:$H$766,7))</f>
        <v>MAHOGANY MARKET</v>
      </c>
      <c r="F1734" s="66" t="str">
        <f>IF(ISBLANK(LeaveTracker[[#This Row],[Employee Name]]),"-----",VLOOKUP(LeaveTracker[[#This Row],[Employee Name]],'List of Employees'!$B$4:$H$766,6))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Employees'!$B$4:$H$766,7))</f>
        <v>MAHOGANY MARKET</v>
      </c>
      <c r="F1735" s="66" t="str">
        <f>IF(ISBLANK(LeaveTracker[[#This Row],[Employee Name]]),"-----",VLOOKUP(LeaveTracker[[#This Row],[Employee Name]],'List of Employees'!$B$4:$H$766,6))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Employees'!$B$4:$H$766,7))</f>
        <v>MAHOGANY MARKET</v>
      </c>
      <c r="F1736" s="66" t="str">
        <f>IF(ISBLANK(LeaveTracker[[#This Row],[Employee Name]]),"-----",VLOOKUP(LeaveTracker[[#This Row],[Employee Name]],'List of Employees'!$B$4:$H$766,6))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Employees'!$B$4:$H$766,7))</f>
        <v>EEO/ CITY MARKET</v>
      </c>
      <c r="F1737" s="66" t="str">
        <f>IF(ISBLANK(LeaveTracker[[#This Row],[Employee Name]]),"-----",VLOOKUP(LeaveTracker[[#This Row],[Employee Name]],'List of Employees'!$B$4:$H$766,6))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Employees'!$B$4:$H$766,7))</f>
        <v>EEO/ CITY MARKET</v>
      </c>
      <c r="F1738" s="66" t="str">
        <f>IF(ISBLANK(LeaveTracker[[#This Row],[Employee Name]]),"-----",VLOOKUP(LeaveTracker[[#This Row],[Employee Name]],'List of Employees'!$B$4:$H$766,6))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Employees'!$B$4:$H$766,7))</f>
        <v>EEO/ CITY MARKET</v>
      </c>
      <c r="F1739" s="66" t="str">
        <f>IF(ISBLANK(LeaveTracker[[#This Row],[Employee Name]]),"-----",VLOOKUP(LeaveTracker[[#This Row],[Employee Name]],'List of Employees'!$B$4:$H$766,6))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Employees'!$B$4:$H$766,7))</f>
        <v>EEO/ CITY MARKET</v>
      </c>
      <c r="F1740" s="66" t="str">
        <f>IF(ISBLANK(LeaveTracker[[#This Row],[Employee Name]]),"-----",VLOOKUP(LeaveTracker[[#This Row],[Employee Name]],'List of Employees'!$B$4:$H$766,6))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Employees'!$B$4:$H$766,7))</f>
        <v>EEO/ CITY MARKET</v>
      </c>
      <c r="F1741" s="66" t="str">
        <f>IF(ISBLANK(LeaveTracker[[#This Row],[Employee Name]]),"-----",VLOOKUP(LeaveTracker[[#This Row],[Employee Name]],'List of Employees'!$B$4:$H$766,6))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Employees'!$B$4:$H$766,7))</f>
        <v>EEO/ CITY MARKET</v>
      </c>
      <c r="F1742" s="66" t="str">
        <f>IF(ISBLANK(LeaveTracker[[#This Row],[Employee Name]]),"-----",VLOOKUP(LeaveTracker[[#This Row],[Employee Name]],'List of Employees'!$B$4:$H$766,6))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Employees'!$B$4:$H$766,7))</f>
        <v>EEO/ CITY MARKET</v>
      </c>
      <c r="F1743" s="66" t="str">
        <f>IF(ISBLANK(LeaveTracker[[#This Row],[Employee Name]]),"-----",VLOOKUP(LeaveTracker[[#This Row],[Employee Name]],'List of Employees'!$B$4:$H$766,6))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Employees'!$B$4:$H$766,7))</f>
        <v>EEO/ CITY MARKET</v>
      </c>
      <c r="F1744" s="66" t="str">
        <f>IF(ISBLANK(LeaveTracker[[#This Row],[Employee Name]]),"-----",VLOOKUP(LeaveTracker[[#This Row],[Employee Name]],'List of Employees'!$B$4:$H$766,6))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Employees'!$B$4:$H$766,7))</f>
        <v>EEO/ CITY MARKET</v>
      </c>
      <c r="F1745" s="66" t="str">
        <f>IF(ISBLANK(LeaveTracker[[#This Row],[Employee Name]]),"-----",VLOOKUP(LeaveTracker[[#This Row],[Employee Name]],'List of Employees'!$B$4:$H$766,6))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Employees'!$B$4:$H$766,7))</f>
        <v>EEO/ CITY MARKET</v>
      </c>
      <c r="F1746" s="66" t="str">
        <f>IF(ISBLANK(LeaveTracker[[#This Row],[Employee Name]]),"-----",VLOOKUP(LeaveTracker[[#This Row],[Employee Name]],'List of Employees'!$B$4:$H$766,6))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Employees'!$B$4:$H$766,7))</f>
        <v>EEO/ CITY MARKET</v>
      </c>
      <c r="F1747" s="66" t="str">
        <f>IF(ISBLANK(LeaveTracker[[#This Row],[Employee Name]]),"-----",VLOOKUP(LeaveTracker[[#This Row],[Employee Name]],'List of Employees'!$B$4:$H$766,6))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Employees'!$B$4:$H$766,7))</f>
        <v>MAHOGANY MARKET</v>
      </c>
      <c r="F1748" s="66" t="str">
        <f>IF(ISBLANK(LeaveTracker[[#This Row],[Employee Name]]),"-----",VLOOKUP(LeaveTracker[[#This Row],[Employee Name]],'List of Employees'!$B$4:$H$766,6))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Employees'!$B$4:$H$766,7))</f>
        <v>MAHOGANY MARKET</v>
      </c>
      <c r="F1749" s="66" t="str">
        <f>IF(ISBLANK(LeaveTracker[[#This Row],[Employee Name]]),"-----",VLOOKUP(LeaveTracker[[#This Row],[Employee Name]],'List of Employees'!$B$4:$H$766,6))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Employees'!$B$4:$H$766,7))</f>
        <v>MAHOGANY MARKET</v>
      </c>
      <c r="F1750" s="66" t="str">
        <f>IF(ISBLANK(LeaveTracker[[#This Row],[Employee Name]]),"-----",VLOOKUP(LeaveTracker[[#This Row],[Employee Name]],'List of Employees'!$B$4:$H$766,6))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Employees'!$B$4:$H$766,7))</f>
        <v>MAHOGANY MARKET</v>
      </c>
      <c r="F1751" s="66" t="str">
        <f>IF(ISBLANK(LeaveTracker[[#This Row],[Employee Name]]),"-----",VLOOKUP(LeaveTracker[[#This Row],[Employee Name]],'List of Employees'!$B$4:$H$766,6))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Employees'!$B$4:$H$766,7))</f>
        <v>MAHOGANY MARKET</v>
      </c>
      <c r="F1752" s="66" t="str">
        <f>IF(ISBLANK(LeaveTracker[[#This Row],[Employee Name]]),"-----",VLOOKUP(LeaveTracker[[#This Row],[Employee Name]],'List of Employees'!$B$4:$H$766,6))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Employees'!$B$4:$H$766,7))</f>
        <v>EEO/ CITY MARKET</v>
      </c>
      <c r="F1753" s="66" t="str">
        <f>IF(ISBLANK(LeaveTracker[[#This Row],[Employee Name]]),"-----",VLOOKUP(LeaveTracker[[#This Row],[Employee Name]],'List of Employees'!$B$4:$H$766,6))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Employees'!$B$4:$H$766,7))</f>
        <v>LCR</v>
      </c>
      <c r="F1754" s="66" t="str">
        <f>IF(ISBLANK(LeaveTracker[[#This Row],[Employee Name]]),"-----",VLOOKUP(LeaveTracker[[#This Row],[Employee Name]],'List of Employees'!$B$4:$H$766,6))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Employees'!$B$4:$H$766,7))</f>
        <v>EEO/ CITY MARKET</v>
      </c>
      <c r="F1755" s="66" t="str">
        <f>IF(ISBLANK(LeaveTracker[[#This Row],[Employee Name]]),"-----",VLOOKUP(LeaveTracker[[#This Row],[Employee Name]],'List of Employees'!$B$4:$H$766,6))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Employees'!$B$4:$H$766,7))</f>
        <v>EEO/ CITY MARKET</v>
      </c>
      <c r="F1756" s="66" t="str">
        <f>IF(ISBLANK(LeaveTracker[[#This Row],[Employee Name]]),"-----",VLOOKUP(LeaveTracker[[#This Row],[Employee Name]],'List of Employees'!$B$4:$H$766,6))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Employees'!$B$4:$H$766,7))</f>
        <v>EEO/ CITY MARKET</v>
      </c>
      <c r="F1757" s="66" t="str">
        <f>IF(ISBLANK(LeaveTracker[[#This Row],[Employee Name]]),"-----",VLOOKUP(LeaveTracker[[#This Row],[Employee Name]],'List of Employees'!$B$4:$H$766,6))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Employees'!$B$4:$H$766,7))</f>
        <v>EEO/ CITY MARKET</v>
      </c>
      <c r="F1758" s="66" t="str">
        <f>IF(ISBLANK(LeaveTracker[[#This Row],[Employee Name]]),"-----",VLOOKUP(LeaveTracker[[#This Row],[Employee Name]],'List of Employees'!$B$4:$H$766,6))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Employees'!$B$4:$H$766,7))</f>
        <v>EEO/ CITY MARKET</v>
      </c>
      <c r="F1759" s="66" t="str">
        <f>IF(ISBLANK(LeaveTracker[[#This Row],[Employee Name]]),"-----",VLOOKUP(LeaveTracker[[#This Row],[Employee Name]],'List of Employees'!$B$4:$H$766,6))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Employees'!$B$4:$H$766,7))</f>
        <v>EEO/ CITY MARKET</v>
      </c>
      <c r="F1760" s="66" t="str">
        <f>IF(ISBLANK(LeaveTracker[[#This Row],[Employee Name]]),"-----",VLOOKUP(LeaveTracker[[#This Row],[Employee Name]],'List of Employees'!$B$4:$H$766,6))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Employees'!$B$4:$H$766,7))</f>
        <v>EEO/ CITY MARKET</v>
      </c>
      <c r="F1761" s="66" t="str">
        <f>IF(ISBLANK(LeaveTracker[[#This Row],[Employee Name]]),"-----",VLOOKUP(LeaveTracker[[#This Row],[Employee Name]],'List of Employees'!$B$4:$H$766,6))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Employees'!$B$4:$H$766,7))</f>
        <v>EEO/ CITY MARKET</v>
      </c>
      <c r="F1762" s="66" t="str">
        <f>IF(ISBLANK(LeaveTracker[[#This Row],[Employee Name]]),"-----",VLOOKUP(LeaveTracker[[#This Row],[Employee Name]],'List of Employees'!$B$4:$H$766,6))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Employees'!$B$4:$H$766,7))</f>
        <v>EEO/ CITY MARKET</v>
      </c>
      <c r="F1763" s="66" t="str">
        <f>IF(ISBLANK(LeaveTracker[[#This Row],[Employee Name]]),"-----",VLOOKUP(LeaveTracker[[#This Row],[Employee Name]],'List of Employees'!$B$4:$H$766,6))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Employees'!$B$4:$H$766,7))</f>
        <v>EEO/ CITY MARKET</v>
      </c>
      <c r="F1764" s="66" t="str">
        <f>IF(ISBLANK(LeaveTracker[[#This Row],[Employee Name]]),"-----",VLOOKUP(LeaveTracker[[#This Row],[Employee Name]],'List of Employees'!$B$4:$H$766,6))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Employees'!$B$4:$H$766,7))</f>
        <v>EEO/ CITY MARKET</v>
      </c>
      <c r="F1765" s="66" t="str">
        <f>IF(ISBLANK(LeaveTracker[[#This Row],[Employee Name]]),"-----",VLOOKUP(LeaveTracker[[#This Row],[Employee Name]],'List of Employees'!$B$4:$H$766,6))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Employees'!$B$4:$H$766,7))</f>
        <v>MAHOGANY MARKET</v>
      </c>
      <c r="F1766" s="66" t="str">
        <f>IF(ISBLANK(LeaveTracker[[#This Row],[Employee Name]]),"-----",VLOOKUP(LeaveTracker[[#This Row],[Employee Name]],'List of Employees'!$B$4:$H$766,6))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Employees'!$B$4:$H$766,7))</f>
        <v>CCT</v>
      </c>
      <c r="F1767" s="66" t="str">
        <f>IF(ISBLANK(LeaveTracker[[#This Row],[Employee Name]]),"-----",VLOOKUP(LeaveTracker[[#This Row],[Employee Name]],'List of Employees'!$B$4:$H$766,6))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Employees'!$B$4:$H$766,7))</f>
        <v>LCR</v>
      </c>
      <c r="F1768" s="66" t="str">
        <f>IF(ISBLANK(LeaveTracker[[#This Row],[Employee Name]]),"-----",VLOOKUP(LeaveTracker[[#This Row],[Employee Name]],'List of Employees'!$B$4:$H$766,6))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Employees'!$B$4:$H$766,7))</f>
        <v>LCR</v>
      </c>
      <c r="F1769" s="66" t="str">
        <f>IF(ISBLANK(LeaveTracker[[#This Row],[Employee Name]]),"-----",VLOOKUP(LeaveTracker[[#This Row],[Employee Name]],'List of Employees'!$B$4:$H$766,6))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Employees'!$B$4:$H$766,7))</f>
        <v>COOPERATIVE OFFICE</v>
      </c>
      <c r="F1770" s="66" t="str">
        <f>IF(ISBLANK(LeaveTracker[[#This Row],[Employee Name]]),"-----",VLOOKUP(LeaveTracker[[#This Row],[Employee Name]],'List of Employees'!$B$4:$H$766,6))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Employees'!$B$4:$H$766,7))</f>
        <v>COOPERATIVE OFFICE</v>
      </c>
      <c r="F1771" s="66" t="str">
        <f>IF(ISBLANK(LeaveTracker[[#This Row],[Employee Name]]),"-----",VLOOKUP(LeaveTracker[[#This Row],[Employee Name]],'List of Employees'!$B$4:$H$766,6))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Employees'!$B$4:$H$766,7))</f>
        <v>COOPERATIVE OFFICE</v>
      </c>
      <c r="F1772" s="66" t="str">
        <f>IF(ISBLANK(LeaveTracker[[#This Row],[Employee Name]]),"-----",VLOOKUP(LeaveTracker[[#This Row],[Employee Name]],'List of Employees'!$B$4:$H$766,6))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Employees'!$B$4:$H$766,7))</f>
        <v>COOPERATIVE OFFICE</v>
      </c>
      <c r="F1773" s="66" t="str">
        <f>IF(ISBLANK(LeaveTracker[[#This Row],[Employee Name]]),"-----",VLOOKUP(LeaveTracker[[#This Row],[Employee Name]],'List of Employees'!$B$4:$H$766,6))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Employees'!$B$4:$H$766,7))</f>
        <v>CCT</v>
      </c>
      <c r="F1774" s="66" t="str">
        <f>IF(ISBLANK(LeaveTracker[[#This Row],[Employee Name]]),"-----",VLOOKUP(LeaveTracker[[#This Row],[Employee Name]],'List of Employees'!$B$4:$H$766,6))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Employees'!$B$4:$H$766,7))</f>
        <v>CCT</v>
      </c>
      <c r="F1775" s="66" t="str">
        <f>IF(ISBLANK(LeaveTracker[[#This Row],[Employee Name]]),"-----",VLOOKUP(LeaveTracker[[#This Row],[Employee Name]],'List of Employees'!$B$4:$H$766,6))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Employees'!$B$4:$H$766,7))</f>
        <v>CCT</v>
      </c>
      <c r="F1776" s="66" t="str">
        <f>IF(ISBLANK(LeaveTracker[[#This Row],[Employee Name]]),"-----",VLOOKUP(LeaveTracker[[#This Row],[Employee Name]],'List of Employees'!$B$4:$H$766,6))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Employees'!$B$4:$H$766,7))</f>
        <v>CCT</v>
      </c>
      <c r="F1777" s="66" t="str">
        <f>IF(ISBLANK(LeaveTracker[[#This Row],[Employee Name]]),"-----",VLOOKUP(LeaveTracker[[#This Row],[Employee Name]],'List of Employees'!$B$4:$H$766,6))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Employees'!$B$4:$H$766,7))</f>
        <v>LCR</v>
      </c>
      <c r="F1778" s="66" t="str">
        <f>IF(ISBLANK(LeaveTracker[[#This Row],[Employee Name]]),"-----",VLOOKUP(LeaveTracker[[#This Row],[Employee Name]],'List of Employees'!$B$4:$H$766,6))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Employees'!$B$4:$H$766,7))</f>
        <v>LCR</v>
      </c>
      <c r="F1779" s="66" t="str">
        <f>IF(ISBLANK(LeaveTracker[[#This Row],[Employee Name]]),"-----",VLOOKUP(LeaveTracker[[#This Row],[Employee Name]],'List of Employees'!$B$4:$H$766,6))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Employees'!$B$4:$H$766,7))</f>
        <v>LCR</v>
      </c>
      <c r="F1780" s="66" t="str">
        <f>IF(ISBLANK(LeaveTracker[[#This Row],[Employee Name]]),"-----",VLOOKUP(LeaveTracker[[#This Row],[Employee Name]],'List of Employees'!$B$4:$H$766,6))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Employees'!$B$4:$H$766,7))</f>
        <v>LCR</v>
      </c>
      <c r="F1781" s="66" t="str">
        <f>IF(ISBLANK(LeaveTracker[[#This Row],[Employee Name]]),"-----",VLOOKUP(LeaveTracker[[#This Row],[Employee Name]],'List of Employees'!$B$4:$H$766,6))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Employees'!$B$4:$H$766,7))</f>
        <v>LCR</v>
      </c>
      <c r="F1782" s="66" t="str">
        <f>IF(ISBLANK(LeaveTracker[[#This Row],[Employee Name]]),"-----",VLOOKUP(LeaveTracker[[#This Row],[Employee Name]],'List of Employees'!$B$4:$H$766,6))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Employees'!$B$4:$H$766,7))</f>
        <v>LCR</v>
      </c>
      <c r="F1783" s="66" t="str">
        <f>IF(ISBLANK(LeaveTracker[[#This Row],[Employee Name]]),"-----",VLOOKUP(LeaveTracker[[#This Row],[Employee Name]],'List of Employees'!$B$4:$H$766,6))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Employees'!$B$4:$H$766,7))</f>
        <v>ACCOUNTING</v>
      </c>
      <c r="F1784" s="66" t="str">
        <f>IF(ISBLANK(LeaveTracker[[#This Row],[Employee Name]]),"-----",VLOOKUP(LeaveTracker[[#This Row],[Employee Name]],'List of Employees'!$B$4:$H$766,6))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Employees'!$B$4:$H$766,7))</f>
        <v>ACCOUNTING</v>
      </c>
      <c r="F1785" s="66" t="str">
        <f>IF(ISBLANK(LeaveTracker[[#This Row],[Employee Name]]),"-----",VLOOKUP(LeaveTracker[[#This Row],[Employee Name]],'List of Employees'!$B$4:$H$766,6))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Employees'!$B$4:$H$766,7))</f>
        <v>ACCOUNTING</v>
      </c>
      <c r="F1786" s="66" t="str">
        <f>IF(ISBLANK(LeaveTracker[[#This Row],[Employee Name]]),"-----",VLOOKUP(LeaveTracker[[#This Row],[Employee Name]],'List of Employees'!$B$4:$H$766,6))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Employees'!$B$4:$H$766,7))</f>
        <v>ACCOUNTING</v>
      </c>
      <c r="F1787" s="66" t="str">
        <f>IF(ISBLANK(LeaveTracker[[#This Row],[Employee Name]]),"-----",VLOOKUP(LeaveTracker[[#This Row],[Employee Name]],'List of Employees'!$B$4:$H$766,6))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Employees'!$B$4:$H$766,7))</f>
        <v>ACCOUNTING</v>
      </c>
      <c r="F1788" s="66" t="str">
        <f>IF(ISBLANK(LeaveTracker[[#This Row],[Employee Name]]),"-----",VLOOKUP(LeaveTracker[[#This Row],[Employee Name]],'List of Employees'!$B$4:$H$766,6))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Employees'!$B$4:$H$766,7))</f>
        <v>ACCOUNTING</v>
      </c>
      <c r="F1789" s="66" t="str">
        <f>IF(ISBLANK(LeaveTracker[[#This Row],[Employee Name]]),"-----",VLOOKUP(LeaveTracker[[#This Row],[Employee Name]],'List of Employees'!$B$4:$H$766,6))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Employees'!$B$4:$H$766,7))</f>
        <v>ACCOUNTING</v>
      </c>
      <c r="F1790" s="66" t="str">
        <f>IF(ISBLANK(LeaveTracker[[#This Row],[Employee Name]]),"-----",VLOOKUP(LeaveTracker[[#This Row],[Employee Name]],'List of Employees'!$B$4:$H$766,6))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Employees'!$B$4:$H$766,7))</f>
        <v>ACCOUNTING</v>
      </c>
      <c r="F1791" s="66" t="str">
        <f>IF(ISBLANK(LeaveTracker[[#This Row],[Employee Name]]),"-----",VLOOKUP(LeaveTracker[[#This Row],[Employee Name]],'List of Employees'!$B$4:$H$766,6))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Employees'!$B$4:$H$766,7))</f>
        <v>ACCOUNTING</v>
      </c>
      <c r="F1792" s="66" t="str">
        <f>IF(ISBLANK(LeaveTracker[[#This Row],[Employee Name]]),"-----",VLOOKUP(LeaveTracker[[#This Row],[Employee Name]],'List of Employees'!$B$4:$H$766,6))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Employees'!$B$4:$H$766,7))</f>
        <v>ACCOUNTING</v>
      </c>
      <c r="F1793" s="66" t="str">
        <f>IF(ISBLANK(LeaveTracker[[#This Row],[Employee Name]]),"-----",VLOOKUP(LeaveTracker[[#This Row],[Employee Name]],'List of Employees'!$B$4:$H$766,6))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Employees'!$B$4:$H$766,7))</f>
        <v>ACCOUNTING</v>
      </c>
      <c r="F1794" s="66" t="str">
        <f>IF(ISBLANK(LeaveTracker[[#This Row],[Employee Name]]),"-----",VLOOKUP(LeaveTracker[[#This Row],[Employee Name]],'List of Employees'!$B$4:$H$766,6))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Employees'!$B$4:$H$766,7))</f>
        <v>ACCOUNTING</v>
      </c>
      <c r="F1795" s="66" t="str">
        <f>IF(ISBLANK(LeaveTracker[[#This Row],[Employee Name]]),"-----",VLOOKUP(LeaveTracker[[#This Row],[Employee Name]],'List of Employees'!$B$4:$H$766,6))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Employees'!$B$4:$H$766,7))</f>
        <v>ACCOUNTING</v>
      </c>
      <c r="F1796" s="66" t="str">
        <f>IF(ISBLANK(LeaveTracker[[#This Row],[Employee Name]]),"-----",VLOOKUP(LeaveTracker[[#This Row],[Employee Name]],'List of Employees'!$B$4:$H$766,6))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Employees'!$B$4:$H$766,7))</f>
        <v>ACCOUNTING</v>
      </c>
      <c r="F1797" s="66" t="str">
        <f>IF(ISBLANK(LeaveTracker[[#This Row],[Employee Name]]),"-----",VLOOKUP(LeaveTracker[[#This Row],[Employee Name]],'List of Employees'!$B$4:$H$766,6))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Employees'!$B$4:$H$766,7))</f>
        <v>ACCOUNTING</v>
      </c>
      <c r="F1798" s="66" t="str">
        <f>IF(ISBLANK(LeaveTracker[[#This Row],[Employee Name]]),"-----",VLOOKUP(LeaveTracker[[#This Row],[Employee Name]],'List of Employees'!$B$4:$H$766,6))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Employees'!$B$4:$H$766,7))</f>
        <v>ACCOUNTING</v>
      </c>
      <c r="F1799" s="66" t="str">
        <f>IF(ISBLANK(LeaveTracker[[#This Row],[Employee Name]]),"-----",VLOOKUP(LeaveTracker[[#This Row],[Employee Name]],'List of Employees'!$B$4:$H$766,6))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Employees'!$B$4:$H$766,7))</f>
        <v>ACCOUNTING</v>
      </c>
      <c r="F1800" s="66" t="str">
        <f>IF(ISBLANK(LeaveTracker[[#This Row],[Employee Name]]),"-----",VLOOKUP(LeaveTracker[[#This Row],[Employee Name]],'List of Employees'!$B$4:$H$766,6))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Employees'!$B$4:$H$766,7))</f>
        <v>ACCOUNTING</v>
      </c>
      <c r="F1801" s="66" t="str">
        <f>IF(ISBLANK(LeaveTracker[[#This Row],[Employee Name]]),"-----",VLOOKUP(LeaveTracker[[#This Row],[Employee Name]],'List of Employees'!$B$4:$H$766,6))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Employees'!$B$4:$H$766,7))</f>
        <v>ACCOUNTING</v>
      </c>
      <c r="F1802" s="66" t="str">
        <f>IF(ISBLANK(LeaveTracker[[#This Row],[Employee Name]]),"-----",VLOOKUP(LeaveTracker[[#This Row],[Employee Name]],'List of Employees'!$B$4:$H$766,6))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Employees'!$B$4:$H$766,7))</f>
        <v>ACCOUNTING</v>
      </c>
      <c r="F1803" s="66" t="str">
        <f>IF(ISBLANK(LeaveTracker[[#This Row],[Employee Name]]),"-----",VLOOKUP(LeaveTracker[[#This Row],[Employee Name]],'List of Employees'!$B$4:$H$766,6))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Employees'!$B$4:$H$766,7))</f>
        <v>ACCOUNTING</v>
      </c>
      <c r="F1804" s="66" t="str">
        <f>IF(ISBLANK(LeaveTracker[[#This Row],[Employee Name]]),"-----",VLOOKUP(LeaveTracker[[#This Row],[Employee Name]],'List of Employees'!$B$4:$H$766,6))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Employees'!$B$4:$H$766,7))</f>
        <v>ACCOUNTING</v>
      </c>
      <c r="F1805" s="66" t="str">
        <f>IF(ISBLANK(LeaveTracker[[#This Row],[Employee Name]]),"-----",VLOOKUP(LeaveTracker[[#This Row],[Employee Name]],'List of Employees'!$B$4:$H$766,6))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Employees'!$B$4:$H$766,7))</f>
        <v>ACCOUNTING</v>
      </c>
      <c r="F1806" s="66" t="str">
        <f>IF(ISBLANK(LeaveTracker[[#This Row],[Employee Name]]),"-----",VLOOKUP(LeaveTracker[[#This Row],[Employee Name]],'List of Employees'!$B$4:$H$766,6))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Employees'!$B$4:$H$766,7))</f>
        <v>GSO</v>
      </c>
      <c r="F1807" s="66" t="str">
        <f>IF(ISBLANK(LeaveTracker[[#This Row],[Employee Name]]),"-----",VLOOKUP(LeaveTracker[[#This Row],[Employee Name]],'List of Employees'!$B$4:$H$766,6))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Employees'!$B$4:$H$766,7))</f>
        <v>GSO</v>
      </c>
      <c r="F1808" s="66" t="str">
        <f>IF(ISBLANK(LeaveTracker[[#This Row],[Employee Name]]),"-----",VLOOKUP(LeaveTracker[[#This Row],[Employee Name]],'List of Employees'!$B$4:$H$766,6))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Employees'!$B$4:$H$766,7))</f>
        <v>GSO</v>
      </c>
      <c r="F1809" s="66" t="str">
        <f>IF(ISBLANK(LeaveTracker[[#This Row],[Employee Name]]),"-----",VLOOKUP(LeaveTracker[[#This Row],[Employee Name]],'List of Employees'!$B$4:$H$766,6))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Employees'!$B$4:$H$766,7))</f>
        <v>GSO</v>
      </c>
      <c r="F1810" s="66" t="str">
        <f>IF(ISBLANK(LeaveTracker[[#This Row],[Employee Name]]),"-----",VLOOKUP(LeaveTracker[[#This Row],[Employee Name]],'List of Employees'!$B$4:$H$766,6))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Employees'!$B$4:$H$766,7))</f>
        <v>GSO</v>
      </c>
      <c r="F1811" s="66" t="str">
        <f>IF(ISBLANK(LeaveTracker[[#This Row],[Employee Name]]),"-----",VLOOKUP(LeaveTracker[[#This Row],[Employee Name]],'List of Employees'!$B$4:$H$766,6))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Employees'!$B$4:$H$766,7))</f>
        <v>GSO</v>
      </c>
      <c r="F1812" s="66" t="str">
        <f>IF(ISBLANK(LeaveTracker[[#This Row],[Employee Name]]),"-----",VLOOKUP(LeaveTracker[[#This Row],[Employee Name]],'List of Employees'!$B$4:$H$766,6))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Employees'!$B$4:$H$766,7))</f>
        <v>GSO</v>
      </c>
      <c r="F1813" s="66" t="str">
        <f>IF(ISBLANK(LeaveTracker[[#This Row],[Employee Name]]),"-----",VLOOKUP(LeaveTracker[[#This Row],[Employee Name]],'List of Employees'!$B$4:$H$766,6))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Employees'!$B$4:$H$766,7))</f>
        <v>GSO</v>
      </c>
      <c r="F1814" s="66" t="str">
        <f>IF(ISBLANK(LeaveTracker[[#This Row],[Employee Name]]),"-----",VLOOKUP(LeaveTracker[[#This Row],[Employee Name]],'List of Employees'!$B$4:$H$766,6))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Employees'!$B$4:$H$766,7))</f>
        <v>DA</v>
      </c>
      <c r="F1815" s="66" t="str">
        <f>IF(ISBLANK(LeaveTracker[[#This Row],[Employee Name]]),"-----",VLOOKUP(LeaveTracker[[#This Row],[Employee Name]],'List of Employees'!$B$4:$H$766,6))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Employees'!$B$4:$H$766,7))</f>
        <v>DA</v>
      </c>
      <c r="F1816" s="66" t="str">
        <f>IF(ISBLANK(LeaveTracker[[#This Row],[Employee Name]]),"-----",VLOOKUP(LeaveTracker[[#This Row],[Employee Name]],'List of Employees'!$B$4:$H$766,6))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Employees'!$B$4:$H$766,7))</f>
        <v>DA</v>
      </c>
      <c r="F1817" s="66" t="str">
        <f>IF(ISBLANK(LeaveTracker[[#This Row],[Employee Name]]),"-----",VLOOKUP(LeaveTracker[[#This Row],[Employee Name]],'List of Employees'!$B$4:$H$766,6))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Employees'!$B$4:$H$766,7))</f>
        <v>GSO</v>
      </c>
      <c r="F1818" s="66" t="str">
        <f>IF(ISBLANK(LeaveTracker[[#This Row],[Employee Name]]),"-----",VLOOKUP(LeaveTracker[[#This Row],[Employee Name]],'List of Employees'!$B$4:$H$766,6))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Employees'!$B$4:$H$766,7))</f>
        <v>GSO</v>
      </c>
      <c r="F1819" s="66" t="str">
        <f>IF(ISBLANK(LeaveTracker[[#This Row],[Employee Name]]),"-----",VLOOKUP(LeaveTracker[[#This Row],[Employee Name]],'List of Employees'!$B$4:$H$766,6))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Employees'!$B$4:$H$766,7))</f>
        <v>GSO</v>
      </c>
      <c r="F1820" s="66" t="str">
        <f>IF(ISBLANK(LeaveTracker[[#This Row],[Employee Name]]),"-----",VLOOKUP(LeaveTracker[[#This Row],[Employee Name]],'List of Employees'!$B$4:$H$766,6))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Employees'!$B$4:$H$766,7))</f>
        <v>GSO</v>
      </c>
      <c r="F1821" s="66" t="str">
        <f>IF(ISBLANK(LeaveTracker[[#This Row],[Employee Name]]),"-----",VLOOKUP(LeaveTracker[[#This Row],[Employee Name]],'List of Employees'!$B$4:$H$766,6))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Employees'!$B$4:$H$766,7))</f>
        <v>OTM</v>
      </c>
      <c r="F1822" s="66" t="str">
        <f>IF(ISBLANK(LeaveTracker[[#This Row],[Employee Name]]),"-----",VLOOKUP(LeaveTracker[[#This Row],[Employee Name]],'List of Employees'!$B$4:$H$766,6))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Employees'!$B$4:$H$766,7))</f>
        <v>OTM</v>
      </c>
      <c r="F1823" s="66" t="str">
        <f>IF(ISBLANK(LeaveTracker[[#This Row],[Employee Name]]),"-----",VLOOKUP(LeaveTracker[[#This Row],[Employee Name]],'List of Employees'!$B$4:$H$766,6))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Employees'!$B$4:$H$766,7))</f>
        <v>OTM</v>
      </c>
      <c r="F1824" s="66" t="str">
        <f>IF(ISBLANK(LeaveTracker[[#This Row],[Employee Name]]),"-----",VLOOKUP(LeaveTracker[[#This Row],[Employee Name]],'List of Employees'!$B$4:$H$766,6))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Employees'!$B$4:$H$766,7))</f>
        <v>GSO</v>
      </c>
      <c r="F1825" s="66" t="str">
        <f>IF(ISBLANK(LeaveTracker[[#This Row],[Employee Name]]),"-----",VLOOKUP(LeaveTracker[[#This Row],[Employee Name]],'List of Employees'!$B$4:$H$766,6))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Employees'!$B$4:$H$766,7))</f>
        <v>GSO</v>
      </c>
      <c r="F1826" s="66" t="str">
        <f>IF(ISBLANK(LeaveTracker[[#This Row],[Employee Name]]),"-----",VLOOKUP(LeaveTracker[[#This Row],[Employee Name]],'List of Employees'!$B$4:$H$766,6))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Employees'!$B$4:$H$766,7))</f>
        <v>GSO</v>
      </c>
      <c r="F1827" s="66" t="str">
        <f>IF(ISBLANK(LeaveTracker[[#This Row],[Employee Name]]),"-----",VLOOKUP(LeaveTracker[[#This Row],[Employee Name]],'List of Employees'!$B$4:$H$766,6))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Employees'!$B$4:$H$766,7))</f>
        <v>TIPID IMPOK</v>
      </c>
      <c r="F1828" s="66" t="str">
        <f>IF(ISBLANK(LeaveTracker[[#This Row],[Employee Name]]),"-----",VLOOKUP(LeaveTracker[[#This Row],[Employee Name]],'List of Employees'!$B$4:$H$766,6))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Employees'!$B$4:$H$766,7))</f>
        <v>TIPID IMPOK</v>
      </c>
      <c r="F1829" s="66" t="str">
        <f>IF(ISBLANK(LeaveTracker[[#This Row],[Employee Name]]),"-----",VLOOKUP(LeaveTracker[[#This Row],[Employee Name]],'List of Employees'!$B$4:$H$766,6))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Employees'!$B$4:$H$766,7))</f>
        <v>TIPID IMPOK</v>
      </c>
      <c r="F1830" s="66" t="str">
        <f>IF(ISBLANK(LeaveTracker[[#This Row],[Employee Name]]),"-----",VLOOKUP(LeaveTracker[[#This Row],[Employee Name]],'List of Employees'!$B$4:$H$766,6))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Employees'!$B$4:$H$766,7))</f>
        <v>TIPID IMPOK</v>
      </c>
      <c r="F1831" s="66" t="str">
        <f>IF(ISBLANK(LeaveTracker[[#This Row],[Employee Name]]),"-----",VLOOKUP(LeaveTracker[[#This Row],[Employee Name]],'List of Employees'!$B$4:$H$766,6))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Employees'!$B$4:$H$766,7))</f>
        <v>TIPID IMPOK</v>
      </c>
      <c r="F1832" s="66" t="str">
        <f>IF(ISBLANK(LeaveTracker[[#This Row],[Employee Name]]),"-----",VLOOKUP(LeaveTracker[[#This Row],[Employee Name]],'List of Employees'!$B$4:$H$766,6))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Employees'!$B$4:$H$766,7))</f>
        <v>GSO</v>
      </c>
      <c r="F1833" s="66" t="str">
        <f>IF(ISBLANK(LeaveTracker[[#This Row],[Employee Name]]),"-----",VLOOKUP(LeaveTracker[[#This Row],[Employee Name]],'List of Employees'!$B$4:$H$766,6))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Employees'!$B$4:$H$766,7))</f>
        <v>GSO</v>
      </c>
      <c r="F1834" s="66" t="str">
        <f>IF(ISBLANK(LeaveTracker[[#This Row],[Employee Name]]),"-----",VLOOKUP(LeaveTracker[[#This Row],[Employee Name]],'List of Employees'!$B$4:$H$766,6))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Employees'!$B$4:$H$766,7))</f>
        <v>ONT</v>
      </c>
      <c r="F1835" s="66" t="str">
        <f>IF(ISBLANK(LeaveTracker[[#This Row],[Employee Name]]),"-----",VLOOKUP(LeaveTracker[[#This Row],[Employee Name]],'List of Employees'!$B$4:$H$766,6))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Employees'!$B$4:$H$766,7))</f>
        <v>ONT</v>
      </c>
      <c r="F1836" s="66" t="str">
        <f>IF(ISBLANK(LeaveTracker[[#This Row],[Employee Name]]),"-----",VLOOKUP(LeaveTracker[[#This Row],[Employee Name]],'List of Employees'!$B$4:$H$766,6))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Employees'!$B$4:$H$766,7))</f>
        <v>ONT</v>
      </c>
      <c r="F1837" s="66" t="str">
        <f>IF(ISBLANK(LeaveTracker[[#This Row],[Employee Name]]),"-----",VLOOKUP(LeaveTracker[[#This Row],[Employee Name]],'List of Employees'!$B$4:$H$766,6))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Employees'!$B$4:$H$766,7))</f>
        <v>ONT</v>
      </c>
      <c r="F1838" s="66" t="str">
        <f>IF(ISBLANK(LeaveTracker[[#This Row],[Employee Name]]),"-----",VLOOKUP(LeaveTracker[[#This Row],[Employee Name]],'List of Employees'!$B$4:$H$766,6))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Employees'!$B$4:$H$766,7))</f>
        <v>ONT</v>
      </c>
      <c r="F1839" s="66" t="str">
        <f>IF(ISBLANK(LeaveTracker[[#This Row],[Employee Name]]),"-----",VLOOKUP(LeaveTracker[[#This Row],[Employee Name]],'List of Employees'!$B$4:$H$766,6))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Employees'!$B$4:$H$766,7))</f>
        <v>ONT</v>
      </c>
      <c r="F1840" s="66" t="str">
        <f>IF(ISBLANK(LeaveTracker[[#This Row],[Employee Name]]),"-----",VLOOKUP(LeaveTracker[[#This Row],[Employee Name]],'List of Employees'!$B$4:$H$766,6))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Employees'!$B$4:$H$766,7))</f>
        <v>ONT</v>
      </c>
      <c r="F1841" s="66" t="str">
        <f>IF(ISBLANK(LeaveTracker[[#This Row],[Employee Name]]),"-----",VLOOKUP(LeaveTracker[[#This Row],[Employee Name]],'List of Employees'!$B$4:$H$766,6))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Employees'!$B$4:$H$766,7))</f>
        <v>ONT</v>
      </c>
      <c r="F1842" s="66" t="str">
        <f>IF(ISBLANK(LeaveTracker[[#This Row],[Employee Name]]),"-----",VLOOKUP(LeaveTracker[[#This Row],[Employee Name]],'List of Employees'!$B$4:$H$766,6))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Employees'!$B$4:$H$766,7))</f>
        <v>ONT</v>
      </c>
      <c r="F1843" s="66" t="str">
        <f>IF(ISBLANK(LeaveTracker[[#This Row],[Employee Name]]),"-----",VLOOKUP(LeaveTracker[[#This Row],[Employee Name]],'List of Employees'!$B$4:$H$766,6))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Employees'!$B$4:$H$766,7))</f>
        <v>ONT</v>
      </c>
      <c r="F1844" s="66" t="str">
        <f>IF(ISBLANK(LeaveTracker[[#This Row],[Employee Name]]),"-----",VLOOKUP(LeaveTracker[[#This Row],[Employee Name]],'List of Employees'!$B$4:$H$766,6))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Employees'!$B$4:$H$766,7))</f>
        <v>MO</v>
      </c>
      <c r="F1845" s="66" t="str">
        <f>IF(ISBLANK(LeaveTracker[[#This Row],[Employee Name]]),"-----",VLOOKUP(LeaveTracker[[#This Row],[Employee Name]],'List of Employees'!$B$4:$H$766,6))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Employees'!$B$4:$H$766,7))</f>
        <v>MO</v>
      </c>
      <c r="F1846" s="66" t="str">
        <f>IF(ISBLANK(LeaveTracker[[#This Row],[Employee Name]]),"-----",VLOOKUP(LeaveTracker[[#This Row],[Employee Name]],'List of Employees'!$B$4:$H$766,6))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Employees'!$B$4:$H$766,7))</f>
        <v>PIO</v>
      </c>
      <c r="F1847" s="66" t="str">
        <f>IF(ISBLANK(LeaveTracker[[#This Row],[Employee Name]]),"-----",VLOOKUP(LeaveTracker[[#This Row],[Employee Name]],'List of Employees'!$B$4:$H$766,6))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Employees'!$B$4:$H$766,7))</f>
        <v>PIO</v>
      </c>
      <c r="F1848" s="66" t="str">
        <f>IF(ISBLANK(LeaveTracker[[#This Row],[Employee Name]]),"-----",VLOOKUP(LeaveTracker[[#This Row],[Employee Name]],'List of Employees'!$B$4:$H$766,6))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Employees'!$B$4:$H$766,7))</f>
        <v>PIO</v>
      </c>
      <c r="F1849" s="66" t="str">
        <f>IF(ISBLANK(LeaveTracker[[#This Row],[Employee Name]]),"-----",VLOOKUP(LeaveTracker[[#This Row],[Employee Name]],'List of Employees'!$B$4:$H$766,6))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Employees'!$B$4:$H$766,7))</f>
        <v>PIO</v>
      </c>
      <c r="F1850" s="66" t="str">
        <f>IF(ISBLANK(LeaveTracker[[#This Row],[Employee Name]]),"-----",VLOOKUP(LeaveTracker[[#This Row],[Employee Name]],'List of Employees'!$B$4:$H$766,6))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Employees'!$B$4:$H$766,7))</f>
        <v>CEO</v>
      </c>
      <c r="F1851" s="66" t="str">
        <f>IF(ISBLANK(LeaveTracker[[#This Row],[Employee Name]]),"-----",VLOOKUP(LeaveTracker[[#This Row],[Employee Name]],'List of Employees'!$B$4:$H$766,6))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Employees'!$B$4:$H$766,7))</f>
        <v>CEO</v>
      </c>
      <c r="F1852" s="66" t="str">
        <f>IF(ISBLANK(LeaveTracker[[#This Row],[Employee Name]]),"-----",VLOOKUP(LeaveTracker[[#This Row],[Employee Name]],'List of Employees'!$B$4:$H$766,6))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Employees'!$B$4:$H$766,7))</f>
        <v>CEO</v>
      </c>
      <c r="F1853" s="66" t="str">
        <f>IF(ISBLANK(LeaveTracker[[#This Row],[Employee Name]]),"-----",VLOOKUP(LeaveTracker[[#This Row],[Employee Name]],'List of Employees'!$B$4:$H$766,6))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Employees'!$B$4:$H$766,7))</f>
        <v>CEO</v>
      </c>
      <c r="F1854" s="66" t="str">
        <f>IF(ISBLANK(LeaveTracker[[#This Row],[Employee Name]]),"-----",VLOOKUP(LeaveTracker[[#This Row],[Employee Name]],'List of Employees'!$B$4:$H$766,6))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Employees'!$B$4:$H$766,7))</f>
        <v>LIBRARY</v>
      </c>
      <c r="F1855" s="66" t="str">
        <f>IF(ISBLANK(LeaveTracker[[#This Row],[Employee Name]]),"-----",VLOOKUP(LeaveTracker[[#This Row],[Employee Name]],'List of Employees'!$B$4:$H$766,6))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Employees'!$B$4:$H$766,7))</f>
        <v>LIBRARY</v>
      </c>
      <c r="F1856" s="66" t="str">
        <f>IF(ISBLANK(LeaveTracker[[#This Row],[Employee Name]]),"-----",VLOOKUP(LeaveTracker[[#This Row],[Employee Name]],'List of Employees'!$B$4:$H$766,6))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Employees'!$B$4:$H$766,7))</f>
        <v>CEO</v>
      </c>
      <c r="F1857" s="66" t="str">
        <f>IF(ISBLANK(LeaveTracker[[#This Row],[Employee Name]]),"-----",VLOOKUP(LeaveTracker[[#This Row],[Employee Name]],'List of Employees'!$B$4:$H$766,6))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Employees'!$B$4:$H$766,7))</f>
        <v>CEO</v>
      </c>
      <c r="F1858" s="66" t="str">
        <f>IF(ISBLANK(LeaveTracker[[#This Row],[Employee Name]]),"-----",VLOOKUP(LeaveTracker[[#This Row],[Employee Name]],'List of Employees'!$B$4:$H$766,6))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Employees'!$B$4:$H$766,7))</f>
        <v>CEO</v>
      </c>
      <c r="F1859" s="66" t="str">
        <f>IF(ISBLANK(LeaveTracker[[#This Row],[Employee Name]]),"-----",VLOOKUP(LeaveTracker[[#This Row],[Employee Name]],'List of Employees'!$B$4:$H$766,6))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Employees'!$B$4:$H$766,7))</f>
        <v>CEO</v>
      </c>
      <c r="F1860" s="66" t="str">
        <f>IF(ISBLANK(LeaveTracker[[#This Row],[Employee Name]]),"-----",VLOOKUP(LeaveTracker[[#This Row],[Employee Name]],'List of Employees'!$B$4:$H$766,6))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Employees'!$B$4:$H$766,7))</f>
        <v>CEO</v>
      </c>
      <c r="F1861" s="66" t="str">
        <f>IF(ISBLANK(LeaveTracker[[#This Row],[Employee Name]]),"-----",VLOOKUP(LeaveTracker[[#This Row],[Employee Name]],'List of Employees'!$B$4:$H$766,6))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Employees'!$B$4:$H$766,7))</f>
        <v>CEO</v>
      </c>
      <c r="F1862" s="66" t="str">
        <f>IF(ISBLANK(LeaveTracker[[#This Row],[Employee Name]]),"-----",VLOOKUP(LeaveTracker[[#This Row],[Employee Name]],'List of Employees'!$B$4:$H$766,6))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Employees'!$B$4:$H$766,7))</f>
        <v>CEO</v>
      </c>
      <c r="F1863" s="66" t="str">
        <f>IF(ISBLANK(LeaveTracker[[#This Row],[Employee Name]]),"-----",VLOOKUP(LeaveTracker[[#This Row],[Employee Name]],'List of Employees'!$B$4:$H$766,6))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Employees'!$B$4:$H$766,7))</f>
        <v>CEO</v>
      </c>
      <c r="F1864" s="66" t="str">
        <f>IF(ISBLANK(LeaveTracker[[#This Row],[Employee Name]]),"-----",VLOOKUP(LeaveTracker[[#This Row],[Employee Name]],'List of Employees'!$B$4:$H$766,6))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Employees'!$B$4:$H$766,7))</f>
        <v>CEO</v>
      </c>
      <c r="F1865" s="66" t="str">
        <f>IF(ISBLANK(LeaveTracker[[#This Row],[Employee Name]]),"-----",VLOOKUP(LeaveTracker[[#This Row],[Employee Name]],'List of Employees'!$B$4:$H$766,6))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Employees'!$B$4:$H$766,7))</f>
        <v>CEO</v>
      </c>
      <c r="F1866" s="66" t="str">
        <f>IF(ISBLANK(LeaveTracker[[#This Row],[Employee Name]]),"-----",VLOOKUP(LeaveTracker[[#This Row],[Employee Name]],'List of Employees'!$B$4:$H$766,6))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Employees'!$B$4:$H$766,7))</f>
        <v>CEO</v>
      </c>
      <c r="F1867" s="66" t="str">
        <f>IF(ISBLANK(LeaveTracker[[#This Row],[Employee Name]]),"-----",VLOOKUP(LeaveTracker[[#This Row],[Employee Name]],'List of Employees'!$B$4:$H$766,6))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Employees'!$B$4:$H$766,7))</f>
        <v>CEO</v>
      </c>
      <c r="F1868" s="66" t="str">
        <f>IF(ISBLANK(LeaveTracker[[#This Row],[Employee Name]]),"-----",VLOOKUP(LeaveTracker[[#This Row],[Employee Name]],'List of Employees'!$B$4:$H$766,6))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Employees'!$B$4:$H$766,7))</f>
        <v>CEO</v>
      </c>
      <c r="F1869" s="66" t="str">
        <f>IF(ISBLANK(LeaveTracker[[#This Row],[Employee Name]]),"-----",VLOOKUP(LeaveTracker[[#This Row],[Employee Name]],'List of Employees'!$B$4:$H$766,6))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Employees'!$B$4:$H$766,7))</f>
        <v>CEO</v>
      </c>
      <c r="F1870" s="66" t="str">
        <f>IF(ISBLANK(LeaveTracker[[#This Row],[Employee Name]]),"-----",VLOOKUP(LeaveTracker[[#This Row],[Employee Name]],'List of Employees'!$B$4:$H$766,6))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Employees'!$B$4:$H$766,7))</f>
        <v>CEO</v>
      </c>
      <c r="F1871" s="66" t="str">
        <f>IF(ISBLANK(LeaveTracker[[#This Row],[Employee Name]]),"-----",VLOOKUP(LeaveTracker[[#This Row],[Employee Name]],'List of Employees'!$B$4:$H$766,6))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Employees'!$B$4:$H$766,7))</f>
        <v>CEO</v>
      </c>
      <c r="F1872" s="66" t="str">
        <f>IF(ISBLANK(LeaveTracker[[#This Row],[Employee Name]]),"-----",VLOOKUP(LeaveTracker[[#This Row],[Employee Name]],'List of Employees'!$B$4:$H$766,6))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Employees'!$B$4:$H$766,7))</f>
        <v>CEO</v>
      </c>
      <c r="F1873" s="66" t="str">
        <f>IF(ISBLANK(LeaveTracker[[#This Row],[Employee Name]]),"-----",VLOOKUP(LeaveTracker[[#This Row],[Employee Name]],'List of Employees'!$B$4:$H$766,6))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Employees'!$B$4:$H$766,7))</f>
        <v>CEO</v>
      </c>
      <c r="F1874" s="66" t="str">
        <f>IF(ISBLANK(LeaveTracker[[#This Row],[Employee Name]]),"-----",VLOOKUP(LeaveTracker[[#This Row],[Employee Name]],'List of Employees'!$B$4:$H$766,6))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Employees'!$B$4:$H$766,7))</f>
        <v>CEO</v>
      </c>
      <c r="F1875" s="66" t="str">
        <f>IF(ISBLANK(LeaveTracker[[#This Row],[Employee Name]]),"-----",VLOOKUP(LeaveTracker[[#This Row],[Employee Name]],'List of Employees'!$B$4:$H$766,6))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Employees'!$B$4:$H$766,7))</f>
        <v>CEO</v>
      </c>
      <c r="F1876" s="66" t="str">
        <f>IF(ISBLANK(LeaveTracker[[#This Row],[Employee Name]]),"-----",VLOOKUP(LeaveTracker[[#This Row],[Employee Name]],'List of Employees'!$B$4:$H$766,6))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Employees'!$B$4:$H$766,7))</f>
        <v>CEO</v>
      </c>
      <c r="F1877" s="66" t="str">
        <f>IF(ISBLANK(LeaveTracker[[#This Row],[Employee Name]]),"-----",VLOOKUP(LeaveTracker[[#This Row],[Employee Name]],'List of Employees'!$B$4:$H$766,6))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Employees'!$B$4:$H$766,7))</f>
        <v>CEO</v>
      </c>
      <c r="F1878" s="66" t="str">
        <f>IF(ISBLANK(LeaveTracker[[#This Row],[Employee Name]]),"-----",VLOOKUP(LeaveTracker[[#This Row],[Employee Name]],'List of Employees'!$B$4:$H$766,6))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Employees'!$B$4:$H$766,7))</f>
        <v>CEO</v>
      </c>
      <c r="F1879" s="66" t="str">
        <f>IF(ISBLANK(LeaveTracker[[#This Row],[Employee Name]]),"-----",VLOOKUP(LeaveTracker[[#This Row],[Employee Name]],'List of Employees'!$B$4:$H$766,6))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Employees'!$B$4:$H$766,7))</f>
        <v>CEO</v>
      </c>
      <c r="F1880" s="66" t="str">
        <f>IF(ISBLANK(LeaveTracker[[#This Row],[Employee Name]]),"-----",VLOOKUP(LeaveTracker[[#This Row],[Employee Name]],'List of Employees'!$B$4:$H$766,6))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Employees'!$B$4:$H$766,7))</f>
        <v>CEO</v>
      </c>
      <c r="F1881" s="66" t="str">
        <f>IF(ISBLANK(LeaveTracker[[#This Row],[Employee Name]]),"-----",VLOOKUP(LeaveTracker[[#This Row],[Employee Name]],'List of Employees'!$B$4:$H$766,6))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Employees'!$B$4:$H$766,7))</f>
        <v>CEO</v>
      </c>
      <c r="F1882" s="66" t="str">
        <f>IF(ISBLANK(LeaveTracker[[#This Row],[Employee Name]]),"-----",VLOOKUP(LeaveTracker[[#This Row],[Employee Name]],'List of Employees'!$B$4:$H$766,6))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Employees'!$B$4:$H$766,7))</f>
        <v>CEO</v>
      </c>
      <c r="F1883" s="66" t="str">
        <f>IF(ISBLANK(LeaveTracker[[#This Row],[Employee Name]]),"-----",VLOOKUP(LeaveTracker[[#This Row],[Employee Name]],'List of Employees'!$B$4:$H$766,6))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Employees'!$B$4:$H$766,7))</f>
        <v>CEO</v>
      </c>
      <c r="F1884" s="66" t="str">
        <f>IF(ISBLANK(LeaveTracker[[#This Row],[Employee Name]]),"-----",VLOOKUP(LeaveTracker[[#This Row],[Employee Name]],'List of Employees'!$B$4:$H$766,6))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Employees'!$B$4:$H$766,7))</f>
        <v>CEO</v>
      </c>
      <c r="F1885" s="66" t="str">
        <f>IF(ISBLANK(LeaveTracker[[#This Row],[Employee Name]]),"-----",VLOOKUP(LeaveTracker[[#This Row],[Employee Name]],'List of Employees'!$B$4:$H$766,6))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Employees'!$B$4:$H$766,7))</f>
        <v>CEO</v>
      </c>
      <c r="F1886" s="66" t="str">
        <f>IF(ISBLANK(LeaveTracker[[#This Row],[Employee Name]]),"-----",VLOOKUP(LeaveTracker[[#This Row],[Employee Name]],'List of Employees'!$B$4:$H$766,6))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Employees'!$B$4:$H$766,7))</f>
        <v>CEO</v>
      </c>
      <c r="F1887" s="66" t="str">
        <f>IF(ISBLANK(LeaveTracker[[#This Row],[Employee Name]]),"-----",VLOOKUP(LeaveTracker[[#This Row],[Employee Name]],'List of Employees'!$B$4:$H$766,6))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Employees'!$B$4:$H$766,7))</f>
        <v>CEO</v>
      </c>
      <c r="F1888" s="66" t="str">
        <f>IF(ISBLANK(LeaveTracker[[#This Row],[Employee Name]]),"-----",VLOOKUP(LeaveTracker[[#This Row],[Employee Name]],'List of Employees'!$B$4:$H$766,6))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Employees'!$B$4:$H$766,7))</f>
        <v>CEO</v>
      </c>
      <c r="F1889" s="66" t="str">
        <f>IF(ISBLANK(LeaveTracker[[#This Row],[Employee Name]]),"-----",VLOOKUP(LeaveTracker[[#This Row],[Employee Name]],'List of Employees'!$B$4:$H$766,6))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Employees'!$B$4:$H$766,7))</f>
        <v>CEO</v>
      </c>
      <c r="F1890" s="66" t="str">
        <f>IF(ISBLANK(LeaveTracker[[#This Row],[Employee Name]]),"-----",VLOOKUP(LeaveTracker[[#This Row],[Employee Name]],'List of Employees'!$B$4:$H$766,6))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Employees'!$B$4:$H$766,7))</f>
        <v>CEO</v>
      </c>
      <c r="F1891" s="66" t="str">
        <f>IF(ISBLANK(LeaveTracker[[#This Row],[Employee Name]]),"-----",VLOOKUP(LeaveTracker[[#This Row],[Employee Name]],'List of Employees'!$B$4:$H$766,6))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Employees'!$B$4:$H$766,7))</f>
        <v>CEO</v>
      </c>
      <c r="F1892" s="66" t="str">
        <f>IF(ISBLANK(LeaveTracker[[#This Row],[Employee Name]]),"-----",VLOOKUP(LeaveTracker[[#This Row],[Employee Name]],'List of Employees'!$B$4:$H$766,6))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Employees'!$B$4:$H$766,7))</f>
        <v>CEO</v>
      </c>
      <c r="F1893" s="66" t="str">
        <f>IF(ISBLANK(LeaveTracker[[#This Row],[Employee Name]]),"-----",VLOOKUP(LeaveTracker[[#This Row],[Employee Name]],'List of Employees'!$B$4:$H$766,6))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Employees'!$B$4:$H$766,7))</f>
        <v>CEO</v>
      </c>
      <c r="F1894" s="66" t="str">
        <f>IF(ISBLANK(LeaveTracker[[#This Row],[Employee Name]]),"-----",VLOOKUP(LeaveTracker[[#This Row],[Employee Name]],'List of Employees'!$B$4:$H$766,6))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Employees'!$B$4:$H$766,7))</f>
        <v>CEO</v>
      </c>
      <c r="F1895" s="66" t="str">
        <f>IF(ISBLANK(LeaveTracker[[#This Row],[Employee Name]]),"-----",VLOOKUP(LeaveTracker[[#This Row],[Employee Name]],'List of Employees'!$B$4:$H$766,6))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Employees'!$B$4:$H$766,7))</f>
        <v>CEO</v>
      </c>
      <c r="F1896" s="66" t="str">
        <f>IF(ISBLANK(LeaveTracker[[#This Row],[Employee Name]]),"-----",VLOOKUP(LeaveTracker[[#This Row],[Employee Name]],'List of Employees'!$B$4:$H$766,6))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Employees'!$B$4:$H$766,7))</f>
        <v>CEO</v>
      </c>
      <c r="F1897" s="66" t="str">
        <f>IF(ISBLANK(LeaveTracker[[#This Row],[Employee Name]]),"-----",VLOOKUP(LeaveTracker[[#This Row],[Employee Name]],'List of Employees'!$B$4:$H$766,6))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Employees'!$B$4:$H$766,7))</f>
        <v>CEO</v>
      </c>
      <c r="F1898" s="66" t="str">
        <f>IF(ISBLANK(LeaveTracker[[#This Row],[Employee Name]]),"-----",VLOOKUP(LeaveTracker[[#This Row],[Employee Name]],'List of Employees'!$B$4:$H$766,6))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Employees'!$B$4:$H$766,7))</f>
        <v>CEO</v>
      </c>
      <c r="F1899" s="66" t="str">
        <f>IF(ISBLANK(LeaveTracker[[#This Row],[Employee Name]]),"-----",VLOOKUP(LeaveTracker[[#This Row],[Employee Name]],'List of Employees'!$B$4:$H$766,6))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Employees'!$B$4:$H$766,7))</f>
        <v>CEO</v>
      </c>
      <c r="F1900" s="66" t="str">
        <f>IF(ISBLANK(LeaveTracker[[#This Row],[Employee Name]]),"-----",VLOOKUP(LeaveTracker[[#This Row],[Employee Name]],'List of Employees'!$B$4:$H$766,6))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Employees'!$B$4:$H$766,7))</f>
        <v>CEO</v>
      </c>
      <c r="F1901" s="66" t="str">
        <f>IF(ISBLANK(LeaveTracker[[#This Row],[Employee Name]]),"-----",VLOOKUP(LeaveTracker[[#This Row],[Employee Name]],'List of Employees'!$B$4:$H$766,6))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Employees'!$B$4:$H$766,7))</f>
        <v>CPDO</v>
      </c>
      <c r="F1902" s="66" t="str">
        <f>IF(ISBLANK(LeaveTracker[[#This Row],[Employee Name]]),"-----",VLOOKUP(LeaveTracker[[#This Row],[Employee Name]],'List of Employees'!$B$4:$H$766,6))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Employees'!$B$4:$H$766,7))</f>
        <v>CPDO</v>
      </c>
      <c r="F1903" s="66" t="str">
        <f>IF(ISBLANK(LeaveTracker[[#This Row],[Employee Name]]),"-----",VLOOKUP(LeaveTracker[[#This Row],[Employee Name]],'List of Employees'!$B$4:$H$766,6))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Employees'!$B$4:$H$766,7))</f>
        <v>CPDO</v>
      </c>
      <c r="F1904" s="66" t="str">
        <f>IF(ISBLANK(LeaveTracker[[#This Row],[Employee Name]]),"-----",VLOOKUP(LeaveTracker[[#This Row],[Employee Name]],'List of Employees'!$B$4:$H$766,6))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Employees'!$B$4:$H$766,7))</f>
        <v>CPDO</v>
      </c>
      <c r="F1905" s="66" t="str">
        <f>IF(ISBLANK(LeaveTracker[[#This Row],[Employee Name]]),"-----",VLOOKUP(LeaveTracker[[#This Row],[Employee Name]],'List of Employees'!$B$4:$H$766,6))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Employees'!$B$4:$H$766,7))</f>
        <v>CPDO</v>
      </c>
      <c r="F1906" s="66" t="str">
        <f>IF(ISBLANK(LeaveTracker[[#This Row],[Employee Name]]),"-----",VLOOKUP(LeaveTracker[[#This Row],[Employee Name]],'List of Employees'!$B$4:$H$766,6))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Employees'!$B$4:$H$766,7))</f>
        <v>CPDO</v>
      </c>
      <c r="F1907" s="66" t="str">
        <f>IF(ISBLANK(LeaveTracker[[#This Row],[Employee Name]]),"-----",VLOOKUP(LeaveTracker[[#This Row],[Employee Name]],'List of Employees'!$B$4:$H$766,6))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Employees'!$B$4:$H$766,7))</f>
        <v>CPDO</v>
      </c>
      <c r="F1908" s="66" t="str">
        <f>IF(ISBLANK(LeaveTracker[[#This Row],[Employee Name]]),"-----",VLOOKUP(LeaveTracker[[#This Row],[Employee Name]],'List of Employees'!$B$4:$H$766,6))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Employees'!$B$4:$H$766,7))</f>
        <v>CPDO</v>
      </c>
      <c r="F1909" s="66" t="str">
        <f>IF(ISBLANK(LeaveTracker[[#This Row],[Employee Name]]),"-----",VLOOKUP(LeaveTracker[[#This Row],[Employee Name]],'List of Employees'!$B$4:$H$766,6))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Employees'!$B$4:$H$766,7))</f>
        <v>CPDO</v>
      </c>
      <c r="F1910" s="66" t="str">
        <f>IF(ISBLANK(LeaveTracker[[#This Row],[Employee Name]]),"-----",VLOOKUP(LeaveTracker[[#This Row],[Employee Name]],'List of Employees'!$B$4:$H$766,6))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Employees'!$B$4:$H$766,7))</f>
        <v>CPDO</v>
      </c>
      <c r="F1911" s="66" t="str">
        <f>IF(ISBLANK(LeaveTracker[[#This Row],[Employee Name]]),"-----",VLOOKUP(LeaveTracker[[#This Row],[Employee Name]],'List of Employees'!$B$4:$H$766,6))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Employees'!$B$4:$H$766,7))</f>
        <v>CPDO</v>
      </c>
      <c r="F1912" s="66" t="str">
        <f>IF(ISBLANK(LeaveTracker[[#This Row],[Employee Name]]),"-----",VLOOKUP(LeaveTracker[[#This Row],[Employee Name]],'List of Employees'!$B$4:$H$766,6))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Employees'!$B$4:$H$766,7))</f>
        <v>CPDO</v>
      </c>
      <c r="F1913" s="66" t="str">
        <f>IF(ISBLANK(LeaveTracker[[#This Row],[Employee Name]]),"-----",VLOOKUP(LeaveTracker[[#This Row],[Employee Name]],'List of Employees'!$B$4:$H$766,6))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Employees'!$B$4:$H$766,7))</f>
        <v>CPDO</v>
      </c>
      <c r="F1914" s="66" t="str">
        <f>IF(ISBLANK(LeaveTracker[[#This Row],[Employee Name]]),"-----",VLOOKUP(LeaveTracker[[#This Row],[Employee Name]],'List of Employees'!$B$4:$H$766,6))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Employees'!$B$4:$H$766,7))</f>
        <v>ONT</v>
      </c>
      <c r="F1915" s="66" t="str">
        <f>IF(ISBLANK(LeaveTracker[[#This Row],[Employee Name]]),"-----",VLOOKUP(LeaveTracker[[#This Row],[Employee Name]],'List of Employees'!$B$4:$H$766,6))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Employees'!$B$4:$H$766,7))</f>
        <v>ONT</v>
      </c>
      <c r="F1916" s="66" t="str">
        <f>IF(ISBLANK(LeaveTracker[[#This Row],[Employee Name]]),"-----",VLOOKUP(LeaveTracker[[#This Row],[Employee Name]],'List of Employees'!$B$4:$H$766,6))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Employees'!$B$4:$H$766,7))</f>
        <v>ONT</v>
      </c>
      <c r="F1917" s="66" t="str">
        <f>IF(ISBLANK(LeaveTracker[[#This Row],[Employee Name]]),"-----",VLOOKUP(LeaveTracker[[#This Row],[Employee Name]],'List of Employees'!$B$4:$H$766,6))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Employees'!$B$4:$H$766,7))</f>
        <v>ONT</v>
      </c>
      <c r="F1918" s="66" t="str">
        <f>IF(ISBLANK(LeaveTracker[[#This Row],[Employee Name]]),"-----",VLOOKUP(LeaveTracker[[#This Row],[Employee Name]],'List of Employees'!$B$4:$H$766,6))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Employees'!$B$4:$H$766,7))</f>
        <v>ONT</v>
      </c>
      <c r="F1919" s="66" t="str">
        <f>IF(ISBLANK(LeaveTracker[[#This Row],[Employee Name]]),"-----",VLOOKUP(LeaveTracker[[#This Row],[Employee Name]],'List of Employees'!$B$4:$H$766,6))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Employees'!$B$4:$H$766,7))</f>
        <v>ONT</v>
      </c>
      <c r="F1920" s="66" t="str">
        <f>IF(ISBLANK(LeaveTracker[[#This Row],[Employee Name]]),"-----",VLOOKUP(LeaveTracker[[#This Row],[Employee Name]],'List of Employees'!$B$4:$H$766,6))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Employees'!$B$4:$H$766,7))</f>
        <v>ONT</v>
      </c>
      <c r="F1921" s="66" t="str">
        <f>IF(ISBLANK(LeaveTracker[[#This Row],[Employee Name]]),"-----",VLOOKUP(LeaveTracker[[#This Row],[Employee Name]],'List of Employees'!$B$4:$H$766,6))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Employees'!$B$4:$H$766,7))</f>
        <v>CPDO</v>
      </c>
      <c r="F1922" s="66" t="str">
        <f>IF(ISBLANK(LeaveTracker[[#This Row],[Employee Name]]),"-----",VLOOKUP(LeaveTracker[[#This Row],[Employee Name]],'List of Employees'!$B$4:$H$766,6))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Employees'!$B$4:$H$766,7))</f>
        <v>CPDO</v>
      </c>
      <c r="F1923" s="66" t="str">
        <f>IF(ISBLANK(LeaveTracker[[#This Row],[Employee Name]]),"-----",VLOOKUP(LeaveTracker[[#This Row],[Employee Name]],'List of Employees'!$B$4:$H$766,6))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Employees'!$B$4:$H$766,7))</f>
        <v>ONT</v>
      </c>
      <c r="F1924" s="66" t="str">
        <f>IF(ISBLANK(LeaveTracker[[#This Row],[Employee Name]]),"-----",VLOOKUP(LeaveTracker[[#This Row],[Employee Name]],'List of Employees'!$B$4:$H$766,6))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Employees'!$B$4:$H$766,7))</f>
        <v>TCNHS</v>
      </c>
      <c r="F1925" s="66" t="str">
        <f>IF(ISBLANK(LeaveTracker[[#This Row],[Employee Name]]),"-----",VLOOKUP(LeaveTracker[[#This Row],[Employee Name]],'List of Employees'!$B$4:$H$766,6))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Employees'!$B$4:$H$766,7))</f>
        <v>TCNHS</v>
      </c>
      <c r="F1926" s="66" t="str">
        <f>IF(ISBLANK(LeaveTracker[[#This Row],[Employee Name]]),"-----",VLOOKUP(LeaveTracker[[#This Row],[Employee Name]],'List of Employees'!$B$4:$H$766,6))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Employees'!$B$4:$H$766,7))</f>
        <v>ONT</v>
      </c>
      <c r="F1927" s="66" t="str">
        <f>IF(ISBLANK(LeaveTracker[[#This Row],[Employee Name]]),"-----",VLOOKUP(LeaveTracker[[#This Row],[Employee Name]],'List of Employees'!$B$4:$H$766,6))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Employees'!$B$4:$H$766,7))</f>
        <v>ONT</v>
      </c>
      <c r="F1928" s="66" t="str">
        <f>IF(ISBLANK(LeaveTracker[[#This Row],[Employee Name]]),"-----",VLOOKUP(LeaveTracker[[#This Row],[Employee Name]],'List of Employees'!$B$4:$H$766,6))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Employees'!$B$4:$H$766,7))</f>
        <v>ONT</v>
      </c>
      <c r="F1929" s="66" t="str">
        <f>IF(ISBLANK(LeaveTracker[[#This Row],[Employee Name]]),"-----",VLOOKUP(LeaveTracker[[#This Row],[Employee Name]],'List of Employees'!$B$4:$H$766,6))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Employees'!$B$4:$H$766,7))</f>
        <v>ONT</v>
      </c>
      <c r="F1930" s="66" t="str">
        <f>IF(ISBLANK(LeaveTracker[[#This Row],[Employee Name]]),"-----",VLOOKUP(LeaveTracker[[#This Row],[Employee Name]],'List of Employees'!$B$4:$H$766,6))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Employees'!$B$4:$H$766,7))</f>
        <v>ONT</v>
      </c>
      <c r="F1931" s="66" t="str">
        <f>IF(ISBLANK(LeaveTracker[[#This Row],[Employee Name]]),"-----",VLOOKUP(LeaveTracker[[#This Row],[Employee Name]],'List of Employees'!$B$4:$H$766,6))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Employees'!$B$4:$H$766,7))</f>
        <v>ONT</v>
      </c>
      <c r="F1932" s="66" t="str">
        <f>IF(ISBLANK(LeaveTracker[[#This Row],[Employee Name]]),"-----",VLOOKUP(LeaveTracker[[#This Row],[Employee Name]],'List of Employees'!$B$4:$H$766,6))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Employees'!$B$4:$H$766,7))</f>
        <v>ONT</v>
      </c>
      <c r="F1933" s="66" t="str">
        <f>IF(ISBLANK(LeaveTracker[[#This Row],[Employee Name]]),"-----",VLOOKUP(LeaveTracker[[#This Row],[Employee Name]],'List of Employees'!$B$4:$H$766,6))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Employees'!$B$4:$H$766,7))</f>
        <v>ONT</v>
      </c>
      <c r="F1934" s="66" t="str">
        <f>IF(ISBLANK(LeaveTracker[[#This Row],[Employee Name]]),"-----",VLOOKUP(LeaveTracker[[#This Row],[Employee Name]],'List of Employees'!$B$4:$H$766,6))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Employees'!$B$4:$H$766,7))</f>
        <v>ONT</v>
      </c>
      <c r="F1935" s="66" t="str">
        <f>IF(ISBLANK(LeaveTracker[[#This Row],[Employee Name]]),"-----",VLOOKUP(LeaveTracker[[#This Row],[Employee Name]],'List of Employees'!$B$4:$H$766,6))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Employees'!$B$4:$H$766,7))</f>
        <v>ONT</v>
      </c>
      <c r="F1936" s="66" t="str">
        <f>IF(ISBLANK(LeaveTracker[[#This Row],[Employee Name]]),"-----",VLOOKUP(LeaveTracker[[#This Row],[Employee Name]],'List of Employees'!$B$4:$H$766,6))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Employees'!$B$4:$H$766,7))</f>
        <v>ONT</v>
      </c>
      <c r="F1937" s="66" t="str">
        <f>IF(ISBLANK(LeaveTracker[[#This Row],[Employee Name]]),"-----",VLOOKUP(LeaveTracker[[#This Row],[Employee Name]],'List of Employees'!$B$4:$H$766,6))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Employees'!$B$4:$H$766,7))</f>
        <v>ONT</v>
      </c>
      <c r="F1938" s="66" t="str">
        <f>IF(ISBLANK(LeaveTracker[[#This Row],[Employee Name]]),"-----",VLOOKUP(LeaveTracker[[#This Row],[Employee Name]],'List of Employees'!$B$4:$H$766,6))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Employees'!$B$4:$H$766,7))</f>
        <v>ONT</v>
      </c>
      <c r="F1939" s="66" t="str">
        <f>IF(ISBLANK(LeaveTracker[[#This Row],[Employee Name]]),"-----",VLOOKUP(LeaveTracker[[#This Row],[Employee Name]],'List of Employees'!$B$4:$H$766,6))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Employees'!$B$4:$H$766,7))</f>
        <v>ONT</v>
      </c>
      <c r="F1940" s="66" t="str">
        <f>IF(ISBLANK(LeaveTracker[[#This Row],[Employee Name]]),"-----",VLOOKUP(LeaveTracker[[#This Row],[Employee Name]],'List of Employees'!$B$4:$H$766,6))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Employees'!$B$4:$H$766,7))</f>
        <v>0</v>
      </c>
      <c r="F1941" s="66" t="str">
        <f>IF(ISBLANK(LeaveTracker[[#This Row],[Employee Name]]),"-----",VLOOKUP(LeaveTracker[[#This Row],[Employee Name]],'List of Employees'!$B$4:$H$766,6))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Employees'!$B$4:$H$766,7))</f>
        <v>ONT</v>
      </c>
      <c r="F1942" s="66" t="str">
        <f>IF(ISBLANK(LeaveTracker[[#This Row],[Employee Name]]),"-----",VLOOKUP(LeaveTracker[[#This Row],[Employee Name]],'List of Employees'!$B$4:$H$766,6))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Employees'!$B$4:$H$766,7))</f>
        <v>LIBRARY</v>
      </c>
      <c r="F1943" s="66" t="str">
        <f>IF(ISBLANK(LeaveTracker[[#This Row],[Employee Name]]),"-----",VLOOKUP(LeaveTracker[[#This Row],[Employee Name]],'List of Employees'!$B$4:$H$766,6))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Employees'!$B$4:$H$766,7))</f>
        <v>LIBRARY</v>
      </c>
      <c r="F1944" s="66" t="str">
        <f>IF(ISBLANK(LeaveTracker[[#This Row],[Employee Name]]),"-----",VLOOKUP(LeaveTracker[[#This Row],[Employee Name]],'List of Employees'!$B$4:$H$766,6))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Employees'!$B$4:$H$766,7))</f>
        <v>LIBRARY</v>
      </c>
      <c r="F1945" s="66" t="str">
        <f>IF(ISBLANK(LeaveTracker[[#This Row],[Employee Name]]),"-----",VLOOKUP(LeaveTracker[[#This Row],[Employee Name]],'List of Employees'!$B$4:$H$766,6))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Employees'!$B$4:$H$766,7))</f>
        <v>TCNHS</v>
      </c>
      <c r="F1946" s="66" t="str">
        <f>IF(ISBLANK(LeaveTracker[[#This Row],[Employee Name]]),"-----",VLOOKUP(LeaveTracker[[#This Row],[Employee Name]],'List of Employees'!$B$4:$H$766,6))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Employees'!$B$4:$H$766,7))</f>
        <v>VMO</v>
      </c>
      <c r="F1947" s="66" t="str">
        <f>IF(ISBLANK(LeaveTracker[[#This Row],[Employee Name]]),"-----",VLOOKUP(LeaveTracker[[#This Row],[Employee Name]],'List of Employees'!$B$4:$H$766,6))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Employees'!$B$4:$H$766,7))</f>
        <v>VMO</v>
      </c>
      <c r="F1948" s="66" t="str">
        <f>IF(ISBLANK(LeaveTracker[[#This Row],[Employee Name]]),"-----",VLOOKUP(LeaveTracker[[#This Row],[Employee Name]],'List of Employees'!$B$4:$H$766,6))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Employees'!$B$4:$H$766,7))</f>
        <v>VMO</v>
      </c>
      <c r="F1949" s="66" t="str">
        <f>IF(ISBLANK(LeaveTracker[[#This Row],[Employee Name]]),"-----",VLOOKUP(LeaveTracker[[#This Row],[Employee Name]],'List of Employees'!$B$4:$H$766,6))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Employees'!$B$4:$H$766,7))</f>
        <v>VMO</v>
      </c>
      <c r="F1950" s="66" t="str">
        <f>IF(ISBLANK(LeaveTracker[[#This Row],[Employee Name]]),"-----",VLOOKUP(LeaveTracker[[#This Row],[Employee Name]],'List of Employees'!$B$4:$H$766,6))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Employees'!$B$4:$H$766,7))</f>
        <v>VMO</v>
      </c>
      <c r="F1951" s="66" t="str">
        <f>IF(ISBLANK(LeaveTracker[[#This Row],[Employee Name]]),"-----",VLOOKUP(LeaveTracker[[#This Row],[Employee Name]],'List of Employees'!$B$4:$H$766,6))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Employees'!$B$4:$H$766,7))</f>
        <v>VMO</v>
      </c>
      <c r="F1952" s="66" t="str">
        <f>IF(ISBLANK(LeaveTracker[[#This Row],[Employee Name]]),"-----",VLOOKUP(LeaveTracker[[#This Row],[Employee Name]],'List of Employees'!$B$4:$H$766,6))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Employees'!$B$4:$H$766,7))</f>
        <v>VMO</v>
      </c>
      <c r="F1953" s="66" t="str">
        <f>IF(ISBLANK(LeaveTracker[[#This Row],[Employee Name]]),"-----",VLOOKUP(LeaveTracker[[#This Row],[Employee Name]],'List of Employees'!$B$4:$H$766,6))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Employees'!$B$4:$H$766,7))</f>
        <v>LIBRARY</v>
      </c>
      <c r="F1954" s="66" t="str">
        <f>IF(ISBLANK(LeaveTracker[[#This Row],[Employee Name]]),"-----",VLOOKUP(LeaveTracker[[#This Row],[Employee Name]],'List of Employees'!$B$4:$H$766,6))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Employees'!$B$4:$H$766,7))</f>
        <v>LIBRARY</v>
      </c>
      <c r="F1955" s="66" t="str">
        <f>IF(ISBLANK(LeaveTracker[[#This Row],[Employee Name]]),"-----",VLOOKUP(LeaveTracker[[#This Row],[Employee Name]],'List of Employees'!$B$4:$H$766,6))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Employees'!$B$4:$H$766,7))</f>
        <v>LIBRARY</v>
      </c>
      <c r="F1956" s="66" t="str">
        <f>IF(ISBLANK(LeaveTracker[[#This Row],[Employee Name]]),"-----",VLOOKUP(LeaveTracker[[#This Row],[Employee Name]],'List of Employees'!$B$4:$H$766,6))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Employees'!$B$4:$H$766,7))</f>
        <v>LIBRARY</v>
      </c>
      <c r="F1957" s="66" t="str">
        <f>IF(ISBLANK(LeaveTracker[[#This Row],[Employee Name]]),"-----",VLOOKUP(LeaveTracker[[#This Row],[Employee Name]],'List of Employees'!$B$4:$H$766,6))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Employees'!$B$4:$H$766,7))</f>
        <v>CTO</v>
      </c>
      <c r="F1958" s="66" t="str">
        <f>IF(ISBLANK(LeaveTracker[[#This Row],[Employee Name]]),"-----",VLOOKUP(LeaveTracker[[#This Row],[Employee Name]],'List of Employees'!$B$4:$H$766,6))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Employees'!$B$4:$H$766,7))</f>
        <v>CTO</v>
      </c>
      <c r="F1959" s="66" t="str">
        <f>IF(ISBLANK(LeaveTracker[[#This Row],[Employee Name]]),"-----",VLOOKUP(LeaveTracker[[#This Row],[Employee Name]],'List of Employees'!$B$4:$H$766,6))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Employees'!$B$4:$H$766,7))</f>
        <v>CTO</v>
      </c>
      <c r="F1960" s="66" t="str">
        <f>IF(ISBLANK(LeaveTracker[[#This Row],[Employee Name]]),"-----",VLOOKUP(LeaveTracker[[#This Row],[Employee Name]],'List of Employees'!$B$4:$H$766,6))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Employees'!$B$4:$H$766,7))</f>
        <v>CTO</v>
      </c>
      <c r="F1961" s="66" t="str">
        <f>IF(ISBLANK(LeaveTracker[[#This Row],[Employee Name]]),"-----",VLOOKUP(LeaveTracker[[#This Row],[Employee Name]],'List of Employees'!$B$4:$H$766,6))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Employees'!$B$4:$H$766,7))</f>
        <v>CTO</v>
      </c>
      <c r="F1962" s="66" t="str">
        <f>IF(ISBLANK(LeaveTracker[[#This Row],[Employee Name]]),"-----",VLOOKUP(LeaveTracker[[#This Row],[Employee Name]],'List of Employees'!$B$4:$H$766,6))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Employees'!$B$4:$H$766,7))</f>
        <v>CTO</v>
      </c>
      <c r="F1963" s="66" t="str">
        <f>IF(ISBLANK(LeaveTracker[[#This Row],[Employee Name]]),"-----",VLOOKUP(LeaveTracker[[#This Row],[Employee Name]],'List of Employees'!$B$4:$H$766,6))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Employees'!$B$4:$H$766,7))</f>
        <v>CTO</v>
      </c>
      <c r="F1964" s="66" t="str">
        <f>IF(ISBLANK(LeaveTracker[[#This Row],[Employee Name]]),"-----",VLOOKUP(LeaveTracker[[#This Row],[Employee Name]],'List of Employees'!$B$4:$H$766,6))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Employees'!$B$4:$H$766,7))</f>
        <v>CTO</v>
      </c>
      <c r="F1965" s="66" t="str">
        <f>IF(ISBLANK(LeaveTracker[[#This Row],[Employee Name]]),"-----",VLOOKUP(LeaveTracker[[#This Row],[Employee Name]],'List of Employees'!$B$4:$H$766,6))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Employees'!$B$4:$H$766,7))</f>
        <v>CTO</v>
      </c>
      <c r="F1966" s="66" t="str">
        <f>IF(ISBLANK(LeaveTracker[[#This Row],[Employee Name]]),"-----",VLOOKUP(LeaveTracker[[#This Row],[Employee Name]],'List of Employees'!$B$4:$H$766,6))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Employees'!$B$4:$H$766,7))</f>
        <v>CTO</v>
      </c>
      <c r="F1967" s="66" t="str">
        <f>IF(ISBLANK(LeaveTracker[[#This Row],[Employee Name]]),"-----",VLOOKUP(LeaveTracker[[#This Row],[Employee Name]],'List of Employees'!$B$4:$H$766,6))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Employees'!$B$4:$H$766,7))</f>
        <v>CTO</v>
      </c>
      <c r="F1968" s="66" t="str">
        <f>IF(ISBLANK(LeaveTracker[[#This Row],[Employee Name]]),"-----",VLOOKUP(LeaveTracker[[#This Row],[Employee Name]],'List of Employees'!$B$4:$H$766,6))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Employees'!$B$4:$H$766,7))</f>
        <v>CTO</v>
      </c>
      <c r="F1969" s="66" t="str">
        <f>IF(ISBLANK(LeaveTracker[[#This Row],[Employee Name]]),"-----",VLOOKUP(LeaveTracker[[#This Row],[Employee Name]],'List of Employees'!$B$4:$H$766,6))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Employees'!$B$4:$H$766,7))</f>
        <v>CTO</v>
      </c>
      <c r="F1970" s="66" t="str">
        <f>IF(ISBLANK(LeaveTracker[[#This Row],[Employee Name]]),"-----",VLOOKUP(LeaveTracker[[#This Row],[Employee Name]],'List of Employees'!$B$4:$H$766,6))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Employees'!$B$4:$H$766,7))</f>
        <v>CTO</v>
      </c>
      <c r="F1971" s="66" t="str">
        <f>IF(ISBLANK(LeaveTracker[[#This Row],[Employee Name]]),"-----",VLOOKUP(LeaveTracker[[#This Row],[Employee Name]],'List of Employees'!$B$4:$H$766,6))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Employees'!$B$4:$H$766,7))</f>
        <v>CTO</v>
      </c>
      <c r="F1972" s="66" t="str">
        <f>IF(ISBLANK(LeaveTracker[[#This Row],[Employee Name]]),"-----",VLOOKUP(LeaveTracker[[#This Row],[Employee Name]],'List of Employees'!$B$4:$H$766,6))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Employees'!$B$4:$H$766,7))</f>
        <v>CTO</v>
      </c>
      <c r="F1973" s="66" t="str">
        <f>IF(ISBLANK(LeaveTracker[[#This Row],[Employee Name]]),"-----",VLOOKUP(LeaveTracker[[#This Row],[Employee Name]],'List of Employees'!$B$4:$H$766,6))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Employees'!$B$4:$H$766,7))</f>
        <v>EEO/ CITY MARKET</v>
      </c>
      <c r="F1974" s="66" t="str">
        <f>IF(ISBLANK(LeaveTracker[[#This Row],[Employee Name]]),"-----",VLOOKUP(LeaveTracker[[#This Row],[Employee Name]],'List of Employees'!$B$4:$H$766,6))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Employees'!$B$4:$H$766,7))</f>
        <v>EEO/ CITY MARKET</v>
      </c>
      <c r="F1975" s="66" t="str">
        <f>IF(ISBLANK(LeaveTracker[[#This Row],[Employee Name]]),"-----",VLOOKUP(LeaveTracker[[#This Row],[Employee Name]],'List of Employees'!$B$4:$H$766,6))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Employees'!$B$4:$H$766,7))</f>
        <v>EEO/ CITY MARKET</v>
      </c>
      <c r="F1976" s="66" t="str">
        <f>IF(ISBLANK(LeaveTracker[[#This Row],[Employee Name]]),"-----",VLOOKUP(LeaveTracker[[#This Row],[Employee Name]],'List of Employees'!$B$4:$H$766,6))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Employees'!$B$4:$H$766,7))</f>
        <v>EEO/ CITY MARKET</v>
      </c>
      <c r="F1977" s="66" t="str">
        <f>IF(ISBLANK(LeaveTracker[[#This Row],[Employee Name]]),"-----",VLOOKUP(LeaveTracker[[#This Row],[Employee Name]],'List of Employees'!$B$4:$H$766,6))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Employees'!$B$4:$H$766,7))</f>
        <v>EEO/ CITY MARKET</v>
      </c>
      <c r="F1978" s="66" t="str">
        <f>IF(ISBLANK(LeaveTracker[[#This Row],[Employee Name]]),"-----",VLOOKUP(LeaveTracker[[#This Row],[Employee Name]],'List of Employees'!$B$4:$H$766,6))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Employees'!$B$4:$H$766,7))</f>
        <v>EEO/ CITY MARKET</v>
      </c>
      <c r="F1979" s="66" t="str">
        <f>IF(ISBLANK(LeaveTracker[[#This Row],[Employee Name]]),"-----",VLOOKUP(LeaveTracker[[#This Row],[Employee Name]],'List of Employees'!$B$4:$H$766,6))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Employees'!$B$4:$H$766,7))</f>
        <v>EEO/ CITY MARKET</v>
      </c>
      <c r="F1980" s="66" t="str">
        <f>IF(ISBLANK(LeaveTracker[[#This Row],[Employee Name]]),"-----",VLOOKUP(LeaveTracker[[#This Row],[Employee Name]],'List of Employees'!$B$4:$H$766,6))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Employees'!$B$4:$H$766,7))</f>
        <v>CTO</v>
      </c>
      <c r="F1981" s="66" t="str">
        <f>IF(ISBLANK(LeaveTracker[[#This Row],[Employee Name]]),"-----",VLOOKUP(LeaveTracker[[#This Row],[Employee Name]],'List of Employees'!$B$4:$H$766,6))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Employees'!$B$4:$H$766,7))</f>
        <v>CTO</v>
      </c>
      <c r="F1982" s="66" t="str">
        <f>IF(ISBLANK(LeaveTracker[[#This Row],[Employee Name]]),"-----",VLOOKUP(LeaveTracker[[#This Row],[Employee Name]],'List of Employees'!$B$4:$H$766,6))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Employees'!$B$4:$H$766,7))</f>
        <v>CTO</v>
      </c>
      <c r="F1983" s="66" t="str">
        <f>IF(ISBLANK(LeaveTracker[[#This Row],[Employee Name]]),"-----",VLOOKUP(LeaveTracker[[#This Row],[Employee Name]],'List of Employees'!$B$4:$H$766,6))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Employees'!$B$4:$H$766,7))</f>
        <v>CTO</v>
      </c>
      <c r="F1984" s="66" t="str">
        <f>IF(ISBLANK(LeaveTracker[[#This Row],[Employee Name]]),"-----",VLOOKUP(LeaveTracker[[#This Row],[Employee Name]],'List of Employees'!$B$4:$H$766,6))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Employees'!$B$4:$H$766,7))</f>
        <v>CTO</v>
      </c>
      <c r="F1985" s="66" t="str">
        <f>IF(ISBLANK(LeaveTracker[[#This Row],[Employee Name]]),"-----",VLOOKUP(LeaveTracker[[#This Row],[Employee Name]],'List of Employees'!$B$4:$H$766,6))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Employees'!$B$4:$H$766,7))</f>
        <v>ACCOUNTING</v>
      </c>
      <c r="F1986" s="66" t="str">
        <f>IF(ISBLANK(LeaveTracker[[#This Row],[Employee Name]]),"-----",VLOOKUP(LeaveTracker[[#This Row],[Employee Name]],'List of Employees'!$B$4:$H$766,6))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Employees'!$B$4:$H$766,7))</f>
        <v>ACCOUNTING</v>
      </c>
      <c r="F1987" s="66" t="str">
        <f>IF(ISBLANK(LeaveTracker[[#This Row],[Employee Name]]),"-----",VLOOKUP(LeaveTracker[[#This Row],[Employee Name]],'List of Employees'!$B$4:$H$766,6))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Employees'!$B$4:$H$766,7))</f>
        <v>ACCOUNTING</v>
      </c>
      <c r="F1988" s="66" t="str">
        <f>IF(ISBLANK(LeaveTracker[[#This Row],[Employee Name]]),"-----",VLOOKUP(LeaveTracker[[#This Row],[Employee Name]],'List of Employees'!$B$4:$H$766,6))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Employees'!$B$4:$H$766,7))</f>
        <v>ACCOUNTING</v>
      </c>
      <c r="F1989" s="66" t="str">
        <f>IF(ISBLANK(LeaveTracker[[#This Row],[Employee Name]]),"-----",VLOOKUP(LeaveTracker[[#This Row],[Employee Name]],'List of Employees'!$B$4:$H$766,6))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Employees'!$B$4:$H$766,7))</f>
        <v>CPDO</v>
      </c>
      <c r="F1990" s="66" t="str">
        <f>IF(ISBLANK(LeaveTracker[[#This Row],[Employee Name]]),"-----",VLOOKUP(LeaveTracker[[#This Row],[Employee Name]],'List of Employees'!$B$4:$H$766,6))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Employees'!$B$4:$H$766,7))</f>
        <v>CPDO</v>
      </c>
      <c r="F1991" s="66" t="str">
        <f>IF(ISBLANK(LeaveTracker[[#This Row],[Employee Name]]),"-----",VLOOKUP(LeaveTracker[[#This Row],[Employee Name]],'List of Employees'!$B$4:$H$766,6))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Employees'!$B$4:$H$766,7))</f>
        <v>CPDO</v>
      </c>
      <c r="F1992" s="66" t="str">
        <f>IF(ISBLANK(LeaveTracker[[#This Row],[Employee Name]]),"-----",VLOOKUP(LeaveTracker[[#This Row],[Employee Name]],'List of Employees'!$B$4:$H$766,6))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Employees'!$B$4:$H$766,7))</f>
        <v>ACCOUNTING</v>
      </c>
      <c r="F1993" s="66" t="str">
        <f>IF(ISBLANK(LeaveTracker[[#This Row],[Employee Name]]),"-----",VLOOKUP(LeaveTracker[[#This Row],[Employee Name]],'List of Employees'!$B$4:$H$766,6))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Employees'!$B$4:$H$766,7))</f>
        <v>ACCOUNTING</v>
      </c>
      <c r="F1994" s="66" t="str">
        <f>IF(ISBLANK(LeaveTracker[[#This Row],[Employee Name]]),"-----",VLOOKUP(LeaveTracker[[#This Row],[Employee Name]],'List of Employees'!$B$4:$H$766,6))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Employees'!$B$4:$H$766,7))</f>
        <v>ACCOUNTING</v>
      </c>
      <c r="F1995" s="66" t="str">
        <f>IF(ISBLANK(LeaveTracker[[#This Row],[Employee Name]]),"-----",VLOOKUP(LeaveTracker[[#This Row],[Employee Name]],'List of Employees'!$B$4:$H$766,6))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Employees'!$B$4:$H$766,7))</f>
        <v>ACCOUNTING</v>
      </c>
      <c r="F1996" s="66" t="str">
        <f>IF(ISBLANK(LeaveTracker[[#This Row],[Employee Name]]),"-----",VLOOKUP(LeaveTracker[[#This Row],[Employee Name]],'List of Employees'!$B$4:$H$766,6))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Employees'!$B$4:$H$766,7))</f>
        <v>CEO</v>
      </c>
      <c r="F1997" s="66" t="str">
        <f>IF(ISBLANK(LeaveTracker[[#This Row],[Employee Name]]),"-----",VLOOKUP(LeaveTracker[[#This Row],[Employee Name]],'List of Employees'!$B$4:$H$766,6))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Employees'!$B$4:$H$766,7))</f>
        <v>ACCOUNTING</v>
      </c>
      <c r="F1998" s="66" t="str">
        <f>IF(ISBLANK(LeaveTracker[[#This Row],[Employee Name]]),"-----",VLOOKUP(LeaveTracker[[#This Row],[Employee Name]],'List of Employees'!$B$4:$H$766,6))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Employees'!$B$4:$H$766,7))</f>
        <v>ACCOUNTING</v>
      </c>
      <c r="F1999" s="66" t="str">
        <f>IF(ISBLANK(LeaveTracker[[#This Row],[Employee Name]]),"-----",VLOOKUP(LeaveTracker[[#This Row],[Employee Name]],'List of Employees'!$B$4:$H$766,6))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Employees'!$B$4:$H$766,7))</f>
        <v>ACCOUNTING</v>
      </c>
      <c r="F2000" s="66" t="str">
        <f>IF(ISBLANK(LeaveTracker[[#This Row],[Employee Name]]),"-----",VLOOKUP(LeaveTracker[[#This Row],[Employee Name]],'List of Employees'!$B$4:$H$766,6))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Employees'!$B$4:$H$766,7))</f>
        <v>ACCOUNTING</v>
      </c>
      <c r="F2001" s="66" t="str">
        <f>IF(ISBLANK(LeaveTracker[[#This Row],[Employee Name]]),"-----",VLOOKUP(LeaveTracker[[#This Row],[Employee Name]],'List of Employees'!$B$4:$H$766,6))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Employees'!$B$4:$H$766,7))</f>
        <v>ACCOUNTING</v>
      </c>
      <c r="F2002" s="66" t="str">
        <f>IF(ISBLANK(LeaveTracker[[#This Row],[Employee Name]]),"-----",VLOOKUP(LeaveTracker[[#This Row],[Employee Name]],'List of Employees'!$B$4:$H$766,6))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Employees'!$B$4:$H$766,7))</f>
        <v>ACCOUNTING</v>
      </c>
      <c r="F2003" s="66" t="str">
        <f>IF(ISBLANK(LeaveTracker[[#This Row],[Employee Name]]),"-----",VLOOKUP(LeaveTracker[[#This Row],[Employee Name]],'List of Employees'!$B$4:$H$766,6))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Employees'!$B$4:$H$766,7))</f>
        <v>ACCOUNTING</v>
      </c>
      <c r="F2004" s="66" t="str">
        <f>IF(ISBLANK(LeaveTracker[[#This Row],[Employee Name]]),"-----",VLOOKUP(LeaveTracker[[#This Row],[Employee Name]],'List of Employees'!$B$4:$H$766,6))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Employees'!$B$4:$H$766,7))</f>
        <v>ACCOUNTING</v>
      </c>
      <c r="F2005" s="66" t="str">
        <f>IF(ISBLANK(LeaveTracker[[#This Row],[Employee Name]]),"-----",VLOOKUP(LeaveTracker[[#This Row],[Employee Name]],'List of Employees'!$B$4:$H$766,6))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Employees'!$B$4:$H$766,7))</f>
        <v>ACCOUNTING</v>
      </c>
      <c r="F2006" s="66" t="str">
        <f>IF(ISBLANK(LeaveTracker[[#This Row],[Employee Name]]),"-----",VLOOKUP(LeaveTracker[[#This Row],[Employee Name]],'List of Employees'!$B$4:$H$766,6))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Employees'!$B$4:$H$766,7))</f>
        <v>ACCOUNTING</v>
      </c>
      <c r="F2007" s="66" t="str">
        <f>IF(ISBLANK(LeaveTracker[[#This Row],[Employee Name]]),"-----",VLOOKUP(LeaveTracker[[#This Row],[Employee Name]],'List of Employees'!$B$4:$H$766,6))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Employees'!$B$4:$H$766,7))</f>
        <v>ACCOUNTING</v>
      </c>
      <c r="F2008" s="66" t="str">
        <f>IF(ISBLANK(LeaveTracker[[#This Row],[Employee Name]]),"-----",VLOOKUP(LeaveTracker[[#This Row],[Employee Name]],'List of Employees'!$B$4:$H$766,6))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Employees'!$B$4:$H$766,7))</f>
        <v>ACCOUNTING</v>
      </c>
      <c r="F2009" s="66" t="str">
        <f>IF(ISBLANK(LeaveTracker[[#This Row],[Employee Name]]),"-----",VLOOKUP(LeaveTracker[[#This Row],[Employee Name]],'List of Employees'!$B$4:$H$766,6))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Employees'!$B$4:$H$766,7))</f>
        <v>ACCOUNTING</v>
      </c>
      <c r="F2010" s="66" t="str">
        <f>IF(ISBLANK(LeaveTracker[[#This Row],[Employee Name]]),"-----",VLOOKUP(LeaveTracker[[#This Row],[Employee Name]],'List of Employees'!$B$4:$H$766,6))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Employees'!$B$4:$H$766,7))</f>
        <v>ACCOUNTING</v>
      </c>
      <c r="F2011" s="66" t="str">
        <f>IF(ISBLANK(LeaveTracker[[#This Row],[Employee Name]]),"-----",VLOOKUP(LeaveTracker[[#This Row],[Employee Name]],'List of Employees'!$B$4:$H$766,6))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Employees'!$B$4:$H$766,7))</f>
        <v>ACCOUNTING</v>
      </c>
      <c r="F2012" s="66" t="str">
        <f>IF(ISBLANK(LeaveTracker[[#This Row],[Employee Name]]),"-----",VLOOKUP(LeaveTracker[[#This Row],[Employee Name]],'List of Employees'!$B$4:$H$766,6))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Employees'!$B$4:$H$766,7))</f>
        <v>ACCOUNTING</v>
      </c>
      <c r="F2013" s="66" t="str">
        <f>IF(ISBLANK(LeaveTracker[[#This Row],[Employee Name]]),"-----",VLOOKUP(LeaveTracker[[#This Row],[Employee Name]],'List of Employees'!$B$4:$H$766,6))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Employees'!$B$4:$H$766,7))</f>
        <v>ACCOUNTING</v>
      </c>
      <c r="F2014" s="66" t="str">
        <f>IF(ISBLANK(LeaveTracker[[#This Row],[Employee Name]]),"-----",VLOOKUP(LeaveTracker[[#This Row],[Employee Name]],'List of Employees'!$B$4:$H$766,6))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Employees'!$B$4:$H$766,7))</f>
        <v>ACCOUNTING</v>
      </c>
      <c r="F2015" s="66" t="str">
        <f>IF(ISBLANK(LeaveTracker[[#This Row],[Employee Name]]),"-----",VLOOKUP(LeaveTracker[[#This Row],[Employee Name]],'List of Employees'!$B$4:$H$766,6))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Employees'!$B$4:$H$766,7))</f>
        <v>ACCOUNTING</v>
      </c>
      <c r="F2016" s="66" t="str">
        <f>IF(ISBLANK(LeaveTracker[[#This Row],[Employee Name]]),"-----",VLOOKUP(LeaveTracker[[#This Row],[Employee Name]],'List of Employees'!$B$4:$H$766,6))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Employees'!$B$4:$H$766,7))</f>
        <v>ACCOUNTING</v>
      </c>
      <c r="F2017" s="66" t="str">
        <f>IF(ISBLANK(LeaveTracker[[#This Row],[Employee Name]]),"-----",VLOOKUP(LeaveTracker[[#This Row],[Employee Name]],'List of Employees'!$B$4:$H$766,6))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Employees'!$B$4:$H$766,7))</f>
        <v>ACCOUNTING</v>
      </c>
      <c r="F2018" s="66" t="str">
        <f>IF(ISBLANK(LeaveTracker[[#This Row],[Employee Name]]),"-----",VLOOKUP(LeaveTracker[[#This Row],[Employee Name]],'List of Employees'!$B$4:$H$766,6))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Employees'!$B$4:$H$766,7))</f>
        <v>ACCOUNTING</v>
      </c>
      <c r="F2019" s="66" t="str">
        <f>IF(ISBLANK(LeaveTracker[[#This Row],[Employee Name]]),"-----",VLOOKUP(LeaveTracker[[#This Row],[Employee Name]],'List of Employees'!$B$4:$H$766,6))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Employees'!$B$4:$H$766,7))</f>
        <v>ACCOUNTING</v>
      </c>
      <c r="F2020" s="66" t="str">
        <f>IF(ISBLANK(LeaveTracker[[#This Row],[Employee Name]]),"-----",VLOOKUP(LeaveTracker[[#This Row],[Employee Name]],'List of Employees'!$B$4:$H$766,6))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Employees'!$B$4:$H$766,7))</f>
        <v>ACCOUNTING</v>
      </c>
      <c r="F2021" s="66" t="str">
        <f>IF(ISBLANK(LeaveTracker[[#This Row],[Employee Name]]),"-----",VLOOKUP(LeaveTracker[[#This Row],[Employee Name]],'List of Employees'!$B$4:$H$766,6))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Employees'!$B$4:$H$766,7))</f>
        <v>ACCOUNTING</v>
      </c>
      <c r="F2022" s="66" t="str">
        <f>IF(ISBLANK(LeaveTracker[[#This Row],[Employee Name]]),"-----",VLOOKUP(LeaveTracker[[#This Row],[Employee Name]],'List of Employees'!$B$4:$H$766,6))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Employees'!$B$4:$H$766,7))</f>
        <v>ACCOUNTING</v>
      </c>
      <c r="F2023" s="66" t="str">
        <f>IF(ISBLANK(LeaveTracker[[#This Row],[Employee Name]]),"-----",VLOOKUP(LeaveTracker[[#This Row],[Employee Name]],'List of Employees'!$B$4:$H$766,6))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Employees'!$B$4:$H$766,7))</f>
        <v>ACCOUNTING</v>
      </c>
      <c r="F2024" s="66" t="str">
        <f>IF(ISBLANK(LeaveTracker[[#This Row],[Employee Name]]),"-----",VLOOKUP(LeaveTracker[[#This Row],[Employee Name]],'List of Employees'!$B$4:$H$766,6))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Employees'!$B$4:$H$766,7))</f>
        <v>ACCOUNTING</v>
      </c>
      <c r="F2025" s="66" t="str">
        <f>IF(ISBLANK(LeaveTracker[[#This Row],[Employee Name]]),"-----",VLOOKUP(LeaveTracker[[#This Row],[Employee Name]],'List of Employees'!$B$4:$H$766,6))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Employees'!$B$4:$H$766,7))</f>
        <v>ACCOUNTING</v>
      </c>
      <c r="F2026" s="66" t="str">
        <f>IF(ISBLANK(LeaveTracker[[#This Row],[Employee Name]]),"-----",VLOOKUP(LeaveTracker[[#This Row],[Employee Name]],'List of Employees'!$B$4:$H$766,6))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Employees'!$B$4:$H$766,7))</f>
        <v>ACCOUNTING</v>
      </c>
      <c r="F2027" s="66" t="str">
        <f>IF(ISBLANK(LeaveTracker[[#This Row],[Employee Name]]),"-----",VLOOKUP(LeaveTracker[[#This Row],[Employee Name]],'List of Employees'!$B$4:$H$766,6))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Employees'!$B$4:$H$766,7))</f>
        <v>LCR</v>
      </c>
      <c r="F2028" s="66" t="str">
        <f>IF(ISBLANK(LeaveTracker[[#This Row],[Employee Name]]),"-----",VLOOKUP(LeaveTracker[[#This Row],[Employee Name]],'List of Employees'!$B$4:$H$766,6))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Employees'!$B$4:$H$766,7))</f>
        <v>LCR</v>
      </c>
      <c r="F2029" s="66" t="str">
        <f>IF(ISBLANK(LeaveTracker[[#This Row],[Employee Name]]),"-----",VLOOKUP(LeaveTracker[[#This Row],[Employee Name]],'List of Employees'!$B$4:$H$766,6))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Employees'!$B$4:$H$766,7))</f>
        <v>LCR</v>
      </c>
      <c r="F2030" s="66" t="str">
        <f>IF(ISBLANK(LeaveTracker[[#This Row],[Employee Name]]),"-----",VLOOKUP(LeaveTracker[[#This Row],[Employee Name]],'List of Employees'!$B$4:$H$766,6))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Employees'!$B$4:$H$766,7))</f>
        <v>LCR</v>
      </c>
      <c r="F2031" s="66" t="str">
        <f>IF(ISBLANK(LeaveTracker[[#This Row],[Employee Name]]),"-----",VLOOKUP(LeaveTracker[[#This Row],[Employee Name]],'List of Employees'!$B$4:$H$766,6))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Employees'!$B$4:$H$766,7))</f>
        <v>LCR</v>
      </c>
      <c r="F2032" s="66" t="str">
        <f>IF(ISBLANK(LeaveTracker[[#This Row],[Employee Name]]),"-----",VLOOKUP(LeaveTracker[[#This Row],[Employee Name]],'List of Employees'!$B$4:$H$766,6))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Employees'!$B$4:$H$766,7))</f>
        <v>LCR</v>
      </c>
      <c r="F2033" s="66" t="str">
        <f>IF(ISBLANK(LeaveTracker[[#This Row],[Employee Name]]),"-----",VLOOKUP(LeaveTracker[[#This Row],[Employee Name]],'List of Employees'!$B$4:$H$766,6))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Employees'!$B$4:$H$766,7))</f>
        <v>LCR</v>
      </c>
      <c r="F2034" s="66" t="str">
        <f>IF(ISBLANK(LeaveTracker[[#This Row],[Employee Name]]),"-----",VLOOKUP(LeaveTracker[[#This Row],[Employee Name]],'List of Employees'!$B$4:$H$766,6))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Employees'!$B$4:$H$766,7))</f>
        <v>LCR</v>
      </c>
      <c r="F2035" s="66" t="str">
        <f>IF(ISBLANK(LeaveTracker[[#This Row],[Employee Name]]),"-----",VLOOKUP(LeaveTracker[[#This Row],[Employee Name]],'List of Employees'!$B$4:$H$766,6))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Employees'!$B$4:$H$766,7))</f>
        <v>LCR</v>
      </c>
      <c r="F2036" s="66" t="str">
        <f>IF(ISBLANK(LeaveTracker[[#This Row],[Employee Name]]),"-----",VLOOKUP(LeaveTracker[[#This Row],[Employee Name]],'List of Employees'!$B$4:$H$766,6))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Employees'!$B$4:$H$766,7))</f>
        <v>LCR</v>
      </c>
      <c r="F2037" s="66" t="str">
        <f>IF(ISBLANK(LeaveTracker[[#This Row],[Employee Name]]),"-----",VLOOKUP(LeaveTracker[[#This Row],[Employee Name]],'List of Employees'!$B$4:$H$766,6))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Employees'!$B$4:$H$766,7))</f>
        <v>LCR</v>
      </c>
      <c r="F2038" s="66" t="str">
        <f>IF(ISBLANK(LeaveTracker[[#This Row],[Employee Name]]),"-----",VLOOKUP(LeaveTracker[[#This Row],[Employee Name]],'List of Employees'!$B$4:$H$766,6))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Employees'!$B$4:$H$766,7))</f>
        <v>LCR</v>
      </c>
      <c r="F2039" s="66" t="str">
        <f>IF(ISBLANK(LeaveTracker[[#This Row],[Employee Name]]),"-----",VLOOKUP(LeaveTracker[[#This Row],[Employee Name]],'List of Employees'!$B$4:$H$766,6))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Employees'!$B$4:$H$766,7))</f>
        <v>LCR</v>
      </c>
      <c r="F2040" s="66" t="str">
        <f>IF(ISBLANK(LeaveTracker[[#This Row],[Employee Name]]),"-----",VLOOKUP(LeaveTracker[[#This Row],[Employee Name]],'List of Employees'!$B$4:$H$766,6))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Employees'!$B$4:$H$766,7))</f>
        <v>LCR</v>
      </c>
      <c r="F2041" s="66" t="str">
        <f>IF(ISBLANK(LeaveTracker[[#This Row],[Employee Name]]),"-----",VLOOKUP(LeaveTracker[[#This Row],[Employee Name]],'List of Employees'!$B$4:$H$766,6))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Employees'!$B$4:$H$766,7))</f>
        <v>LCR</v>
      </c>
      <c r="F2042" s="66" t="str">
        <f>IF(ISBLANK(LeaveTracker[[#This Row],[Employee Name]]),"-----",VLOOKUP(LeaveTracker[[#This Row],[Employee Name]],'List of Employees'!$B$4:$H$766,6))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Employees'!$B$4:$H$766,7))</f>
        <v>LCR</v>
      </c>
      <c r="F2043" s="66" t="str">
        <f>IF(ISBLANK(LeaveTracker[[#This Row],[Employee Name]]),"-----",VLOOKUP(LeaveTracker[[#This Row],[Employee Name]],'List of Employees'!$B$4:$H$766,6))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Employees'!$B$4:$H$766,7))</f>
        <v>LCR</v>
      </c>
      <c r="F2044" s="66" t="str">
        <f>IF(ISBLANK(LeaveTracker[[#This Row],[Employee Name]]),"-----",VLOOKUP(LeaveTracker[[#This Row],[Employee Name]],'List of Employees'!$B$4:$H$766,6))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Employees'!$B$4:$H$766,7))</f>
        <v>LCR</v>
      </c>
      <c r="F2045" s="66" t="str">
        <f>IF(ISBLANK(LeaveTracker[[#This Row],[Employee Name]]),"-----",VLOOKUP(LeaveTracker[[#This Row],[Employee Name]],'List of Employees'!$B$4:$H$766,6))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Employees'!$B$4:$H$766,7))</f>
        <v>LCR</v>
      </c>
      <c r="F2046" s="66" t="str">
        <f>IF(ISBLANK(LeaveTracker[[#This Row],[Employee Name]]),"-----",VLOOKUP(LeaveTracker[[#This Row],[Employee Name]],'List of Employees'!$B$4:$H$766,6))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Employees'!$B$4:$H$766,7))</f>
        <v>LCR</v>
      </c>
      <c r="F2047" s="66" t="str">
        <f>IF(ISBLANK(LeaveTracker[[#This Row],[Employee Name]]),"-----",VLOOKUP(LeaveTracker[[#This Row],[Employee Name]],'List of Employees'!$B$4:$H$766,6))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Employees'!$B$4:$H$766,7))</f>
        <v>LCR</v>
      </c>
      <c r="F2048" s="66" t="str">
        <f>IF(ISBLANK(LeaveTracker[[#This Row],[Employee Name]]),"-----",VLOOKUP(LeaveTracker[[#This Row],[Employee Name]],'List of Employees'!$B$4:$H$766,6))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Employees'!$B$4:$H$766,7))</f>
        <v>LCR</v>
      </c>
      <c r="F2049" s="66" t="str">
        <f>IF(ISBLANK(LeaveTracker[[#This Row],[Employee Name]]),"-----",VLOOKUP(LeaveTracker[[#This Row],[Employee Name]],'List of Employees'!$B$4:$H$766,6))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Employees'!$B$4:$H$766,7))</f>
        <v>LCR</v>
      </c>
      <c r="F2050" s="66" t="str">
        <f>IF(ISBLANK(LeaveTracker[[#This Row],[Employee Name]]),"-----",VLOOKUP(LeaveTracker[[#This Row],[Employee Name]],'List of Employees'!$B$4:$H$766,6))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Employees'!$B$4:$H$766,7))</f>
        <v>LCR</v>
      </c>
      <c r="F2051" s="66" t="str">
        <f>IF(ISBLANK(LeaveTracker[[#This Row],[Employee Name]]),"-----",VLOOKUP(LeaveTracker[[#This Row],[Employee Name]],'List of Employees'!$B$4:$H$766,6))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Employees'!$B$4:$H$766,7))</f>
        <v>LCR</v>
      </c>
      <c r="F2052" s="66" t="str">
        <f>IF(ISBLANK(LeaveTracker[[#This Row],[Employee Name]]),"-----",VLOOKUP(LeaveTracker[[#This Row],[Employee Name]],'List of Employees'!$B$4:$H$766,6))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Employees'!$B$4:$H$766,7))</f>
        <v>LCR</v>
      </c>
      <c r="F2053" s="66" t="str">
        <f>IF(ISBLANK(LeaveTracker[[#This Row],[Employee Name]]),"-----",VLOOKUP(LeaveTracker[[#This Row],[Employee Name]],'List of Employees'!$B$4:$H$766,6))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Employees'!$B$4:$H$766,7))</f>
        <v>LCR</v>
      </c>
      <c r="F2054" s="66" t="str">
        <f>IF(ISBLANK(LeaveTracker[[#This Row],[Employee Name]]),"-----",VLOOKUP(LeaveTracker[[#This Row],[Employee Name]],'List of Employees'!$B$4:$H$766,6))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Employees'!$B$4:$H$766,7))</f>
        <v>LCR</v>
      </c>
      <c r="F2055" s="66" t="str">
        <f>IF(ISBLANK(LeaveTracker[[#This Row],[Employee Name]]),"-----",VLOOKUP(LeaveTracker[[#This Row],[Employee Name]],'List of Employees'!$B$4:$H$766,6))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Employees'!$B$4:$H$766,7))</f>
        <v>LCR</v>
      </c>
      <c r="F2056" s="66" t="str">
        <f>IF(ISBLANK(LeaveTracker[[#This Row],[Employee Name]]),"-----",VLOOKUP(LeaveTracker[[#This Row],[Employee Name]],'List of Employees'!$B$4:$H$766,6))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Employees'!$B$4:$H$766,7))</f>
        <v>LCR</v>
      </c>
      <c r="F2057" s="66" t="str">
        <f>IF(ISBLANK(LeaveTracker[[#This Row],[Employee Name]]),"-----",VLOOKUP(LeaveTracker[[#This Row],[Employee Name]],'List of Employees'!$B$4:$H$766,6))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Employees'!$B$4:$H$766,7))</f>
        <v>LCR</v>
      </c>
      <c r="F2058" s="66" t="str">
        <f>IF(ISBLANK(LeaveTracker[[#This Row],[Employee Name]]),"-----",VLOOKUP(LeaveTracker[[#This Row],[Employee Name]],'List of Employees'!$B$4:$H$766,6))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Employees'!$B$4:$H$766,7))</f>
        <v>LCR</v>
      </c>
      <c r="F2059" s="66" t="str">
        <f>IF(ISBLANK(LeaveTracker[[#This Row],[Employee Name]]),"-----",VLOOKUP(LeaveTracker[[#This Row],[Employee Name]],'List of Employees'!$B$4:$H$766,6))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Employees'!$B$4:$H$766,7))</f>
        <v>LCR</v>
      </c>
      <c r="F2060" s="66" t="str">
        <f>IF(ISBLANK(LeaveTracker[[#This Row],[Employee Name]]),"-----",VLOOKUP(LeaveTracker[[#This Row],[Employee Name]],'List of Employees'!$B$4:$H$766,6))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Employees'!$B$4:$H$766,7))</f>
        <v>LCR</v>
      </c>
      <c r="F2061" s="66" t="str">
        <f>IF(ISBLANK(LeaveTracker[[#This Row],[Employee Name]]),"-----",VLOOKUP(LeaveTracker[[#This Row],[Employee Name]],'List of Employees'!$B$4:$H$766,6))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Employees'!$B$4:$H$766,7))</f>
        <v>LCR</v>
      </c>
      <c r="F2062" s="66" t="str">
        <f>IF(ISBLANK(LeaveTracker[[#This Row],[Employee Name]]),"-----",VLOOKUP(LeaveTracker[[#This Row],[Employee Name]],'List of Employees'!$B$4:$H$766,6))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Employees'!$B$4:$H$766,7))</f>
        <v>LCR</v>
      </c>
      <c r="F2063" s="66" t="str">
        <f>IF(ISBLANK(LeaveTracker[[#This Row],[Employee Name]]),"-----",VLOOKUP(LeaveTracker[[#This Row],[Employee Name]],'List of Employees'!$B$4:$H$766,6))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Employees'!$B$4:$H$766,7))</f>
        <v>LCR</v>
      </c>
      <c r="F2064" s="66" t="str">
        <f>IF(ISBLANK(LeaveTracker[[#This Row],[Employee Name]]),"-----",VLOOKUP(LeaveTracker[[#This Row],[Employee Name]],'List of Employees'!$B$4:$H$766,6))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Employees'!$B$4:$H$766,7))</f>
        <v>LCR</v>
      </c>
      <c r="F2065" s="66" t="str">
        <f>IF(ISBLANK(LeaveTracker[[#This Row],[Employee Name]]),"-----",VLOOKUP(LeaveTracker[[#This Row],[Employee Name]],'List of Employees'!$B$4:$H$766,6))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Employees'!$B$4:$H$766,7))</f>
        <v>LCR</v>
      </c>
      <c r="F2066" s="66" t="str">
        <f>IF(ISBLANK(LeaveTracker[[#This Row],[Employee Name]]),"-----",VLOOKUP(LeaveTracker[[#This Row],[Employee Name]],'List of Employees'!$B$4:$H$766,6))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Employees'!$B$4:$H$766,7))</f>
        <v>LCR</v>
      </c>
      <c r="F2067" s="66" t="str">
        <f>IF(ISBLANK(LeaveTracker[[#This Row],[Employee Name]]),"-----",VLOOKUP(LeaveTracker[[#This Row],[Employee Name]],'List of Employees'!$B$4:$H$766,6))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Employees'!$B$4:$H$766,7))</f>
        <v>LCR</v>
      </c>
      <c r="F2068" s="66" t="str">
        <f>IF(ISBLANK(LeaveTracker[[#This Row],[Employee Name]]),"-----",VLOOKUP(LeaveTracker[[#This Row],[Employee Name]],'List of Employees'!$B$4:$H$766,6))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Employees'!$B$4:$H$766,7))</f>
        <v>ASSESSORS OFFICE</v>
      </c>
      <c r="F2069" s="66" t="str">
        <f>IF(ISBLANK(LeaveTracker[[#This Row],[Employee Name]]),"-----",VLOOKUP(LeaveTracker[[#This Row],[Employee Name]],'List of Employees'!$B$4:$H$766,6))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Employees'!$B$4:$H$766,7))</f>
        <v>ASSESSORS OFFICE</v>
      </c>
      <c r="F2070" s="66" t="str">
        <f>IF(ISBLANK(LeaveTracker[[#This Row],[Employee Name]]),"-----",VLOOKUP(LeaveTracker[[#This Row],[Employee Name]],'List of Employees'!$B$4:$H$766,6))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Employees'!$B$4:$H$766,7))</f>
        <v>ASSESSORS OFFICE</v>
      </c>
      <c r="F2071" s="66" t="str">
        <f>IF(ISBLANK(LeaveTracker[[#This Row],[Employee Name]]),"-----",VLOOKUP(LeaveTracker[[#This Row],[Employee Name]],'List of Employees'!$B$4:$H$766,6))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Employees'!$B$4:$H$766,7))</f>
        <v>ASSESSORS OFFICE</v>
      </c>
      <c r="F2072" s="66" t="str">
        <f>IF(ISBLANK(LeaveTracker[[#This Row],[Employee Name]]),"-----",VLOOKUP(LeaveTracker[[#This Row],[Employee Name]],'List of Employees'!$B$4:$H$766,6))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Employees'!$B$4:$H$766,7))</f>
        <v>ASSESSORS OFFICE</v>
      </c>
      <c r="F2073" s="66" t="str">
        <f>IF(ISBLANK(LeaveTracker[[#This Row],[Employee Name]]),"-----",VLOOKUP(LeaveTracker[[#This Row],[Employee Name]],'List of Employees'!$B$4:$H$766,6))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Employees'!$B$4:$H$766,7))</f>
        <v>ASSESSORS OFFICE</v>
      </c>
      <c r="F2074" s="66" t="str">
        <f>IF(ISBLANK(LeaveTracker[[#This Row],[Employee Name]]),"-----",VLOOKUP(LeaveTracker[[#This Row],[Employee Name]],'List of Employees'!$B$4:$H$766,6))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Employees'!$B$4:$H$766,7))</f>
        <v>ASSESSORS OFFICE</v>
      </c>
      <c r="F2075" s="66" t="str">
        <f>IF(ISBLANK(LeaveTracker[[#This Row],[Employee Name]]),"-----",VLOOKUP(LeaveTracker[[#This Row],[Employee Name]],'List of Employees'!$B$4:$H$766,6))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Employees'!$B$4:$H$766,7))</f>
        <v>ASSESSORS OFFICE</v>
      </c>
      <c r="F2076" s="66" t="str">
        <f>IF(ISBLANK(LeaveTracker[[#This Row],[Employee Name]]),"-----",VLOOKUP(LeaveTracker[[#This Row],[Employee Name]],'List of Employees'!$B$4:$H$766,6))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Employees'!$B$4:$H$766,7))</f>
        <v>ASSESSORS OFFICE</v>
      </c>
      <c r="F2077" s="66" t="str">
        <f>IF(ISBLANK(LeaveTracker[[#This Row],[Employee Name]]),"-----",VLOOKUP(LeaveTracker[[#This Row],[Employee Name]],'List of Employees'!$B$4:$H$766,6))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Employees'!$B$4:$H$766,7))</f>
        <v>ASSESSORS OFFICE</v>
      </c>
      <c r="F2078" s="66" t="str">
        <f>IF(ISBLANK(LeaveTracker[[#This Row],[Employee Name]]),"-----",VLOOKUP(LeaveTracker[[#This Row],[Employee Name]],'List of Employees'!$B$4:$H$766,6))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Employees'!$B$4:$H$766,7))</f>
        <v>ASSESSORS OFFICE</v>
      </c>
      <c r="F2079" s="66" t="str">
        <f>IF(ISBLANK(LeaveTracker[[#This Row],[Employee Name]]),"-----",VLOOKUP(LeaveTracker[[#This Row],[Employee Name]],'List of Employees'!$B$4:$H$766,6))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Employees'!$B$4:$H$766,7))</f>
        <v>ASSESSORS OFFICE</v>
      </c>
      <c r="F2080" s="66" t="str">
        <f>IF(ISBLANK(LeaveTracker[[#This Row],[Employee Name]]),"-----",VLOOKUP(LeaveTracker[[#This Row],[Employee Name]],'List of Employees'!$B$4:$H$766,6))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Employees'!$B$4:$H$766,7))</f>
        <v>ASSESSORS OFFICE</v>
      </c>
      <c r="F2081" s="66" t="str">
        <f>IF(ISBLANK(LeaveTracker[[#This Row],[Employee Name]]),"-----",VLOOKUP(LeaveTracker[[#This Row],[Employee Name]],'List of Employees'!$B$4:$H$766,6))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Employees'!$B$4:$H$766,7))</f>
        <v>ASSESSORS OFFICE</v>
      </c>
      <c r="F2082" s="66" t="str">
        <f>IF(ISBLANK(LeaveTracker[[#This Row],[Employee Name]]),"-----",VLOOKUP(LeaveTracker[[#This Row],[Employee Name]],'List of Employees'!$B$4:$H$766,6))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Employees'!$B$4:$H$766,7))</f>
        <v>ASSESSORS OFFICE</v>
      </c>
      <c r="F2083" s="66" t="str">
        <f>IF(ISBLANK(LeaveTracker[[#This Row],[Employee Name]]),"-----",VLOOKUP(LeaveTracker[[#This Row],[Employee Name]],'List of Employees'!$B$4:$H$766,6))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Employees'!$B$4:$H$766,7))</f>
        <v>ASSESSORS OFFICE</v>
      </c>
      <c r="F2084" s="66" t="str">
        <f>IF(ISBLANK(LeaveTracker[[#This Row],[Employee Name]]),"-----",VLOOKUP(LeaveTracker[[#This Row],[Employee Name]],'List of Employees'!$B$4:$H$766,6))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Employees'!$B$4:$H$766,7))</f>
        <v>ASSESSORS OFFICE</v>
      </c>
      <c r="F2085" s="66" t="str">
        <f>IF(ISBLANK(LeaveTracker[[#This Row],[Employee Name]]),"-----",VLOOKUP(LeaveTracker[[#This Row],[Employee Name]],'List of Employees'!$B$4:$H$766,6))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Employees'!$B$4:$H$766,7))</f>
        <v>ASSESSORS OFFICE</v>
      </c>
      <c r="F2086" s="66" t="str">
        <f>IF(ISBLANK(LeaveTracker[[#This Row],[Employee Name]]),"-----",VLOOKUP(LeaveTracker[[#This Row],[Employee Name]],'List of Employees'!$B$4:$H$766,6))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Employees'!$B$4:$H$766,7))</f>
        <v>ASSESSORS OFFICE</v>
      </c>
      <c r="F2087" s="66" t="str">
        <f>IF(ISBLANK(LeaveTracker[[#This Row],[Employee Name]]),"-----",VLOOKUP(LeaveTracker[[#This Row],[Employee Name]],'List of Employees'!$B$4:$H$766,6))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Employees'!$B$4:$H$766,7))</f>
        <v>ASSESSORS OFFICE</v>
      </c>
      <c r="F2088" s="66" t="str">
        <f>IF(ISBLANK(LeaveTracker[[#This Row],[Employee Name]]),"-----",VLOOKUP(LeaveTracker[[#This Row],[Employee Name]],'List of Employees'!$B$4:$H$766,6))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Employees'!$B$4:$H$766,7))</f>
        <v>ASSESSORS OFFICE</v>
      </c>
      <c r="F2089" s="66" t="str">
        <f>IF(ISBLANK(LeaveTracker[[#This Row],[Employee Name]]),"-----",VLOOKUP(LeaveTracker[[#This Row],[Employee Name]],'List of Employees'!$B$4:$H$766,6))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Employees'!$B$4:$H$766,7))</f>
        <v>ASSESSORS OFFICE</v>
      </c>
      <c r="F2090" s="66" t="str">
        <f>IF(ISBLANK(LeaveTracker[[#This Row],[Employee Name]]),"-----",VLOOKUP(LeaveTracker[[#This Row],[Employee Name]],'List of Employees'!$B$4:$H$766,6))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Employees'!$B$4:$H$766,7))</f>
        <v>ASSESSORS OFFICE</v>
      </c>
      <c r="F2091" s="66" t="str">
        <f>IF(ISBLANK(LeaveTracker[[#This Row],[Employee Name]]),"-----",VLOOKUP(LeaveTracker[[#This Row],[Employee Name]],'List of Employees'!$B$4:$H$766,6))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Employees'!$B$4:$H$766,7))</f>
        <v>ASSESSORS OFFICE</v>
      </c>
      <c r="F2092" s="66" t="str">
        <f>IF(ISBLANK(LeaveTracker[[#This Row],[Employee Name]]),"-----",VLOOKUP(LeaveTracker[[#This Row],[Employee Name]],'List of Employees'!$B$4:$H$766,6))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Employees'!$B$4:$H$766,7))</f>
        <v>GSO</v>
      </c>
      <c r="F2093" s="66" t="str">
        <f>IF(ISBLANK(LeaveTracker[[#This Row],[Employee Name]]),"-----",VLOOKUP(LeaveTracker[[#This Row],[Employee Name]],'List of Employees'!$B$4:$H$766,6))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Employees'!$B$4:$H$766,7))</f>
        <v>TICC/JEB</v>
      </c>
      <c r="F2094" s="66" t="str">
        <f>IF(ISBLANK(LeaveTracker[[#This Row],[Employee Name]]),"-----",VLOOKUP(LeaveTracker[[#This Row],[Employee Name]],'List of Employees'!$B$4:$H$766,6))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Employees'!$B$4:$H$766,7))</f>
        <v>GSO</v>
      </c>
      <c r="F2095" s="66" t="str">
        <f>IF(ISBLANK(LeaveTracker[[#This Row],[Employee Name]]),"-----",VLOOKUP(LeaveTracker[[#This Row],[Employee Name]],'List of Employees'!$B$4:$H$766,6))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Employees'!$B$4:$H$766,7))</f>
        <v>GSO</v>
      </c>
      <c r="F2096" s="66" t="str">
        <f>IF(ISBLANK(LeaveTracker[[#This Row],[Employee Name]]),"-----",VLOOKUP(LeaveTracker[[#This Row],[Employee Name]],'List of Employees'!$B$4:$H$766,6))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Employees'!$B$4:$H$766,7))</f>
        <v>GSO</v>
      </c>
      <c r="F2097" s="66" t="str">
        <f>IF(ISBLANK(LeaveTracker[[#This Row],[Employee Name]]),"-----",VLOOKUP(LeaveTracker[[#This Row],[Employee Name]],'List of Employees'!$B$4:$H$766,6))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Employees'!$B$4:$H$766,7))</f>
        <v>GSO</v>
      </c>
      <c r="F2098" s="66" t="str">
        <f>IF(ISBLANK(LeaveTracker[[#This Row],[Employee Name]]),"-----",VLOOKUP(LeaveTracker[[#This Row],[Employee Name]],'List of Employees'!$B$4:$H$766,6))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Employees'!$B$4:$H$766,7))</f>
        <v>GSO</v>
      </c>
      <c r="F2099" s="66" t="str">
        <f>IF(ISBLANK(LeaveTracker[[#This Row],[Employee Name]]),"-----",VLOOKUP(LeaveTracker[[#This Row],[Employee Name]],'List of Employees'!$B$4:$H$766,6))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Employees'!$B$4:$H$766,7))</f>
        <v>GSO</v>
      </c>
      <c r="F2100" s="66" t="str">
        <f>IF(ISBLANK(LeaveTracker[[#This Row],[Employee Name]]),"-----",VLOOKUP(LeaveTracker[[#This Row],[Employee Name]],'List of Employees'!$B$4:$H$766,6))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Employees'!$B$4:$H$766,7))</f>
        <v>GSO</v>
      </c>
      <c r="F2101" s="66" t="str">
        <f>IF(ISBLANK(LeaveTracker[[#This Row],[Employee Name]]),"-----",VLOOKUP(LeaveTracker[[#This Row],[Employee Name]],'List of Employees'!$B$4:$H$766,6))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Employees'!$B$4:$H$766,7))</f>
        <v>GSO</v>
      </c>
      <c r="F2102" s="66" t="str">
        <f>IF(ISBLANK(LeaveTracker[[#This Row],[Employee Name]]),"-----",VLOOKUP(LeaveTracker[[#This Row],[Employee Name]],'List of Employees'!$B$4:$H$766,6))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Employees'!$B$4:$H$766,7))</f>
        <v>GSO</v>
      </c>
      <c r="F2103" s="66" t="str">
        <f>IF(ISBLANK(LeaveTracker[[#This Row],[Employee Name]]),"-----",VLOOKUP(LeaveTracker[[#This Row],[Employee Name]],'List of Employees'!$B$4:$H$766,6))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Employees'!$B$4:$H$766,7))</f>
        <v>GSO</v>
      </c>
      <c r="F2104" s="66" t="str">
        <f>IF(ISBLANK(LeaveTracker[[#This Row],[Employee Name]]),"-----",VLOOKUP(LeaveTracker[[#This Row],[Employee Name]],'List of Employees'!$B$4:$H$766,6))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Employees'!$B$4:$H$766,7))</f>
        <v>GSO</v>
      </c>
      <c r="F2105" s="66" t="str">
        <f>IF(ISBLANK(LeaveTracker[[#This Row],[Employee Name]]),"-----",VLOOKUP(LeaveTracker[[#This Row],[Employee Name]],'List of Employees'!$B$4:$H$766,6))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Employees'!$B$4:$H$766,7))</f>
        <v>CCT</v>
      </c>
      <c r="F2106" s="66" t="str">
        <f>IF(ISBLANK(LeaveTracker[[#This Row],[Employee Name]]),"-----",VLOOKUP(LeaveTracker[[#This Row],[Employee Name]],'List of Employees'!$B$4:$H$766,6))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Employees'!$B$4:$H$766,7))</f>
        <v>TIPID IMPOK</v>
      </c>
      <c r="F2107" s="66" t="str">
        <f>IF(ISBLANK(LeaveTracker[[#This Row],[Employee Name]]),"-----",VLOOKUP(LeaveTracker[[#This Row],[Employee Name]],'List of Employees'!$B$4:$H$766,6))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Employees'!$B$4:$H$766,7))</f>
        <v>TIPID IMPOK</v>
      </c>
      <c r="F2108" s="66" t="str">
        <f>IF(ISBLANK(LeaveTracker[[#This Row],[Employee Name]]),"-----",VLOOKUP(LeaveTracker[[#This Row],[Employee Name]],'List of Employees'!$B$4:$H$766,6))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Employees'!$B$4:$H$766,7))</f>
        <v>TIPID IMPOK</v>
      </c>
      <c r="F2109" s="66" t="str">
        <f>IF(ISBLANK(LeaveTracker[[#This Row],[Employee Name]]),"-----",VLOOKUP(LeaveTracker[[#This Row],[Employee Name]],'List of Employees'!$B$4:$H$766,6))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Employees'!$B$4:$H$766,7))</f>
        <v>TIPID IMPOK</v>
      </c>
      <c r="F2110" s="66" t="str">
        <f>IF(ISBLANK(LeaveTracker[[#This Row],[Employee Name]]),"-----",VLOOKUP(LeaveTracker[[#This Row],[Employee Name]],'List of Employees'!$B$4:$H$766,6))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Employees'!$B$4:$H$766,7))</f>
        <v>TIPID IMPOK</v>
      </c>
      <c r="F2111" s="66" t="str">
        <f>IF(ISBLANK(LeaveTracker[[#This Row],[Employee Name]]),"-----",VLOOKUP(LeaveTracker[[#This Row],[Employee Name]],'List of Employees'!$B$4:$H$766,6))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Employees'!$B$4:$H$766,7))</f>
        <v>TIPID IMPOK</v>
      </c>
      <c r="F2112" s="66" t="str">
        <f>IF(ISBLANK(LeaveTracker[[#This Row],[Employee Name]]),"-----",VLOOKUP(LeaveTracker[[#This Row],[Employee Name]],'List of Employees'!$B$4:$H$766,6))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Employees'!$B$4:$H$766,7))</f>
        <v>GSO</v>
      </c>
      <c r="F2113" s="66" t="str">
        <f>IF(ISBLANK(LeaveTracker[[#This Row],[Employee Name]]),"-----",VLOOKUP(LeaveTracker[[#This Row],[Employee Name]],'List of Employees'!$B$4:$H$766,6))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Employees'!$B$4:$H$766,7))</f>
        <v>GSO</v>
      </c>
      <c r="F2114" s="66" t="str">
        <f>IF(ISBLANK(LeaveTracker[[#This Row],[Employee Name]]),"-----",VLOOKUP(LeaveTracker[[#This Row],[Employee Name]],'List of Employees'!$B$4:$H$766,6))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Employees'!$B$4:$H$766,7))</f>
        <v>GSO</v>
      </c>
      <c r="F2115" s="66" t="str">
        <f>IF(ISBLANK(LeaveTracker[[#This Row],[Employee Name]]),"-----",VLOOKUP(LeaveTracker[[#This Row],[Employee Name]],'List of Employees'!$B$4:$H$766,6))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Employees'!$B$4:$H$766,7))</f>
        <v>GSO</v>
      </c>
      <c r="F2116" s="66" t="str">
        <f>IF(ISBLANK(LeaveTracker[[#This Row],[Employee Name]]),"-----",VLOOKUP(LeaveTracker[[#This Row],[Employee Name]],'List of Employees'!$B$4:$H$766,6))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Employees'!$B$4:$H$766,7))</f>
        <v>GSO</v>
      </c>
      <c r="F2117" s="66" t="str">
        <f>IF(ISBLANK(LeaveTracker[[#This Row],[Employee Name]]),"-----",VLOOKUP(LeaveTracker[[#This Row],[Employee Name]],'List of Employees'!$B$4:$H$766,6))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Employees'!$B$4:$H$766,7))</f>
        <v>GSO</v>
      </c>
      <c r="F2118" s="66" t="str">
        <f>IF(ISBLANK(LeaveTracker[[#This Row],[Employee Name]]),"-----",VLOOKUP(LeaveTracker[[#This Row],[Employee Name]],'List of Employees'!$B$4:$H$766,6))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Employees'!$B$4:$H$766,7))</f>
        <v>GSO</v>
      </c>
      <c r="F2119" s="66" t="str">
        <f>IF(ISBLANK(LeaveTracker[[#This Row],[Employee Name]]),"-----",VLOOKUP(LeaveTracker[[#This Row],[Employee Name]],'List of Employees'!$B$4:$H$766,6))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Employees'!$B$4:$H$766,7))</f>
        <v>TOPS (ADMIN CSU)</v>
      </c>
      <c r="F2120" s="66" t="str">
        <f>IF(ISBLANK(LeaveTracker[[#This Row],[Employee Name]]),"-----",VLOOKUP(LeaveTracker[[#This Row],[Employee Name]],'List of Employees'!$B$4:$H$766,6))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Employees'!$B$4:$H$766,7))</f>
        <v>TOPS (ADMIN CSU)</v>
      </c>
      <c r="F2121" s="66" t="str">
        <f>IF(ISBLANK(LeaveTracker[[#This Row],[Employee Name]]),"-----",VLOOKUP(LeaveTracker[[#This Row],[Employee Name]],'List of Employees'!$B$4:$H$766,6))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Employees'!$B$4:$H$766,7))</f>
        <v>CCT</v>
      </c>
      <c r="F2122" s="66" t="str">
        <f>IF(ISBLANK(LeaveTracker[[#This Row],[Employee Name]]),"-----",VLOOKUP(LeaveTracker[[#This Row],[Employee Name]],'List of Employees'!$B$4:$H$766,6))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Employees'!$B$4:$H$766,7))</f>
        <v>CCT</v>
      </c>
      <c r="F2123" s="66" t="str">
        <f>IF(ISBLANK(LeaveTracker[[#This Row],[Employee Name]]),"-----",VLOOKUP(LeaveTracker[[#This Row],[Employee Name]],'List of Employees'!$B$4:$H$766,6))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Employees'!$B$4:$H$766,7))</f>
        <v>CCT</v>
      </c>
      <c r="F2124" s="66" t="str">
        <f>IF(ISBLANK(LeaveTracker[[#This Row],[Employee Name]]),"-----",VLOOKUP(LeaveTracker[[#This Row],[Employee Name]],'List of Employees'!$B$4:$H$766,6))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Employees'!$B$4:$H$766,7))</f>
        <v>CEO</v>
      </c>
      <c r="F2125" s="66" t="str">
        <f>IF(ISBLANK(LeaveTracker[[#This Row],[Employee Name]]),"-----",VLOOKUP(LeaveTracker[[#This Row],[Employee Name]],'List of Employees'!$B$4:$H$766,6))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Employees'!$B$4:$H$766,7))</f>
        <v>ADMIN OFFICE - HALL OF JUSTICE</v>
      </c>
      <c r="F2126" s="66" t="str">
        <f>IF(ISBLANK(LeaveTracker[[#This Row],[Employee Name]]),"-----",VLOOKUP(LeaveTracker[[#This Row],[Employee Name]],'List of Employees'!$B$4:$H$766,6))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Employees'!$B$4:$H$766,7))</f>
        <v>ADMIN OFFICE - HALL OF JUSTICE</v>
      </c>
      <c r="F2127" s="66" t="str">
        <f>IF(ISBLANK(LeaveTracker[[#This Row],[Employee Name]]),"-----",VLOOKUP(LeaveTracker[[#This Row],[Employee Name]],'List of Employees'!$B$4:$H$766,6))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Employees'!$B$4:$H$766,7))</f>
        <v>ADMIN OFFICE - HALL OF JUSTICE</v>
      </c>
      <c r="F2128" s="66" t="str">
        <f>IF(ISBLANK(LeaveTracker[[#This Row],[Employee Name]]),"-----",VLOOKUP(LeaveTracker[[#This Row],[Employee Name]],'List of Employees'!$B$4:$H$766,6))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Employees'!$B$4:$H$766,7))</f>
        <v>ADMIN OFFICE - HALL OF JUSTICE</v>
      </c>
      <c r="F2129" s="66" t="str">
        <f>IF(ISBLANK(LeaveTracker[[#This Row],[Employee Name]]),"-----",VLOOKUP(LeaveTracker[[#This Row],[Employee Name]],'List of Employees'!$B$4:$H$766,6))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Employees'!$B$4:$H$766,7))</f>
        <v>MO</v>
      </c>
      <c r="F2130" s="66" t="str">
        <f>IF(ISBLANK(LeaveTracker[[#This Row],[Employee Name]]),"-----",VLOOKUP(LeaveTracker[[#This Row],[Employee Name]],'List of Employees'!$B$4:$H$766,6))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Employees'!$B$4:$H$766,7))</f>
        <v>MO</v>
      </c>
      <c r="F2131" s="66" t="str">
        <f>IF(ISBLANK(LeaveTracker[[#This Row],[Employee Name]]),"-----",VLOOKUP(LeaveTracker[[#This Row],[Employee Name]],'List of Employees'!$B$4:$H$766,6))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Employees'!$B$4:$H$766,7))</f>
        <v>CSU</v>
      </c>
      <c r="F2132" s="66" t="str">
        <f>IF(ISBLANK(LeaveTracker[[#This Row],[Employee Name]]),"-----",VLOOKUP(LeaveTracker[[#This Row],[Employee Name]],'List of Employees'!$B$4:$H$766,6))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Employees'!$B$4:$H$766,7))</f>
        <v>CSU</v>
      </c>
      <c r="F2133" s="66" t="str">
        <f>IF(ISBLANK(LeaveTracker[[#This Row],[Employee Name]]),"-----",VLOOKUP(LeaveTracker[[#This Row],[Employee Name]],'List of Employees'!$B$4:$H$766,6))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Employees'!$B$4:$H$766,7))</f>
        <v>TOPS (ADMIN CSU)</v>
      </c>
      <c r="F2134" s="66" t="str">
        <f>IF(ISBLANK(LeaveTracker[[#This Row],[Employee Name]]),"-----",VLOOKUP(LeaveTracker[[#This Row],[Employee Name]],'List of Employees'!$B$4:$H$766,6))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Employees'!$B$4:$H$766,7))</f>
        <v>GSO</v>
      </c>
      <c r="F2135" s="66" t="str">
        <f>IF(ISBLANK(LeaveTracker[[#This Row],[Employee Name]]),"-----",VLOOKUP(LeaveTracker[[#This Row],[Employee Name]],'List of Employees'!$B$4:$H$766,6))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Employees'!$B$4:$H$766,7))</f>
        <v>GSO</v>
      </c>
      <c r="F2136" s="66" t="str">
        <f>IF(ISBLANK(LeaveTracker[[#This Row],[Employee Name]]),"-----",VLOOKUP(LeaveTracker[[#This Row],[Employee Name]],'List of Employees'!$B$4:$H$766,6))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Employees'!$B$4:$H$766,7))</f>
        <v>GSO</v>
      </c>
      <c r="F2137" s="66" t="str">
        <f>IF(ISBLANK(LeaveTracker[[#This Row],[Employee Name]]),"-----",VLOOKUP(LeaveTracker[[#This Row],[Employee Name]],'List of Employees'!$B$4:$H$766,6))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Employees'!$B$4:$H$766,7))</f>
        <v>GSO</v>
      </c>
      <c r="F2138" s="66" t="str">
        <f>IF(ISBLANK(LeaveTracker[[#This Row],[Employee Name]]),"-----",VLOOKUP(LeaveTracker[[#This Row],[Employee Name]],'List of Employees'!$B$4:$H$766,6))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Employees'!$B$4:$H$766,7))</f>
        <v>GSO</v>
      </c>
      <c r="F2139" s="66" t="str">
        <f>IF(ISBLANK(LeaveTracker[[#This Row],[Employee Name]]),"-----",VLOOKUP(LeaveTracker[[#This Row],[Employee Name]],'List of Employees'!$B$4:$H$766,6))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Employees'!$B$4:$H$766,7))</f>
        <v>GSO</v>
      </c>
      <c r="F2140" s="66" t="str">
        <f>IF(ISBLANK(LeaveTracker[[#This Row],[Employee Name]]),"-----",VLOOKUP(LeaveTracker[[#This Row],[Employee Name]],'List of Employees'!$B$4:$H$766,6))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Employees'!$B$4:$H$766,7))</f>
        <v>GSO</v>
      </c>
      <c r="F2141" s="66" t="str">
        <f>IF(ISBLANK(LeaveTracker[[#This Row],[Employee Name]]),"-----",VLOOKUP(LeaveTracker[[#This Row],[Employee Name]],'List of Employees'!$B$4:$H$766,6))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Employees'!$B$4:$H$766,7))</f>
        <v>MO</v>
      </c>
      <c r="F2142" s="66" t="str">
        <f>IF(ISBLANK(LeaveTracker[[#This Row],[Employee Name]]),"-----",VLOOKUP(LeaveTracker[[#This Row],[Employee Name]],'List of Employees'!$B$4:$H$766,6))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Employees'!$B$4:$H$766,7))</f>
        <v>CTO</v>
      </c>
      <c r="F2143" s="66" t="str">
        <f>IF(ISBLANK(LeaveTracker[[#This Row],[Employee Name]]),"-----",VLOOKUP(LeaveTracker[[#This Row],[Employee Name]],'List of Employees'!$B$4:$H$766,6))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Employees'!$B$4:$H$766,7))</f>
        <v>ONT</v>
      </c>
      <c r="F2144" s="66" t="str">
        <f>IF(ISBLANK(LeaveTracker[[#This Row],[Employee Name]]),"-----",VLOOKUP(LeaveTracker[[#This Row],[Employee Name]],'List of Employees'!$B$4:$H$766,6))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Employees'!$B$4:$H$766,7))</f>
        <v>ONT</v>
      </c>
      <c r="F2145" s="66" t="str">
        <f>IF(ISBLANK(LeaveTracker[[#This Row],[Employee Name]]),"-----",VLOOKUP(LeaveTracker[[#This Row],[Employee Name]],'List of Employees'!$B$4:$H$766,6))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Employees'!$B$4:$H$766,7))</f>
        <v>ONT</v>
      </c>
      <c r="F2146" s="66" t="str">
        <f>IF(ISBLANK(LeaveTracker[[#This Row],[Employee Name]]),"-----",VLOOKUP(LeaveTracker[[#This Row],[Employee Name]],'List of Employees'!$B$4:$H$766,6))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Employees'!$B$4:$H$766,7))</f>
        <v>ONT</v>
      </c>
      <c r="F2147" s="66" t="str">
        <f>IF(ISBLANK(LeaveTracker[[#This Row],[Employee Name]]),"-----",VLOOKUP(LeaveTracker[[#This Row],[Employee Name]],'List of Employees'!$B$4:$H$766,6))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Employees'!$B$4:$H$766,7))</f>
        <v>ONT</v>
      </c>
      <c r="F2148" s="66" t="str">
        <f>IF(ISBLANK(LeaveTracker[[#This Row],[Employee Name]]),"-----",VLOOKUP(LeaveTracker[[#This Row],[Employee Name]],'List of Employees'!$B$4:$H$766,6))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Employees'!$B$4:$H$766,7))</f>
        <v>ONT</v>
      </c>
      <c r="F2149" s="66" t="str">
        <f>IF(ISBLANK(LeaveTracker[[#This Row],[Employee Name]]),"-----",VLOOKUP(LeaveTracker[[#This Row],[Employee Name]],'List of Employees'!$B$4:$H$766,6))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Employees'!$B$4:$H$766,7))</f>
        <v>ONT</v>
      </c>
      <c r="F2150" s="66" t="str">
        <f>IF(ISBLANK(LeaveTracker[[#This Row],[Employee Name]]),"-----",VLOOKUP(LeaveTracker[[#This Row],[Employee Name]],'List of Employees'!$B$4:$H$766,6))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Employees'!$B$4:$H$766,7))</f>
        <v>ONT</v>
      </c>
      <c r="F2151" s="66" t="str">
        <f>IF(ISBLANK(LeaveTracker[[#This Row],[Employee Name]]),"-----",VLOOKUP(LeaveTracker[[#This Row],[Employee Name]],'List of Employees'!$B$4:$H$766,6))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Employees'!$B$4:$H$766,7))</f>
        <v>CSU</v>
      </c>
      <c r="F2152" s="66" t="str">
        <f>IF(ISBLANK(LeaveTracker[[#This Row],[Employee Name]]),"-----",VLOOKUP(LeaveTracker[[#This Row],[Employee Name]],'List of Employees'!$B$4:$H$766,6))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Employees'!$B$4:$H$766,7))</f>
        <v>ONT</v>
      </c>
      <c r="F2153" s="66" t="str">
        <f>IF(ISBLANK(LeaveTracker[[#This Row],[Employee Name]]),"-----",VLOOKUP(LeaveTracker[[#This Row],[Employee Name]],'List of Employees'!$B$4:$H$766,6))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Employees'!$B$4:$H$766,7))</f>
        <v>CEO</v>
      </c>
      <c r="F2154" s="66" t="str">
        <f>IF(ISBLANK(LeaveTracker[[#This Row],[Employee Name]]),"-----",VLOOKUP(LeaveTracker[[#This Row],[Employee Name]],'List of Employees'!$B$4:$H$766,6))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Employees'!$B$4:$H$766,7))</f>
        <v>CHO</v>
      </c>
      <c r="F2155" s="66" t="str">
        <f>IF(ISBLANK(LeaveTracker[[#This Row],[Employee Name]]),"-----",VLOOKUP(LeaveTracker[[#This Row],[Employee Name]],'List of Employees'!$B$4:$H$766,6))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Employees'!$B$4:$H$766,7))</f>
        <v>CHO</v>
      </c>
      <c r="F2156" s="66" t="str">
        <f>IF(ISBLANK(LeaveTracker[[#This Row],[Employee Name]]),"-----",VLOOKUP(LeaveTracker[[#This Row],[Employee Name]],'List of Employees'!$B$4:$H$766,6))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Employees'!$B$4:$H$766,7))</f>
        <v>CHO</v>
      </c>
      <c r="F2157" s="66" t="str">
        <f>IF(ISBLANK(LeaveTracker[[#This Row],[Employee Name]]),"-----",VLOOKUP(LeaveTracker[[#This Row],[Employee Name]],'List of Employees'!$B$4:$H$766,6))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Employees'!$B$4:$H$766,7))</f>
        <v>CHO</v>
      </c>
      <c r="F2158" s="66" t="str">
        <f>IF(ISBLANK(LeaveTracker[[#This Row],[Employee Name]]),"-----",VLOOKUP(LeaveTracker[[#This Row],[Employee Name]],'List of Employees'!$B$4:$H$766,6))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Employees'!$B$4:$H$766,7))</f>
        <v>CHO</v>
      </c>
      <c r="F2159" s="66" t="str">
        <f>IF(ISBLANK(LeaveTracker[[#This Row],[Employee Name]]),"-----",VLOOKUP(LeaveTracker[[#This Row],[Employee Name]],'List of Employees'!$B$4:$H$766,6))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Employees'!$B$4:$H$766,7))</f>
        <v>CHO</v>
      </c>
      <c r="F2160" s="66" t="str">
        <f>IF(ISBLANK(LeaveTracker[[#This Row],[Employee Name]]),"-----",VLOOKUP(LeaveTracker[[#This Row],[Employee Name]],'List of Employees'!$B$4:$H$766,6))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Employees'!$B$4:$H$766,7))</f>
        <v>CHO</v>
      </c>
      <c r="F2161" s="66" t="str">
        <f>IF(ISBLANK(LeaveTracker[[#This Row],[Employee Name]]),"-----",VLOOKUP(LeaveTracker[[#This Row],[Employee Name]],'List of Employees'!$B$4:$H$766,6))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Employees'!$B$4:$H$766,7))</f>
        <v>CHO</v>
      </c>
      <c r="F2162" s="66" t="str">
        <f>IF(ISBLANK(LeaveTracker[[#This Row],[Employee Name]]),"-----",VLOOKUP(LeaveTracker[[#This Row],[Employee Name]],'List of Employees'!$B$4:$H$766,6))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Employees'!$B$4:$H$766,7))</f>
        <v>CHO</v>
      </c>
      <c r="F2163" s="66" t="str">
        <f>IF(ISBLANK(LeaveTracker[[#This Row],[Employee Name]]),"-----",VLOOKUP(LeaveTracker[[#This Row],[Employee Name]],'List of Employees'!$B$4:$H$766,6))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Employees'!$B$4:$H$766,7))</f>
        <v>CHO</v>
      </c>
      <c r="F2164" s="66" t="str">
        <f>IF(ISBLANK(LeaveTracker[[#This Row],[Employee Name]]),"-----",VLOOKUP(LeaveTracker[[#This Row],[Employee Name]],'List of Employees'!$B$4:$H$766,6))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Employees'!$B$4:$H$766,7))</f>
        <v>CHO</v>
      </c>
      <c r="F2165" s="66" t="str">
        <f>IF(ISBLANK(LeaveTracker[[#This Row],[Employee Name]]),"-----",VLOOKUP(LeaveTracker[[#This Row],[Employee Name]],'List of Employees'!$B$4:$H$766,6))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Employees'!$B$4:$H$766,7))</f>
        <v>CHO</v>
      </c>
      <c r="F2166" s="66" t="str">
        <f>IF(ISBLANK(LeaveTracker[[#This Row],[Employee Name]]),"-----",VLOOKUP(LeaveTracker[[#This Row],[Employee Name]],'List of Employees'!$B$4:$H$766,6))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Employees'!$B$4:$H$766,7))</f>
        <v>CHO</v>
      </c>
      <c r="F2167" s="66" t="str">
        <f>IF(ISBLANK(LeaveTracker[[#This Row],[Employee Name]]),"-----",VLOOKUP(LeaveTracker[[#This Row],[Employee Name]],'List of Employees'!$B$4:$H$766,6))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Employees'!$B$4:$H$766,7))</f>
        <v>CHO</v>
      </c>
      <c r="F2168" s="66" t="str">
        <f>IF(ISBLANK(LeaveTracker[[#This Row],[Employee Name]]),"-----",VLOOKUP(LeaveTracker[[#This Row],[Employee Name]],'List of Employees'!$B$4:$H$766,6))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Employees'!$B$4:$H$766,7))</f>
        <v>0</v>
      </c>
      <c r="F2169" s="66" t="str">
        <f>IF(ISBLANK(LeaveTracker[[#This Row],[Employee Name]]),"-----",VLOOKUP(LeaveTracker[[#This Row],[Employee Name]],'List of Employees'!$B$4:$H$766,6))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Employees'!$B$4:$H$766,7))</f>
        <v>0</v>
      </c>
      <c r="F2170" s="66" t="str">
        <f>IF(ISBLANK(LeaveTracker[[#This Row],[Employee Name]]),"-----",VLOOKUP(LeaveTracker[[#This Row],[Employee Name]],'List of Employees'!$B$4:$H$766,6))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Employees'!$B$4:$H$766,7))</f>
        <v>0</v>
      </c>
      <c r="F2171" s="66" t="str">
        <f>IF(ISBLANK(LeaveTracker[[#This Row],[Employee Name]]),"-----",VLOOKUP(LeaveTracker[[#This Row],[Employee Name]],'List of Employees'!$B$4:$H$766,6))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Employees'!$B$4:$H$766,7))</f>
        <v>CHO</v>
      </c>
      <c r="F2172" s="66" t="str">
        <f>IF(ISBLANK(LeaveTracker[[#This Row],[Employee Name]]),"-----",VLOOKUP(LeaveTracker[[#This Row],[Employee Name]],'List of Employees'!$B$4:$H$766,6))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Employees'!$B$4:$H$766,7))</f>
        <v>CHO</v>
      </c>
      <c r="F2173" s="66" t="str">
        <f>IF(ISBLANK(LeaveTracker[[#This Row],[Employee Name]]),"-----",VLOOKUP(LeaveTracker[[#This Row],[Employee Name]],'List of Employees'!$B$4:$H$766,6))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Employees'!$B$4:$H$766,7))</f>
        <v>CHO</v>
      </c>
      <c r="F2174" s="66" t="str">
        <f>IF(ISBLANK(LeaveTracker[[#This Row],[Employee Name]]),"-----",VLOOKUP(LeaveTracker[[#This Row],[Employee Name]],'List of Employees'!$B$4:$H$766,6))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Employees'!$B$4:$H$766,7))</f>
        <v>CHO</v>
      </c>
      <c r="F2175" s="66" t="str">
        <f>IF(ISBLANK(LeaveTracker[[#This Row],[Employee Name]]),"-----",VLOOKUP(LeaveTracker[[#This Row],[Employee Name]],'List of Employees'!$B$4:$H$766,6))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Employees'!$B$4:$H$766,7))</f>
        <v>BPLO</v>
      </c>
      <c r="F2176" s="66" t="str">
        <f>IF(ISBLANK(LeaveTracker[[#This Row],[Employee Name]]),"-----",VLOOKUP(LeaveTracker[[#This Row],[Employee Name]],'List of Employees'!$B$4:$H$766,6))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Employees'!$B$4:$H$766,7))</f>
        <v>COOPERATIVE OFFICE</v>
      </c>
      <c r="F2177" s="66" t="str">
        <f>IF(ISBLANK(LeaveTracker[[#This Row],[Employee Name]]),"-----",VLOOKUP(LeaveTracker[[#This Row],[Employee Name]],'List of Employees'!$B$4:$H$766,6))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Employees'!$B$4:$H$766,7))</f>
        <v>COOPERATIVE OFFICE</v>
      </c>
      <c r="F2178" s="66" t="str">
        <f>IF(ISBLANK(LeaveTracker[[#This Row],[Employee Name]]),"-----",VLOOKUP(LeaveTracker[[#This Row],[Employee Name]],'List of Employees'!$B$4:$H$766,6))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Employees'!$B$4:$H$766,7))</f>
        <v>COOPERATIVE OFFICE</v>
      </c>
      <c r="F2179" s="66" t="str">
        <f>IF(ISBLANK(LeaveTracker[[#This Row],[Employee Name]]),"-----",VLOOKUP(LeaveTracker[[#This Row],[Employee Name]],'List of Employees'!$B$4:$H$766,6))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Employees'!$B$4:$H$766,7))</f>
        <v>COOPERATIVE OFFICE</v>
      </c>
      <c r="F2180" s="66" t="str">
        <f>IF(ISBLANK(LeaveTracker[[#This Row],[Employee Name]]),"-----",VLOOKUP(LeaveTracker[[#This Row],[Employee Name]],'List of Employees'!$B$4:$H$766,6))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Employees'!$B$4:$H$766,7))</f>
        <v>COOPERATIVE OFFICE</v>
      </c>
      <c r="F2181" s="66" t="str">
        <f>IF(ISBLANK(LeaveTracker[[#This Row],[Employee Name]]),"-----",VLOOKUP(LeaveTracker[[#This Row],[Employee Name]],'List of Employees'!$B$4:$H$766,6))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Employees'!$B$4:$H$766,7))</f>
        <v>CCT</v>
      </c>
      <c r="F2182" s="66" t="str">
        <f>IF(ISBLANK(LeaveTracker[[#This Row],[Employee Name]]),"-----",VLOOKUP(LeaveTracker[[#This Row],[Employee Name]],'List of Employees'!$B$4:$H$766,6))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Employees'!$B$4:$H$766,7))</f>
        <v>TIPID IMPOK</v>
      </c>
      <c r="F2183" s="66" t="str">
        <f>IF(ISBLANK(LeaveTracker[[#This Row],[Employee Name]]),"-----",VLOOKUP(LeaveTracker[[#This Row],[Employee Name]],'List of Employees'!$B$4:$H$766,6))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Employees'!$B$4:$H$766,7))</f>
        <v>THRDC</v>
      </c>
      <c r="F2184" s="66" t="str">
        <f>IF(ISBLANK(LeaveTracker[[#This Row],[Employee Name]]),"-----",VLOOKUP(LeaveTracker[[#This Row],[Employee Name]],'List of Employees'!$B$4:$H$766,6))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Employees'!$B$4:$H$766,7))</f>
        <v>COOPERATIVE OFFICE</v>
      </c>
      <c r="F2185" s="66" t="str">
        <f>IF(ISBLANK(LeaveTracker[[#This Row],[Employee Name]]),"-----",VLOOKUP(LeaveTracker[[#This Row],[Employee Name]],'List of Employees'!$B$4:$H$766,6))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Employees'!$B$4:$H$766,7))</f>
        <v>COOPERATIVE OFFICE</v>
      </c>
      <c r="F2186" s="66" t="str">
        <f>IF(ISBLANK(LeaveTracker[[#This Row],[Employee Name]]),"-----",VLOOKUP(LeaveTracker[[#This Row],[Employee Name]],'List of Employees'!$B$4:$H$766,6))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Employees'!$B$4:$H$766,7))</f>
        <v>COOPERATIVE OFFICE</v>
      </c>
      <c r="F2187" s="66" t="str">
        <f>IF(ISBLANK(LeaveTracker[[#This Row],[Employee Name]]),"-----",VLOOKUP(LeaveTracker[[#This Row],[Employee Name]],'List of Employees'!$B$4:$H$766,6))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Employees'!$B$4:$H$766,7))</f>
        <v>COOPERATIVE OFFICE</v>
      </c>
      <c r="F2188" s="66" t="str">
        <f>IF(ISBLANK(LeaveTracker[[#This Row],[Employee Name]]),"-----",VLOOKUP(LeaveTracker[[#This Row],[Employee Name]],'List of Employees'!$B$4:$H$766,6))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Employees'!$B$4:$H$766,7))</f>
        <v>COOPERATIVE OFFICE</v>
      </c>
      <c r="F2189" s="66" t="str">
        <f>IF(ISBLANK(LeaveTracker[[#This Row],[Employee Name]]),"-----",VLOOKUP(LeaveTracker[[#This Row],[Employee Name]],'List of Employees'!$B$4:$H$766,6))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Employees'!$B$4:$H$766,7))</f>
        <v>COOPERATIVE OFFICE</v>
      </c>
      <c r="F2190" s="66" t="str">
        <f>IF(ISBLANK(LeaveTracker[[#This Row],[Employee Name]]),"-----",VLOOKUP(LeaveTracker[[#This Row],[Employee Name]],'List of Employees'!$B$4:$H$766,6))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Employees'!$B$4:$H$766,7))</f>
        <v>COOPERATIVE OFFICE</v>
      </c>
      <c r="F2191" s="66" t="str">
        <f>IF(ISBLANK(LeaveTracker[[#This Row],[Employee Name]]),"-----",VLOOKUP(LeaveTracker[[#This Row],[Employee Name]],'List of Employees'!$B$4:$H$766,6))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Employees'!$B$4:$H$766,7))</f>
        <v>COOPERATIVE OFFICE</v>
      </c>
      <c r="F2192" s="66" t="str">
        <f>IF(ISBLANK(LeaveTracker[[#This Row],[Employee Name]]),"-----",VLOOKUP(LeaveTracker[[#This Row],[Employee Name]],'List of Employees'!$B$4:$H$766,6))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Employees'!$B$4:$H$766,7))</f>
        <v>COOPERATIVE OFFICE</v>
      </c>
      <c r="F2193" s="66" t="str">
        <f>IF(ISBLANK(LeaveTracker[[#This Row],[Employee Name]]),"-----",VLOOKUP(LeaveTracker[[#This Row],[Employee Name]],'List of Employees'!$B$4:$H$766,6))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Employees'!$B$4:$H$766,7))</f>
        <v>COOPERATIVE OFFICE</v>
      </c>
      <c r="F2194" s="66" t="str">
        <f>IF(ISBLANK(LeaveTracker[[#This Row],[Employee Name]]),"-----",VLOOKUP(LeaveTracker[[#This Row],[Employee Name]],'List of Employees'!$B$4:$H$766,6))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Employees'!$B$4:$H$766,7))</f>
        <v>THRDC</v>
      </c>
      <c r="F2195" s="66" t="str">
        <f>IF(ISBLANK(LeaveTracker[[#This Row],[Employee Name]]),"-----",VLOOKUP(LeaveTracker[[#This Row],[Employee Name]],'List of Employees'!$B$4:$H$766,6))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Employees'!$B$4:$H$766,7))</f>
        <v>THRDC</v>
      </c>
      <c r="F2196" s="66" t="str">
        <f>IF(ISBLANK(LeaveTracker[[#This Row],[Employee Name]]),"-----",VLOOKUP(LeaveTracker[[#This Row],[Employee Name]],'List of Employees'!$B$4:$H$766,6))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Employees'!$B$4:$H$766,7))</f>
        <v>THRDC</v>
      </c>
      <c r="F2197" s="66" t="str">
        <f>IF(ISBLANK(LeaveTracker[[#This Row],[Employee Name]]),"-----",VLOOKUP(LeaveTracker[[#This Row],[Employee Name]],'List of Employees'!$B$4:$H$766,6))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Employees'!$B$4:$H$766,7))</f>
        <v>THRDC</v>
      </c>
      <c r="F2198" s="66" t="str">
        <f>IF(ISBLANK(LeaveTracker[[#This Row],[Employee Name]]),"-----",VLOOKUP(LeaveTracker[[#This Row],[Employee Name]],'List of Employees'!$B$4:$H$766,6))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Employees'!$B$4:$H$766,7))</f>
        <v>THRDC</v>
      </c>
      <c r="F2199" s="66" t="str">
        <f>IF(ISBLANK(LeaveTracker[[#This Row],[Employee Name]]),"-----",VLOOKUP(LeaveTracker[[#This Row],[Employee Name]],'List of Employees'!$B$4:$H$766,6))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Employees'!$B$4:$H$766,7))</f>
        <v>THRDC</v>
      </c>
      <c r="F2200" s="66" t="str">
        <f>IF(ISBLANK(LeaveTracker[[#This Row],[Employee Name]]),"-----",VLOOKUP(LeaveTracker[[#This Row],[Employee Name]],'List of Employees'!$B$4:$H$766,6))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Employees'!$B$4:$H$766,7))</f>
        <v>THRDC</v>
      </c>
      <c r="F2201" s="66" t="str">
        <f>IF(ISBLANK(LeaveTracker[[#This Row],[Employee Name]]),"-----",VLOOKUP(LeaveTracker[[#This Row],[Employee Name]],'List of Employees'!$B$4:$H$766,6))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Employees'!$B$4:$H$766,7))</f>
        <v>THRDC</v>
      </c>
      <c r="F2202" s="66" t="str">
        <f>IF(ISBLANK(LeaveTracker[[#This Row],[Employee Name]]),"-----",VLOOKUP(LeaveTracker[[#This Row],[Employee Name]],'List of Employees'!$B$4:$H$766,6))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Employees'!$B$4:$H$766,7))</f>
        <v>0</v>
      </c>
      <c r="F2203" s="66" t="str">
        <f>IF(ISBLANK(LeaveTracker[[#This Row],[Employee Name]]),"-----",VLOOKUP(LeaveTracker[[#This Row],[Employee Name]],'List of Employees'!$B$4:$H$766,6))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Employees'!$B$4:$H$766,7))</f>
        <v>0</v>
      </c>
      <c r="F2204" s="66" t="str">
        <f>IF(ISBLANK(LeaveTracker[[#This Row],[Employee Name]]),"-----",VLOOKUP(LeaveTracker[[#This Row],[Employee Name]],'List of Employees'!$B$4:$H$766,6))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Employees'!$B$4:$H$766,7))</f>
        <v>0</v>
      </c>
      <c r="F2205" s="66" t="str">
        <f>IF(ISBLANK(LeaveTracker[[#This Row],[Employee Name]]),"-----",VLOOKUP(LeaveTracker[[#This Row],[Employee Name]],'List of Employees'!$B$4:$H$766,6))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Employees'!$B$4:$H$766,7))</f>
        <v>0</v>
      </c>
      <c r="F2206" s="66" t="str">
        <f>IF(ISBLANK(LeaveTracker[[#This Row],[Employee Name]]),"-----",VLOOKUP(LeaveTracker[[#This Row],[Employee Name]],'List of Employees'!$B$4:$H$766,6))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Employees'!$B$4:$H$766,7))</f>
        <v>0</v>
      </c>
      <c r="F2207" s="66" t="str">
        <f>IF(ISBLANK(LeaveTracker[[#This Row],[Employee Name]]),"-----",VLOOKUP(LeaveTracker[[#This Row],[Employee Name]],'List of Employees'!$B$4:$H$766,6))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Employees'!$B$4:$H$766,7))</f>
        <v>TOPS (ADMIN CSU)</v>
      </c>
      <c r="F2208" s="66" t="str">
        <f>IF(ISBLANK(LeaveTracker[[#This Row],[Employee Name]]),"-----",VLOOKUP(LeaveTracker[[#This Row],[Employee Name]],'List of Employees'!$B$4:$H$766,6))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Employees'!$B$4:$H$766,7))</f>
        <v>TOPS (ADMIN CSU)</v>
      </c>
      <c r="F2209" s="66" t="str">
        <f>IF(ISBLANK(LeaveTracker[[#This Row],[Employee Name]]),"-----",VLOOKUP(LeaveTracker[[#This Row],[Employee Name]],'List of Employees'!$B$4:$H$766,6))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Employees'!$B$4:$H$766,7))</f>
        <v>TOPS (ADMIN CSU)</v>
      </c>
      <c r="F2210" s="66" t="str">
        <f>IF(ISBLANK(LeaveTracker[[#This Row],[Employee Name]]),"-----",VLOOKUP(LeaveTracker[[#This Row],[Employee Name]],'List of Employees'!$B$4:$H$766,6))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Employees'!$B$4:$H$766,7))</f>
        <v>TOPS (ADMIN CSU)</v>
      </c>
      <c r="F2211" s="66" t="str">
        <f>IF(ISBLANK(LeaveTracker[[#This Row],[Employee Name]]),"-----",VLOOKUP(LeaveTracker[[#This Row],[Employee Name]],'List of Employees'!$B$4:$H$766,6))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Employees'!$B$4:$H$766,7))</f>
        <v>TOPS (ADMIN CSU)</v>
      </c>
      <c r="F2212" s="66" t="str">
        <f>IF(ISBLANK(LeaveTracker[[#This Row],[Employee Name]]),"-----",VLOOKUP(LeaveTracker[[#This Row],[Employee Name]],'List of Employees'!$B$4:$H$766,6))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Employees'!$B$4:$H$766,7))</f>
        <v>TOPS (ADMIN CSU)</v>
      </c>
      <c r="F2213" s="66" t="str">
        <f>IF(ISBLANK(LeaveTracker[[#This Row],[Employee Name]]),"-----",VLOOKUP(LeaveTracker[[#This Row],[Employee Name]],'List of Employees'!$B$4:$H$766,6))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Employees'!$B$4:$H$766,7))</f>
        <v>TOPS (ADMIN CSU)</v>
      </c>
      <c r="F2214" s="66" t="str">
        <f>IF(ISBLANK(LeaveTracker[[#This Row],[Employee Name]]),"-----",VLOOKUP(LeaveTracker[[#This Row],[Employee Name]],'List of Employees'!$B$4:$H$766,6))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Employees'!$B$4:$H$766,7))</f>
        <v>TOPS (ADMIN CSU)</v>
      </c>
      <c r="F2215" s="66" t="str">
        <f>IF(ISBLANK(LeaveTracker[[#This Row],[Employee Name]]),"-----",VLOOKUP(LeaveTracker[[#This Row],[Employee Name]],'List of Employees'!$B$4:$H$766,6))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Employees'!$B$4:$H$766,7))</f>
        <v>PICNIC GROVE</v>
      </c>
      <c r="F2216" s="66" t="str">
        <f>IF(ISBLANK(LeaveTracker[[#This Row],[Employee Name]]),"-----",VLOOKUP(LeaveTracker[[#This Row],[Employee Name]],'List of Employees'!$B$4:$H$766,6))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Employees'!$B$4:$H$766,7))</f>
        <v>FPTMNHS</v>
      </c>
      <c r="F2217" s="66" t="str">
        <f>IF(ISBLANK(LeaveTracker[[#This Row],[Employee Name]]),"-----",VLOOKUP(LeaveTracker[[#This Row],[Employee Name]],'List of Employees'!$B$4:$H$766,6))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Employees'!$B$4:$H$766,7))</f>
        <v>FPTMNHS</v>
      </c>
      <c r="F2218" s="66" t="str">
        <f>IF(ISBLANK(LeaveTracker[[#This Row],[Employee Name]]),"-----",VLOOKUP(LeaveTracker[[#This Row],[Employee Name]],'List of Employees'!$B$4:$H$766,6))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Employees'!$B$4:$H$766,7))</f>
        <v>FPTMNHS</v>
      </c>
      <c r="F2219" s="66" t="str">
        <f>IF(ISBLANK(LeaveTracker[[#This Row],[Employee Name]]),"-----",VLOOKUP(LeaveTracker[[#This Row],[Employee Name]],'List of Employees'!$B$4:$H$766,6))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Employees'!$B$4:$H$766,7))</f>
        <v>GSO</v>
      </c>
      <c r="F2220" s="66" t="str">
        <f>IF(ISBLANK(LeaveTracker[[#This Row],[Employee Name]]),"-----",VLOOKUP(LeaveTracker[[#This Row],[Employee Name]],'List of Employees'!$B$4:$H$766,6))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Employees'!$B$4:$H$766,7))</f>
        <v>GSO</v>
      </c>
      <c r="F2221" s="66" t="str">
        <f>IF(ISBLANK(LeaveTracker[[#This Row],[Employee Name]]),"-----",VLOOKUP(LeaveTracker[[#This Row],[Employee Name]],'List of Employees'!$B$4:$H$766,6))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Employees'!$B$4:$H$766,7))</f>
        <v>GSO</v>
      </c>
      <c r="F2222" s="66" t="str">
        <f>IF(ISBLANK(LeaveTracker[[#This Row],[Employee Name]]),"-----",VLOOKUP(LeaveTracker[[#This Row],[Employee Name]],'List of Employees'!$B$4:$H$766,6))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Employees'!$B$4:$H$766,7))</f>
        <v>GSO</v>
      </c>
      <c r="F2223" s="66" t="str">
        <f>IF(ISBLANK(LeaveTracker[[#This Row],[Employee Name]]),"-----",VLOOKUP(LeaveTracker[[#This Row],[Employee Name]],'List of Employees'!$B$4:$H$766,6))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Employees'!$B$4:$H$766,7))</f>
        <v>GSO</v>
      </c>
      <c r="F2224" s="66" t="str">
        <f>IF(ISBLANK(LeaveTracker[[#This Row],[Employee Name]]),"-----",VLOOKUP(LeaveTracker[[#This Row],[Employee Name]],'List of Employees'!$B$4:$H$766,6))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Employees'!$B$4:$H$766,7))</f>
        <v>COMELEC</v>
      </c>
      <c r="F2225" s="66" t="str">
        <f>IF(ISBLANK(LeaveTracker[[#This Row],[Employee Name]]),"-----",VLOOKUP(LeaveTracker[[#This Row],[Employee Name]],'List of Employees'!$B$4:$H$766,6))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Employees'!$B$4:$H$766,7))</f>
        <v>COMELEC</v>
      </c>
      <c r="F2226" s="66" t="str">
        <f>IF(ISBLANK(LeaveTracker[[#This Row],[Employee Name]]),"-----",VLOOKUP(LeaveTracker[[#This Row],[Employee Name]],'List of Employees'!$B$4:$H$766,6))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Employees'!$B$4:$H$766,7))</f>
        <v>COMELEC</v>
      </c>
      <c r="F2227" s="66" t="str">
        <f>IF(ISBLANK(LeaveTracker[[#This Row],[Employee Name]]),"-----",VLOOKUP(LeaveTracker[[#This Row],[Employee Name]],'List of Employees'!$B$4:$H$766,6))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Employees'!$B$4:$H$766,7))</f>
        <v>COMELEC</v>
      </c>
      <c r="F2228" s="66" t="str">
        <f>IF(ISBLANK(LeaveTracker[[#This Row],[Employee Name]]),"-----",VLOOKUP(LeaveTracker[[#This Row],[Employee Name]],'List of Employees'!$B$4:$H$766,6))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Employees'!$B$4:$H$766,7))</f>
        <v>COMELEC</v>
      </c>
      <c r="F2229" s="66" t="str">
        <f>IF(ISBLANK(LeaveTracker[[#This Row],[Employee Name]]),"-----",VLOOKUP(LeaveTracker[[#This Row],[Employee Name]],'List of Employees'!$B$4:$H$766,6))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Employees'!$B$4:$H$766,7))</f>
        <v>COMELEC</v>
      </c>
      <c r="F2230" s="66" t="str">
        <f>IF(ISBLANK(LeaveTracker[[#This Row],[Employee Name]]),"-----",VLOOKUP(LeaveTracker[[#This Row],[Employee Name]],'List of Employees'!$B$4:$H$766,6))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Employees'!$B$4:$H$766,7))</f>
        <v>COMELEC</v>
      </c>
      <c r="F2231" s="66" t="str">
        <f>IF(ISBLANK(LeaveTracker[[#This Row],[Employee Name]]),"-----",VLOOKUP(LeaveTracker[[#This Row],[Employee Name]],'List of Employees'!$B$4:$H$766,6))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Employees'!$B$4:$H$766,7))</f>
        <v>ACCOUNTING</v>
      </c>
      <c r="F2232" s="66" t="str">
        <f>IF(ISBLANK(LeaveTracker[[#This Row],[Employee Name]]),"-----",VLOOKUP(LeaveTracker[[#This Row],[Employee Name]],'List of Employees'!$B$4:$H$766,6))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Employees'!$B$4:$H$766,7))</f>
        <v>ACCOUNTING</v>
      </c>
      <c r="F2233" s="66" t="str">
        <f>IF(ISBLANK(LeaveTracker[[#This Row],[Employee Name]]),"-----",VLOOKUP(LeaveTracker[[#This Row],[Employee Name]],'List of Employees'!$B$4:$H$766,6))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Employees'!$B$4:$H$766,7))</f>
        <v>ACCOUNTING</v>
      </c>
      <c r="F2234" s="66" t="str">
        <f>IF(ISBLANK(LeaveTracker[[#This Row],[Employee Name]]),"-----",VLOOKUP(LeaveTracker[[#This Row],[Employee Name]],'List of Employees'!$B$4:$H$766,6))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Employees'!$B$4:$H$766,7))</f>
        <v>MAHOGANY MARKET</v>
      </c>
      <c r="F2235" s="66" t="str">
        <f>IF(ISBLANK(LeaveTracker[[#This Row],[Employee Name]]),"-----",VLOOKUP(LeaveTracker[[#This Row],[Employee Name]],'List of Employees'!$B$4:$H$766,6))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Employees'!$B$4:$H$766,7))</f>
        <v>PIO</v>
      </c>
      <c r="F2236" s="66" t="str">
        <f>IF(ISBLANK(LeaveTracker[[#This Row],[Employee Name]]),"-----",VLOOKUP(LeaveTracker[[#This Row],[Employee Name]],'List of Employees'!$B$4:$H$766,6))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Employees'!$B$4:$H$766,7))</f>
        <v>LCR</v>
      </c>
      <c r="F2237" s="66" t="str">
        <f>IF(ISBLANK(LeaveTracker[[#This Row],[Employee Name]]),"-----",VLOOKUP(LeaveTracker[[#This Row],[Employee Name]],'List of Employees'!$B$4:$H$766,6))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Employees'!$B$4:$H$766,7))</f>
        <v>DA</v>
      </c>
      <c r="F2238" s="66" t="str">
        <f>IF(ISBLANK(LeaveTracker[[#This Row],[Employee Name]]),"-----",VLOOKUP(LeaveTracker[[#This Row],[Employee Name]],'List of Employees'!$B$4:$H$766,6))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Employees'!$B$4:$H$766,7))</f>
        <v>CTO</v>
      </c>
      <c r="F2239" s="66" t="str">
        <f>IF(ISBLANK(LeaveTracker[[#This Row],[Employee Name]]),"-----",VLOOKUP(LeaveTracker[[#This Row],[Employee Name]],'List of Employees'!$B$4:$H$766,6))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Employees'!$B$4:$H$766,7))</f>
        <v>SP</v>
      </c>
      <c r="F2240" s="66" t="str">
        <f>IF(ISBLANK(LeaveTracker[[#This Row],[Employee Name]]),"-----",VLOOKUP(LeaveTracker[[#This Row],[Employee Name]],'List of Employees'!$B$4:$H$766,6))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Employees'!$B$4:$H$766,7))</f>
        <v>CHO</v>
      </c>
      <c r="F2241" s="66" t="str">
        <f>IF(ISBLANK(LeaveTracker[[#This Row],[Employee Name]]),"-----",VLOOKUP(LeaveTracker[[#This Row],[Employee Name]],'List of Employees'!$B$4:$H$766,6))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Employees'!$B$4:$H$766,7))</f>
        <v>CEO</v>
      </c>
      <c r="F2242" s="66" t="str">
        <f>IF(ISBLANK(LeaveTracker[[#This Row],[Employee Name]]),"-----",VLOOKUP(LeaveTracker[[#This Row],[Employee Name]],'List of Employees'!$B$4:$H$766,6))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Employees'!$B$4:$H$766,7))</f>
        <v>GSO</v>
      </c>
      <c r="F2243" s="66" t="str">
        <f>IF(ISBLANK(LeaveTracker[[#This Row],[Employee Name]]),"-----",VLOOKUP(LeaveTracker[[#This Row],[Employee Name]],'List of Employees'!$B$4:$H$766,6))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Employees'!$B$4:$H$766,7))</f>
        <v>HRMO</v>
      </c>
      <c r="F2244" s="66" t="str">
        <f>IF(ISBLANK(LeaveTracker[[#This Row],[Employee Name]]),"-----",VLOOKUP(LeaveTracker[[#This Row],[Employee Name]],'List of Employees'!$B$4:$H$766,6))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Employees'!$B$4:$H$766,7))</f>
        <v>0</v>
      </c>
      <c r="F2245" s="66" t="str">
        <f>IF(ISBLANK(LeaveTracker[[#This Row],[Employee Name]]),"-----",VLOOKUP(LeaveTracker[[#This Row],[Employee Name]],'List of Employees'!$B$4:$H$766,6))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Employees'!$B$4:$H$766,7))</f>
        <v>CTO</v>
      </c>
      <c r="F2246" s="66" t="str">
        <f>IF(ISBLANK(LeaveTracker[[#This Row],[Employee Name]]),"-----",VLOOKUP(LeaveTracker[[#This Row],[Employee Name]],'List of Employees'!$B$4:$H$766,6))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Employees'!$B$4:$H$766,7))</f>
        <v>CTO</v>
      </c>
      <c r="F2247" s="66" t="str">
        <f>IF(ISBLANK(LeaveTracker[[#This Row],[Employee Name]]),"-----",VLOOKUP(LeaveTracker[[#This Row],[Employee Name]],'List of Employees'!$B$4:$H$766,6))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Employees'!$B$4:$H$766,7))</f>
        <v>PICNIC GROVE</v>
      </c>
      <c r="F2248" s="66" t="str">
        <f>IF(ISBLANK(LeaveTracker[[#This Row],[Employee Name]]),"-----",VLOOKUP(LeaveTracker[[#This Row],[Employee Name]],'List of Employees'!$B$4:$H$766,6))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Employees'!$B$4:$H$766,7))</f>
        <v>PICNIC GROVE</v>
      </c>
      <c r="F2249" s="66" t="str">
        <f>IF(ISBLANK(LeaveTracker[[#This Row],[Employee Name]]),"-----",VLOOKUP(LeaveTracker[[#This Row],[Employee Name]],'List of Employees'!$B$4:$H$766,6))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Employees'!$B$4:$H$766,7))</f>
        <v>PICNIC GROVE</v>
      </c>
      <c r="F2250" s="66" t="str">
        <f>IF(ISBLANK(LeaveTracker[[#This Row],[Employee Name]]),"-----",VLOOKUP(LeaveTracker[[#This Row],[Employee Name]],'List of Employees'!$B$4:$H$766,6))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Employees'!$B$4:$H$766,7))</f>
        <v>CHARACTER OFFICE</v>
      </c>
      <c r="F2251" s="66" t="str">
        <f>IF(ISBLANK(LeaveTracker[[#This Row],[Employee Name]]),"-----",VLOOKUP(LeaveTracker[[#This Row],[Employee Name]],'List of Employees'!$B$4:$H$766,6))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Employees'!$B$4:$H$766,7))</f>
        <v>LCR</v>
      </c>
      <c r="F2252" s="66" t="str">
        <f>IF(ISBLANK(LeaveTracker[[#This Row],[Employee Name]]),"-----",VLOOKUP(LeaveTracker[[#This Row],[Employee Name]],'List of Employees'!$B$4:$H$766,6))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Employees'!$B$4:$H$766,7))</f>
        <v>CTO</v>
      </c>
      <c r="F2253" s="66" t="str">
        <f>IF(ISBLANK(LeaveTracker[[#This Row],[Employee Name]]),"-----",VLOOKUP(LeaveTracker[[#This Row],[Employee Name]],'List of Employees'!$B$4:$H$766,6))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Employees'!$B$4:$H$766,7))</f>
        <v>COMELEC</v>
      </c>
      <c r="F2254" s="66" t="str">
        <f>IF(ISBLANK(LeaveTracker[[#This Row],[Employee Name]]),"-----",VLOOKUP(LeaveTracker[[#This Row],[Employee Name]],'List of Employees'!$B$4:$H$766,6))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Employees'!$B$4:$H$766,7))</f>
        <v>PICNIC GROVE</v>
      </c>
      <c r="F2255" s="66" t="str">
        <f>IF(ISBLANK(LeaveTracker[[#This Row],[Employee Name]]),"-----",VLOOKUP(LeaveTracker[[#This Row],[Employee Name]],'List of Employees'!$B$4:$H$766,6))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Employees'!$B$4:$H$766,7))</f>
        <v>PICNIC GROVE</v>
      </c>
      <c r="F2256" s="66" t="str">
        <f>IF(ISBLANK(LeaveTracker[[#This Row],[Employee Name]]),"-----",VLOOKUP(LeaveTracker[[#This Row],[Employee Name]],'List of Employees'!$B$4:$H$766,6))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Employees'!$B$4:$H$766,7))</f>
        <v>PICNIC GROVE</v>
      </c>
      <c r="F2257" s="66" t="str">
        <f>IF(ISBLANK(LeaveTracker[[#This Row],[Employee Name]]),"-----",VLOOKUP(LeaveTracker[[#This Row],[Employee Name]],'List of Employees'!$B$4:$H$766,6))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Employees'!$B$4:$H$766,7))</f>
        <v>PICNIC GROVE</v>
      </c>
      <c r="F2258" s="66" t="str">
        <f>IF(ISBLANK(LeaveTracker[[#This Row],[Employee Name]]),"-----",VLOOKUP(LeaveTracker[[#This Row],[Employee Name]],'List of Employees'!$B$4:$H$766,6))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Employees'!$B$4:$H$766,7))</f>
        <v>PICNIC GROVE</v>
      </c>
      <c r="F2259" s="66" t="str">
        <f>IF(ISBLANK(LeaveTracker[[#This Row],[Employee Name]]),"-----",VLOOKUP(LeaveTracker[[#This Row],[Employee Name]],'List of Employees'!$B$4:$H$766,6))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Employees'!$B$4:$H$766,7))</f>
        <v>HRMO</v>
      </c>
      <c r="F2260" s="66" t="str">
        <f>IF(ISBLANK(LeaveTracker[[#This Row],[Employee Name]]),"-----",VLOOKUP(LeaveTracker[[#This Row],[Employee Name]],'List of Employees'!$B$4:$H$766,6))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Employees'!$B$4:$H$766,7))</f>
        <v>HRMO</v>
      </c>
      <c r="F2261" s="66" t="str">
        <f>IF(ISBLANK(LeaveTracker[[#This Row],[Employee Name]]),"-----",VLOOKUP(LeaveTracker[[#This Row],[Employee Name]],'List of Employees'!$B$4:$H$766,6))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Employees'!$B$4:$H$766,7))</f>
        <v>HRMO</v>
      </c>
      <c r="F2262" s="66" t="str">
        <f>IF(ISBLANK(LeaveTracker[[#This Row],[Employee Name]]),"-----",VLOOKUP(LeaveTracker[[#This Row],[Employee Name]],'List of Employees'!$B$4:$H$766,6))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Employees'!$B$4:$H$766,7))</f>
        <v>CTO</v>
      </c>
      <c r="F2263" s="66" t="str">
        <f>IF(ISBLANK(LeaveTracker[[#This Row],[Employee Name]]),"-----",VLOOKUP(LeaveTracker[[#This Row],[Employee Name]],'List of Employees'!$B$4:$H$766,6))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Employees'!$B$4:$H$766,7))</f>
        <v>CTO</v>
      </c>
      <c r="F2264" s="66" t="str">
        <f>IF(ISBLANK(LeaveTracker[[#This Row],[Employee Name]]),"-----",VLOOKUP(LeaveTracker[[#This Row],[Employee Name]],'List of Employees'!$B$4:$H$766,6))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Employees'!$B$4:$H$766,7))</f>
        <v>ONT</v>
      </c>
      <c r="F2265" s="66" t="str">
        <f>IF(ISBLANK(LeaveTracker[[#This Row],[Employee Name]]),"-----",VLOOKUP(LeaveTracker[[#This Row],[Employee Name]],'List of Employees'!$B$4:$H$766,6))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Employees'!$B$4:$H$766,7))</f>
        <v>ONT</v>
      </c>
      <c r="F2266" s="66" t="str">
        <f>IF(ISBLANK(LeaveTracker[[#This Row],[Employee Name]]),"-----",VLOOKUP(LeaveTracker[[#This Row],[Employee Name]],'List of Employees'!$B$4:$H$766,6))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Employees'!$B$4:$H$766,7))</f>
        <v>CSWDO</v>
      </c>
      <c r="F2267" s="66" t="str">
        <f>IF(ISBLANK(LeaveTracker[[#This Row],[Employee Name]]),"-----",VLOOKUP(LeaveTracker[[#This Row],[Employee Name]],'List of Employees'!$B$4:$H$766,6))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Employees'!$B$4:$H$766,7))</f>
        <v>CSWDO</v>
      </c>
      <c r="F2268" s="66" t="str">
        <f>IF(ISBLANK(LeaveTracker[[#This Row],[Employee Name]]),"-----",VLOOKUP(LeaveTracker[[#This Row],[Employee Name]],'List of Employees'!$B$4:$H$766,6))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Employees'!$B$4:$H$766,7))</f>
        <v>CSWDO</v>
      </c>
      <c r="F2269" s="66" t="str">
        <f>IF(ISBLANK(LeaveTracker[[#This Row],[Employee Name]]),"-----",VLOOKUP(LeaveTracker[[#This Row],[Employee Name]],'List of Employees'!$B$4:$H$766,6))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Employees'!$B$4:$H$766,7))</f>
        <v>CSWDO</v>
      </c>
      <c r="F2270" s="66" t="str">
        <f>IF(ISBLANK(LeaveTracker[[#This Row],[Employee Name]]),"-----",VLOOKUP(LeaveTracker[[#This Row],[Employee Name]],'List of Employees'!$B$4:$H$766,6))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Employees'!$B$4:$H$766,7))</f>
        <v>CSWDO</v>
      </c>
      <c r="F2271" s="66" t="str">
        <f>IF(ISBLANK(LeaveTracker[[#This Row],[Employee Name]]),"-----",VLOOKUP(LeaveTracker[[#This Row],[Employee Name]],'List of Employees'!$B$4:$H$766,6))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Employees'!$B$4:$H$766,7))</f>
        <v>CSWDO</v>
      </c>
      <c r="F2272" s="66" t="str">
        <f>IF(ISBLANK(LeaveTracker[[#This Row],[Employee Name]]),"-----",VLOOKUP(LeaveTracker[[#This Row],[Employee Name]],'List of Employees'!$B$4:$H$766,6))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Employees'!$B$4:$H$766,7))</f>
        <v>CTO</v>
      </c>
      <c r="F2273" s="66" t="str">
        <f>IF(ISBLANK(LeaveTracker[[#This Row],[Employee Name]]),"-----",VLOOKUP(LeaveTracker[[#This Row],[Employee Name]],'List of Employees'!$B$4:$H$766,6))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Employees'!$B$4:$H$766,7))</f>
        <v>CTO</v>
      </c>
      <c r="F2274" s="66" t="str">
        <f>IF(ISBLANK(LeaveTracker[[#This Row],[Employee Name]]),"-----",VLOOKUP(LeaveTracker[[#This Row],[Employee Name]],'List of Employees'!$B$4:$H$766,6))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Employees'!$B$4:$H$766,7))</f>
        <v>HRMO</v>
      </c>
      <c r="F2275" s="66" t="str">
        <f>IF(ISBLANK(LeaveTracker[[#This Row],[Employee Name]]),"-----",VLOOKUP(LeaveTracker[[#This Row],[Employee Name]],'List of Employees'!$B$4:$H$766,6))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Employees'!$B$4:$H$766,7))</f>
        <v>ACCOUNTING</v>
      </c>
      <c r="F2276" s="66" t="str">
        <f>IF(ISBLANK(LeaveTracker[[#This Row],[Employee Name]]),"-----",VLOOKUP(LeaveTracker[[#This Row],[Employee Name]],'List of Employees'!$B$4:$H$766,6))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Employees'!$B$4:$H$766,7))</f>
        <v>ACCOUNTING</v>
      </c>
      <c r="F2277" s="66" t="str">
        <f>IF(ISBLANK(LeaveTracker[[#This Row],[Employee Name]]),"-----",VLOOKUP(LeaveTracker[[#This Row],[Employee Name]],'List of Employees'!$B$4:$H$766,6))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Employees'!$B$4:$H$766,7))</f>
        <v>ACCOUNTING</v>
      </c>
      <c r="F2278" s="66" t="str">
        <f>IF(ISBLANK(LeaveTracker[[#This Row],[Employee Name]]),"-----",VLOOKUP(LeaveTracker[[#This Row],[Employee Name]],'List of Employees'!$B$4:$H$766,6))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Employees'!$B$4:$H$766,7))</f>
        <v>CTO</v>
      </c>
      <c r="F2279" s="66" t="str">
        <f>IF(ISBLANK(LeaveTracker[[#This Row],[Employee Name]]),"-----",VLOOKUP(LeaveTracker[[#This Row],[Employee Name]],'List of Employees'!$B$4:$H$766,6))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Employees'!$B$4:$H$766,7))</f>
        <v>ONT</v>
      </c>
      <c r="F2280" s="66" t="str">
        <f>IF(ISBLANK(LeaveTracker[[#This Row],[Employee Name]]),"-----",VLOOKUP(LeaveTracker[[#This Row],[Employee Name]],'List of Employees'!$B$4:$H$766,6))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Employees'!$B$4:$H$766,7))</f>
        <v>ONT</v>
      </c>
      <c r="F2281" s="66" t="str">
        <f>IF(ISBLANK(LeaveTracker[[#This Row],[Employee Name]]),"-----",VLOOKUP(LeaveTracker[[#This Row],[Employee Name]],'List of Employees'!$B$4:$H$766,6))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Employees'!$B$4:$H$766,7))</f>
        <v>ONT</v>
      </c>
      <c r="F2282" s="66" t="str">
        <f>IF(ISBLANK(LeaveTracker[[#This Row],[Employee Name]]),"-----",VLOOKUP(LeaveTracker[[#This Row],[Employee Name]],'List of Employees'!$B$4:$H$766,6))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Employees'!$B$4:$H$766,7))</f>
        <v>ONT</v>
      </c>
      <c r="F2283" s="66" t="str">
        <f>IF(ISBLANK(LeaveTracker[[#This Row],[Employee Name]]),"-----",VLOOKUP(LeaveTracker[[#This Row],[Employee Name]],'List of Employees'!$B$4:$H$766,6))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Employees'!$B$4:$H$766,7))</f>
        <v>TIPID IMPOK</v>
      </c>
      <c r="F2284" s="66" t="str">
        <f>IF(ISBLANK(LeaveTracker[[#This Row],[Employee Name]]),"-----",VLOOKUP(LeaveTracker[[#This Row],[Employee Name]],'List of Employees'!$B$4:$H$766,6))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Employees'!$B$4:$H$766,7))</f>
        <v>TIPID IMPOK</v>
      </c>
      <c r="F2285" s="66" t="str">
        <f>IF(ISBLANK(LeaveTracker[[#This Row],[Employee Name]]),"-----",VLOOKUP(LeaveTracker[[#This Row],[Employee Name]],'List of Employees'!$B$4:$H$766,6))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Employees'!$B$4:$H$766,7))</f>
        <v>CCT</v>
      </c>
      <c r="F2286" s="66" t="str">
        <f>IF(ISBLANK(LeaveTracker[[#This Row],[Employee Name]]),"-----",VLOOKUP(LeaveTracker[[#This Row],[Employee Name]],'List of Employees'!$B$4:$H$766,6))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Employees'!$B$4:$H$766,7))</f>
        <v>ACCOUNTING</v>
      </c>
      <c r="F2287" s="66" t="str">
        <f>IF(ISBLANK(LeaveTracker[[#This Row],[Employee Name]]),"-----",VLOOKUP(LeaveTracker[[#This Row],[Employee Name]],'List of Employees'!$B$4:$H$766,6))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Employees'!$B$4:$H$766,7))</f>
        <v>CTO</v>
      </c>
      <c r="F2288" s="66" t="str">
        <f>IF(ISBLANK(LeaveTracker[[#This Row],[Employee Name]]),"-----",VLOOKUP(LeaveTracker[[#This Row],[Employee Name]],'List of Employees'!$B$4:$H$766,6))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Employees'!$B$4:$H$766,7))</f>
        <v>CTO</v>
      </c>
      <c r="F2289" s="66" t="str">
        <f>IF(ISBLANK(LeaveTracker[[#This Row],[Employee Name]]),"-----",VLOOKUP(LeaveTracker[[#This Row],[Employee Name]],'List of Employees'!$B$4:$H$766,6))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Employees'!$B$4:$H$766,7))</f>
        <v>CENRO</v>
      </c>
      <c r="F2290" s="66" t="str">
        <f>IF(ISBLANK(LeaveTracker[[#This Row],[Employee Name]]),"-----",VLOOKUP(LeaveTracker[[#This Row],[Employee Name]],'List of Employees'!$B$4:$H$766,6))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Employees'!$B$4:$H$766,7))</f>
        <v>ONT</v>
      </c>
      <c r="F2291" s="66" t="str">
        <f>IF(ISBLANK(LeaveTracker[[#This Row],[Employee Name]]),"-----",VLOOKUP(LeaveTracker[[#This Row],[Employee Name]],'List of Employees'!$B$4:$H$766,6))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Employees'!$B$4:$H$766,7))</f>
        <v>ONT</v>
      </c>
      <c r="F2292" s="66" t="str">
        <f>IF(ISBLANK(LeaveTracker[[#This Row],[Employee Name]]),"-----",VLOOKUP(LeaveTracker[[#This Row],[Employee Name]],'List of Employees'!$B$4:$H$766,6))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Employees'!$B$4:$H$766,7))</f>
        <v>ONT</v>
      </c>
      <c r="F2293" s="66" t="str">
        <f>IF(ISBLANK(LeaveTracker[[#This Row],[Employee Name]]),"-----",VLOOKUP(LeaveTracker[[#This Row],[Employee Name]],'List of Employees'!$B$4:$H$766,6))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Employees'!$B$4:$H$766,7))</f>
        <v>ONT</v>
      </c>
      <c r="F2294" s="66" t="str">
        <f>IF(ISBLANK(LeaveTracker[[#This Row],[Employee Name]]),"-----",VLOOKUP(LeaveTracker[[#This Row],[Employee Name]],'List of Employees'!$B$4:$H$766,6))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Employees'!$B$4:$H$766,7))</f>
        <v>ONT</v>
      </c>
      <c r="F2295" s="66" t="str">
        <f>IF(ISBLANK(LeaveTracker[[#This Row],[Employee Name]]),"-----",VLOOKUP(LeaveTracker[[#This Row],[Employee Name]],'List of Employees'!$B$4:$H$766,6))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Employees'!$B$4:$H$766,7))</f>
        <v>ONT</v>
      </c>
      <c r="F2296" s="66" t="str">
        <f>IF(ISBLANK(LeaveTracker[[#This Row],[Employee Name]]),"-----",VLOOKUP(LeaveTracker[[#This Row],[Employee Name]],'List of Employees'!$B$4:$H$766,6))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Employees'!$B$4:$H$766,7))</f>
        <v>ONT</v>
      </c>
      <c r="F2297" s="66" t="str">
        <f>IF(ISBLANK(LeaveTracker[[#This Row],[Employee Name]]),"-----",VLOOKUP(LeaveTracker[[#This Row],[Employee Name]],'List of Employees'!$B$4:$H$766,6))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Employees'!$B$4:$H$766,7))</f>
        <v>ACCOUNTING</v>
      </c>
      <c r="F2298" s="66" t="str">
        <f>IF(ISBLANK(LeaveTracker[[#This Row],[Employee Name]]),"-----",VLOOKUP(LeaveTracker[[#This Row],[Employee Name]],'List of Employees'!$B$4:$H$766,6))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Employees'!$B$4:$H$766,7))</f>
        <v>GSO</v>
      </c>
      <c r="F2299" s="66" t="str">
        <f>IF(ISBLANK(LeaveTracker[[#This Row],[Employee Name]]),"-----",VLOOKUP(LeaveTracker[[#This Row],[Employee Name]],'List of Employees'!$B$4:$H$766,6))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Employees'!$B$4:$H$766,7))</f>
        <v>DA</v>
      </c>
      <c r="F2300" s="66" t="str">
        <f>IF(ISBLANK(LeaveTracker[[#This Row],[Employee Name]]),"-----",VLOOKUP(LeaveTracker[[#This Row],[Employee Name]],'List of Employees'!$B$4:$H$766,6))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Employees'!$B$4:$H$766,7))</f>
        <v>CTO</v>
      </c>
      <c r="F2301" s="66" t="str">
        <f>IF(ISBLANK(LeaveTracker[[#This Row],[Employee Name]]),"-----",VLOOKUP(LeaveTracker[[#This Row],[Employee Name]],'List of Employees'!$B$4:$H$766,6))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Employees'!$B$4:$H$766,7))</f>
        <v>BUDGET</v>
      </c>
      <c r="F2302" s="66" t="str">
        <f>IF(ISBLANK(LeaveTracker[[#This Row],[Employee Name]]),"-----",VLOOKUP(LeaveTracker[[#This Row],[Employee Name]],'List of Employees'!$B$4:$H$766,6))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Employees'!$B$4:$H$766,7))</f>
        <v>CHARACTER OFFICE</v>
      </c>
      <c r="F2303" s="66" t="str">
        <f>IF(ISBLANK(LeaveTracker[[#This Row],[Employee Name]]),"-----",VLOOKUP(LeaveTracker[[#This Row],[Employee Name]],'List of Employees'!$B$4:$H$766,6))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Employees'!$B$4:$H$766,7))</f>
        <v>0</v>
      </c>
      <c r="F2304" s="66" t="str">
        <f>IF(ISBLANK(LeaveTracker[[#This Row],[Employee Name]]),"-----",VLOOKUP(LeaveTracker[[#This Row],[Employee Name]],'List of Employees'!$B$4:$H$766,6))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Employees'!$B$4:$H$766,7))</f>
        <v>MAHOGANY MARKET</v>
      </c>
      <c r="F2305" s="66" t="str">
        <f>IF(ISBLANK(LeaveTracker[[#This Row],[Employee Name]]),"-----",VLOOKUP(LeaveTracker[[#This Row],[Employee Name]],'List of Employees'!$B$4:$H$766,6))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Employees'!$B$4:$H$766,7))</f>
        <v>CBO</v>
      </c>
      <c r="F2306" s="66" t="str">
        <f>IF(ISBLANK(LeaveTracker[[#This Row],[Employee Name]]),"-----",VLOOKUP(LeaveTracker[[#This Row],[Employee Name]],'List of Employees'!$B$4:$H$766,6))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Employees'!$B$4:$H$766,7))</f>
        <v>CENRO</v>
      </c>
      <c r="F2307" s="66" t="str">
        <f>IF(ISBLANK(LeaveTracker[[#This Row],[Employee Name]]),"-----",VLOOKUP(LeaveTracker[[#This Row],[Employee Name]],'List of Employees'!$B$4:$H$766,6))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Employees'!$B$4:$H$766,7))</f>
        <v>CENRO</v>
      </c>
      <c r="F2308" s="66" t="str">
        <f>IF(ISBLANK(LeaveTracker[[#This Row],[Employee Name]]),"-----",VLOOKUP(LeaveTracker[[#This Row],[Employee Name]],'List of Employees'!$B$4:$H$766,6))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Employees'!$B$4:$H$766,7))</f>
        <v>CTO</v>
      </c>
      <c r="F2309" s="66" t="str">
        <f>IF(ISBLANK(LeaveTracker[[#This Row],[Employee Name]]),"-----",VLOOKUP(LeaveTracker[[#This Row],[Employee Name]],'List of Employees'!$B$4:$H$766,6))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Employees'!$B$4:$H$766,7))</f>
        <v>CTO</v>
      </c>
      <c r="F2310" s="66" t="str">
        <f>IF(ISBLANK(LeaveTracker[[#This Row],[Employee Name]]),"-----",VLOOKUP(LeaveTracker[[#This Row],[Employee Name]],'List of Employees'!$B$4:$H$766,6))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Employees'!$B$4:$H$766,7))</f>
        <v>MAHOGANY MARKET</v>
      </c>
      <c r="F2311" s="66" t="str">
        <f>IF(ISBLANK(LeaveTracker[[#This Row],[Employee Name]]),"-----",VLOOKUP(LeaveTracker[[#This Row],[Employee Name]],'List of Employees'!$B$4:$H$766,6))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Employees'!$B$4:$H$766,7))</f>
        <v>GSO</v>
      </c>
      <c r="F2312" s="66" t="str">
        <f>IF(ISBLANK(LeaveTracker[[#This Row],[Employee Name]]),"-----",VLOOKUP(LeaveTracker[[#This Row],[Employee Name]],'List of Employees'!$B$4:$H$766,6))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Employees'!$B$4:$H$766,7))</f>
        <v>ACCOUNTING</v>
      </c>
      <c r="F2313" s="66" t="str">
        <f>IF(ISBLANK(LeaveTracker[[#This Row],[Employee Name]]),"-----",VLOOKUP(LeaveTracker[[#This Row],[Employee Name]],'List of Employees'!$B$4:$H$766,6))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Employees'!$B$4:$H$766,7))</f>
        <v>CHO</v>
      </c>
      <c r="F2314" s="66" t="str">
        <f>IF(ISBLANK(LeaveTracker[[#This Row],[Employee Name]]),"-----",VLOOKUP(LeaveTracker[[#This Row],[Employee Name]],'List of Employees'!$B$4:$H$766,6))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Employees'!$B$4:$H$766,7))</f>
        <v>CHO</v>
      </c>
      <c r="F2315" s="66" t="str">
        <f>IF(ISBLANK(LeaveTracker[[#This Row],[Employee Name]]),"-----",VLOOKUP(LeaveTracker[[#This Row],[Employee Name]],'List of Employees'!$B$4:$H$766,6))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Employees'!$B$4:$H$766,7))</f>
        <v>CHO</v>
      </c>
      <c r="F2316" s="66" t="str">
        <f>IF(ISBLANK(LeaveTracker[[#This Row],[Employee Name]]),"-----",VLOOKUP(LeaveTracker[[#This Row],[Employee Name]],'List of Employees'!$B$4:$H$766,6))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Employees'!$B$4:$H$766,7))</f>
        <v>GSO</v>
      </c>
      <c r="F2317" s="66" t="str">
        <f>IF(ISBLANK(LeaveTracker[[#This Row],[Employee Name]]),"-----",VLOOKUP(LeaveTracker[[#This Row],[Employee Name]],'List of Employees'!$B$4:$H$766,6))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Employees'!$B$4:$H$766,7))</f>
        <v>GSO</v>
      </c>
      <c r="F2318" s="66" t="str">
        <f>IF(ISBLANK(LeaveTracker[[#This Row],[Employee Name]]),"-----",VLOOKUP(LeaveTracker[[#This Row],[Employee Name]],'List of Employees'!$B$4:$H$766,6))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Employees'!$B$4:$H$766,7))</f>
        <v>DA</v>
      </c>
      <c r="F2319" s="66" t="str">
        <f>IF(ISBLANK(LeaveTracker[[#This Row],[Employee Name]]),"-----",VLOOKUP(LeaveTracker[[#This Row],[Employee Name]],'List of Employees'!$B$4:$H$766,6))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Employees'!$B$4:$H$766,7))</f>
        <v>DA</v>
      </c>
      <c r="F2320" s="66" t="str">
        <f>IF(ISBLANK(LeaveTracker[[#This Row],[Employee Name]]),"-----",VLOOKUP(LeaveTracker[[#This Row],[Employee Name]],'List of Employees'!$B$4:$H$766,6))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Employees'!$B$4:$H$766,7))</f>
        <v>DA</v>
      </c>
      <c r="F2321" s="66" t="str">
        <f>IF(ISBLANK(LeaveTracker[[#This Row],[Employee Name]]),"-----",VLOOKUP(LeaveTracker[[#This Row],[Employee Name]],'List of Employees'!$B$4:$H$766,6))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Employees'!$B$4:$H$766,7))</f>
        <v>CTO</v>
      </c>
      <c r="F2322" s="66" t="str">
        <f>IF(ISBLANK(LeaveTracker[[#This Row],[Employee Name]]),"-----",VLOOKUP(LeaveTracker[[#This Row],[Employee Name]],'List of Employees'!$B$4:$H$766,6))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Employees'!$B$4:$H$766,7))</f>
        <v>ACCOUNTING</v>
      </c>
      <c r="F2323" s="66" t="str">
        <f>IF(ISBLANK(LeaveTracker[[#This Row],[Employee Name]]),"-----",VLOOKUP(LeaveTracker[[#This Row],[Employee Name]],'List of Employees'!$B$4:$H$766,6))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Employees'!$B$4:$H$766,7))</f>
        <v>ACCOUNTING</v>
      </c>
      <c r="F2324" s="66" t="str">
        <f>IF(ISBLANK(LeaveTracker[[#This Row],[Employee Name]]),"-----",VLOOKUP(LeaveTracker[[#This Row],[Employee Name]],'List of Employees'!$B$4:$H$766,6))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Employees'!$B$4:$H$766,7))</f>
        <v>LIBRARY</v>
      </c>
      <c r="F2325" s="66" t="str">
        <f>IF(ISBLANK(LeaveTracker[[#This Row],[Employee Name]]),"-----",VLOOKUP(LeaveTracker[[#This Row],[Employee Name]],'List of Employees'!$B$4:$H$766,6))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Employees'!$B$4:$H$766,7))</f>
        <v>LIBRARY</v>
      </c>
      <c r="F2326" s="66" t="str">
        <f>IF(ISBLANK(LeaveTracker[[#This Row],[Employee Name]]),"-----",VLOOKUP(LeaveTracker[[#This Row],[Employee Name]],'List of Employees'!$B$4:$H$766,6))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Employees'!$B$4:$H$766,7))</f>
        <v>0</v>
      </c>
      <c r="F2327" s="66" t="str">
        <f>IF(ISBLANK(LeaveTracker[[#This Row],[Employee Name]]),"-----",VLOOKUP(LeaveTracker[[#This Row],[Employee Name]],'List of Employees'!$B$4:$H$766,6))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Employees'!$B$4:$H$766,7))</f>
        <v>CSWDO</v>
      </c>
      <c r="F2328" s="66" t="str">
        <f>IF(ISBLANK(LeaveTracker[[#This Row],[Employee Name]]),"-----",VLOOKUP(LeaveTracker[[#This Row],[Employee Name]],'List of Employees'!$B$4:$H$766,6))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Employees'!$B$4:$H$766,7))</f>
        <v>CPDO</v>
      </c>
      <c r="F2329" s="66" t="str">
        <f>IF(ISBLANK(LeaveTracker[[#This Row],[Employee Name]]),"-----",VLOOKUP(LeaveTracker[[#This Row],[Employee Name]],'List of Employees'!$B$4:$H$766,6))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Employees'!$B$4:$H$766,7))</f>
        <v>CPDO</v>
      </c>
      <c r="F2330" s="66" t="str">
        <f>IF(ISBLANK(LeaveTracker[[#This Row],[Employee Name]]),"-----",VLOOKUP(LeaveTracker[[#This Row],[Employee Name]],'List of Employees'!$B$4:$H$766,6))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Employees'!$B$4:$H$766,7))</f>
        <v>CPDO</v>
      </c>
      <c r="F2331" s="66" t="str">
        <f>IF(ISBLANK(LeaveTracker[[#This Row],[Employee Name]]),"-----",VLOOKUP(LeaveTracker[[#This Row],[Employee Name]],'List of Employees'!$B$4:$H$766,6))</f>
        <v>PERMANENT</v>
      </c>
      <c r="G2331" s="24" t="s">
        <v>1133</v>
      </c>
      <c r="H2331" s="24" t="s">
        <v>1142</v>
      </c>
      <c r="I2331" s="19" t="s">
        <v>82</v>
      </c>
      <c r="J2331" s="52" t="s">
        <v>1937</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Employees'!$B$4:$H$766,7))</f>
        <v>CPDO</v>
      </c>
      <c r="F2332" s="66" t="str">
        <f>IF(ISBLANK(LeaveTracker[[#This Row],[Employee Name]]),"-----",VLOOKUP(LeaveTracker[[#This Row],[Employee Name]],'List of Employees'!$B$4:$H$766,6))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Employees'!$B$4:$H$766,7))</f>
        <v>CPDO</v>
      </c>
      <c r="F2333" s="66" t="str">
        <f>IF(ISBLANK(LeaveTracker[[#This Row],[Employee Name]]),"-----",VLOOKUP(LeaveTracker[[#This Row],[Employee Name]],'List of Employees'!$B$4:$H$766,6))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Employees'!$B$4:$H$766,7))</f>
        <v>CPDO</v>
      </c>
      <c r="F2334" s="66" t="str">
        <f>IF(ISBLANK(LeaveTracker[[#This Row],[Employee Name]]),"-----",VLOOKUP(LeaveTracker[[#This Row],[Employee Name]],'List of Employees'!$B$4:$H$766,6))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Employees'!$B$4:$H$766,7))</f>
        <v>CPDO</v>
      </c>
      <c r="F2335" s="66" t="str">
        <f>IF(ISBLANK(LeaveTracker[[#This Row],[Employee Name]]),"-----",VLOOKUP(LeaveTracker[[#This Row],[Employee Name]],'List of Employees'!$B$4:$H$766,6))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Employees'!$B$4:$H$766,7))</f>
        <v>DA</v>
      </c>
      <c r="F2336" s="66" t="str">
        <f>IF(ISBLANK(LeaveTracker[[#This Row],[Employee Name]]),"-----",VLOOKUP(LeaveTracker[[#This Row],[Employee Name]],'List of Employees'!$B$4:$H$766,6))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Employees'!$B$4:$H$766,7))</f>
        <v>DSWDO</v>
      </c>
      <c r="F2337" s="66" t="str">
        <f>IF(ISBLANK(LeaveTracker[[#This Row],[Employee Name]]),"-----",VLOOKUP(LeaveTracker[[#This Row],[Employee Name]],'List of Employees'!$B$4:$H$766,6))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Employees'!$B$4:$H$766,7))</f>
        <v>CHARACTER OFFICE</v>
      </c>
      <c r="F2338" s="66" t="str">
        <f>IF(ISBLANK(LeaveTracker[[#This Row],[Employee Name]]),"-----",VLOOKUP(LeaveTracker[[#This Row],[Employee Name]],'List of Employees'!$B$4:$H$766,6))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Employees'!$B$4:$H$766,7))</f>
        <v>PICNIC GROVE</v>
      </c>
      <c r="F2339" s="66" t="str">
        <f>IF(ISBLANK(LeaveTracker[[#This Row],[Employee Name]]),"-----",VLOOKUP(LeaveTracker[[#This Row],[Employee Name]],'List of Employees'!$B$4:$H$766,6))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Employees'!$B$4:$H$766,7))</f>
        <v>PICNIC GROVE</v>
      </c>
      <c r="F2340" s="66" t="str">
        <f>IF(ISBLANK(LeaveTracker[[#This Row],[Employee Name]]),"-----",VLOOKUP(LeaveTracker[[#This Row],[Employee Name]],'List of Employees'!$B$4:$H$766,6))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Employees'!$B$4:$H$766,7))</f>
        <v>PICNIC GROVE</v>
      </c>
      <c r="F2341" s="66" t="str">
        <f>IF(ISBLANK(LeaveTracker[[#This Row],[Employee Name]]),"-----",VLOOKUP(LeaveTracker[[#This Row],[Employee Name]],'List of Employees'!$B$4:$H$766,6))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Employees'!$B$4:$H$766,7))</f>
        <v>PICNIC GROVE</v>
      </c>
      <c r="F2342" s="66" t="str">
        <f>IF(ISBLANK(LeaveTracker[[#This Row],[Employee Name]]),"-----",VLOOKUP(LeaveTracker[[#This Row],[Employee Name]],'List of Employees'!$B$4:$H$766,6))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Employees'!$B$4:$H$766,7))</f>
        <v>PICNIC GROVE</v>
      </c>
      <c r="F2343" s="66" t="str">
        <f>IF(ISBLANK(LeaveTracker[[#This Row],[Employee Name]]),"-----",VLOOKUP(LeaveTracker[[#This Row],[Employee Name]],'List of Employees'!$B$4:$H$766,6))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Employees'!$B$4:$H$766,7))</f>
        <v>PICNIC GROVE</v>
      </c>
      <c r="F2344" s="66" t="str">
        <f>IF(ISBLANK(LeaveTracker[[#This Row],[Employee Name]]),"-----",VLOOKUP(LeaveTracker[[#This Row],[Employee Name]],'List of Employees'!$B$4:$H$766,6))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Employees'!$B$4:$H$766,7))</f>
        <v>PICNIC GROVE</v>
      </c>
      <c r="F2345" s="66" t="str">
        <f>IF(ISBLANK(LeaveTracker[[#This Row],[Employee Name]]),"-----",VLOOKUP(LeaveTracker[[#This Row],[Employee Name]],'List of Employees'!$B$4:$H$766,6))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Employees'!$B$4:$H$766,7))</f>
        <v>PICNIC GROVE</v>
      </c>
      <c r="F2346" s="66" t="str">
        <f>IF(ISBLANK(LeaveTracker[[#This Row],[Employee Name]]),"-----",VLOOKUP(LeaveTracker[[#This Row],[Employee Name]],'List of Employees'!$B$4:$H$766,6))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Employees'!$B$4:$H$766,7))</f>
        <v>PICNIC GROVE</v>
      </c>
      <c r="F2347" s="66" t="str">
        <f>IF(ISBLANK(LeaveTracker[[#This Row],[Employee Name]]),"-----",VLOOKUP(LeaveTracker[[#This Row],[Employee Name]],'List of Employees'!$B$4:$H$766,6))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Employees'!$B$4:$H$766,7))</f>
        <v>PICNIC GROVE</v>
      </c>
      <c r="F2348" s="66" t="str">
        <f>IF(ISBLANK(LeaveTracker[[#This Row],[Employee Name]]),"-----",VLOOKUP(LeaveTracker[[#This Row],[Employee Name]],'List of Employees'!$B$4:$H$766,6))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Employees'!$B$4:$H$766,7))</f>
        <v>LANDTAX</v>
      </c>
      <c r="F2349" s="66" t="str">
        <f>IF(ISBLANK(LeaveTracker[[#This Row],[Employee Name]]),"-----",VLOOKUP(LeaveTracker[[#This Row],[Employee Name]],'List of Employees'!$B$4:$H$766,6))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Employees'!$B$4:$H$766,7))</f>
        <v>LANDTAX</v>
      </c>
      <c r="F2350" s="66" t="str">
        <f>IF(ISBLANK(LeaveTracker[[#This Row],[Employee Name]]),"-----",VLOOKUP(LeaveTracker[[#This Row],[Employee Name]],'List of Employees'!$B$4:$H$766,6))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Employees'!$B$4:$H$766,7))</f>
        <v>CTO</v>
      </c>
      <c r="F2351" s="66" t="str">
        <f>IF(ISBLANK(LeaveTracker[[#This Row],[Employee Name]]),"-----",VLOOKUP(LeaveTracker[[#This Row],[Employee Name]],'List of Employees'!$B$4:$H$766,6))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Employees'!$B$4:$H$766,7))</f>
        <v>TOPS (ADMIN CSU)</v>
      </c>
      <c r="F2352" s="66" t="str">
        <f>IF(ISBLANK(LeaveTracker[[#This Row],[Employee Name]]),"-----",VLOOKUP(LeaveTracker[[#This Row],[Employee Name]],'List of Employees'!$B$4:$H$766,6))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Employees'!$B$4:$H$766,7))</f>
        <v>SP</v>
      </c>
      <c r="F2353" s="66" t="str">
        <f>IF(ISBLANK(LeaveTracker[[#This Row],[Employee Name]]),"-----",VLOOKUP(LeaveTracker[[#This Row],[Employee Name]],'List of Employees'!$B$4:$H$766,6))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Employees'!$B$4:$H$766,7))</f>
        <v>ACCOUNTING</v>
      </c>
      <c r="F2354" s="66" t="str">
        <f>IF(ISBLANK(LeaveTracker[[#This Row],[Employee Name]]),"-----",VLOOKUP(LeaveTracker[[#This Row],[Employee Name]],'List of Employees'!$B$4:$H$766,6))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Employees'!$B$4:$H$766,7))</f>
        <v>ACCOUNTING</v>
      </c>
      <c r="F2355" s="66" t="str">
        <f>IF(ISBLANK(LeaveTracker[[#This Row],[Employee Name]]),"-----",VLOOKUP(LeaveTracker[[#This Row],[Employee Name]],'List of Employees'!$B$4:$H$766,6))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Employees'!$B$4:$H$766,7))</f>
        <v>ACCOUNTING</v>
      </c>
      <c r="F2356" s="66" t="str">
        <f>IF(ISBLANK(LeaveTracker[[#This Row],[Employee Name]]),"-----",VLOOKUP(LeaveTracker[[#This Row],[Employee Name]],'List of Employees'!$B$4:$H$766,6))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Employees'!$B$4:$H$766,7))</f>
        <v>ACCOUNTING</v>
      </c>
      <c r="F2357" s="66" t="str">
        <f>IF(ISBLANK(LeaveTracker[[#This Row],[Employee Name]]),"-----",VLOOKUP(LeaveTracker[[#This Row],[Employee Name]],'List of Employees'!$B$4:$H$766,6))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Employees'!$B$4:$H$766,7))</f>
        <v>ACCOUNTING</v>
      </c>
      <c r="F2358" s="66" t="str">
        <f>IF(ISBLANK(LeaveTracker[[#This Row],[Employee Name]]),"-----",VLOOKUP(LeaveTracker[[#This Row],[Employee Name]],'List of Employees'!$B$4:$H$766,6))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Employees'!$B$4:$H$766,7))</f>
        <v>ONT</v>
      </c>
      <c r="F2359" s="66" t="str">
        <f>IF(ISBLANK(LeaveTracker[[#This Row],[Employee Name]]),"-----",VLOOKUP(LeaveTracker[[#This Row],[Employee Name]],'List of Employees'!$B$4:$H$766,6))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Employees'!$B$4:$H$766,7))</f>
        <v>ONT</v>
      </c>
      <c r="F2360" s="66" t="str">
        <f>IF(ISBLANK(LeaveTracker[[#This Row],[Employee Name]]),"-----",VLOOKUP(LeaveTracker[[#This Row],[Employee Name]],'List of Employees'!$B$4:$H$766,6))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Employees'!$B$4:$H$766,7))</f>
        <v>ONT</v>
      </c>
      <c r="F2361" s="66" t="str">
        <f>IF(ISBLANK(LeaveTracker[[#This Row],[Employee Name]]),"-----",VLOOKUP(LeaveTracker[[#This Row],[Employee Name]],'List of Employees'!$B$4:$H$766,6))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Employees'!$B$4:$H$766,7))</f>
        <v>CTO</v>
      </c>
      <c r="F2362" s="66" t="str">
        <f>IF(ISBLANK(LeaveTracker[[#This Row],[Employee Name]]),"-----",VLOOKUP(LeaveTracker[[#This Row],[Employee Name]],'List of Employees'!$B$4:$H$766,6))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Employees'!$B$4:$H$766,7))</f>
        <v>ONT</v>
      </c>
      <c r="F2363" s="66" t="str">
        <f>IF(ISBLANK(LeaveTracker[[#This Row],[Employee Name]]),"-----",VLOOKUP(LeaveTracker[[#This Row],[Employee Name]],'List of Employees'!$B$4:$H$766,6))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Employees'!$B$4:$H$766,7))</f>
        <v>CSWDO</v>
      </c>
      <c r="F2364" s="66" t="str">
        <f>IF(ISBLANK(LeaveTracker[[#This Row],[Employee Name]]),"-----",VLOOKUP(LeaveTracker[[#This Row],[Employee Name]],'List of Employees'!$B$4:$H$766,6))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Employees'!$B$4:$H$766,7))</f>
        <v>CTO</v>
      </c>
      <c r="F2365" s="66" t="str">
        <f>IF(ISBLANK(LeaveTracker[[#This Row],[Employee Name]]),"-----",VLOOKUP(LeaveTracker[[#This Row],[Employee Name]],'List of Employees'!$B$4:$H$766,6))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Employees'!$B$4:$H$766,7))</f>
        <v>CTO</v>
      </c>
      <c r="F2366" s="66" t="str">
        <f>IF(ISBLANK(LeaveTracker[[#This Row],[Employee Name]]),"-----",VLOOKUP(LeaveTracker[[#This Row],[Employee Name]],'List of Employees'!$B$4:$H$766,6))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Employees'!$B$4:$H$766,7))</f>
        <v>CHO</v>
      </c>
      <c r="F2367" s="66" t="str">
        <f>IF(ISBLANK(LeaveTracker[[#This Row],[Employee Name]]),"-----",VLOOKUP(LeaveTracker[[#This Row],[Employee Name]],'List of Employees'!$B$4:$H$766,6))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Employees'!$B$4:$H$766,7))</f>
        <v>CHO</v>
      </c>
      <c r="F2368" s="66" t="str">
        <f>IF(ISBLANK(LeaveTracker[[#This Row],[Employee Name]]),"-----",VLOOKUP(LeaveTracker[[#This Row],[Employee Name]],'List of Employees'!$B$4:$H$766,6))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Employees'!$B$4:$H$766,7))</f>
        <v>CHO</v>
      </c>
      <c r="F2369" s="66" t="str">
        <f>IF(ISBLANK(LeaveTracker[[#This Row],[Employee Name]]),"-----",VLOOKUP(LeaveTracker[[#This Row],[Employee Name]],'List of Employees'!$B$4:$H$766,6))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Employees'!$B$4:$H$766,7))</f>
        <v>CBO</v>
      </c>
      <c r="F2370" s="66" t="str">
        <f>IF(ISBLANK(LeaveTracker[[#This Row],[Employee Name]]),"-----",VLOOKUP(LeaveTracker[[#This Row],[Employee Name]],'List of Employees'!$B$4:$H$766,6))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Employees'!$B$4:$H$766,7))</f>
        <v>THRDC</v>
      </c>
      <c r="F2371" s="66" t="str">
        <f>IF(ISBLANK(LeaveTracker[[#This Row],[Employee Name]]),"-----",VLOOKUP(LeaveTracker[[#This Row],[Employee Name]],'List of Employees'!$B$4:$H$766,6))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Employees'!$B$4:$H$766,7))</f>
        <v>THRDC</v>
      </c>
      <c r="F2372" s="66" t="str">
        <f>IF(ISBLANK(LeaveTracker[[#This Row],[Employee Name]]),"-----",VLOOKUP(LeaveTracker[[#This Row],[Employee Name]],'List of Employees'!$B$4:$H$766,6))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Employees'!$B$4:$H$766,7))</f>
        <v>THRDC</v>
      </c>
      <c r="F2373" s="66" t="str">
        <f>IF(ISBLANK(LeaveTracker[[#This Row],[Employee Name]]),"-----",VLOOKUP(LeaveTracker[[#This Row],[Employee Name]],'List of Employees'!$B$4:$H$766,6))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Employees'!$B$4:$H$766,7))</f>
        <v>THRDC</v>
      </c>
      <c r="F2374" s="66" t="str">
        <f>IF(ISBLANK(LeaveTracker[[#This Row],[Employee Name]]),"-----",VLOOKUP(LeaveTracker[[#This Row],[Employee Name]],'List of Employees'!$B$4:$H$766,6))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Employees'!$B$4:$H$766,7))</f>
        <v>SP</v>
      </c>
      <c r="F2375" s="66" t="str">
        <f>IF(ISBLANK(LeaveTracker[[#This Row],[Employee Name]]),"-----",VLOOKUP(LeaveTracker[[#This Row],[Employee Name]],'List of Employees'!$B$4:$H$766,6))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Employees'!$B$4:$H$766,7))</f>
        <v>CCT</v>
      </c>
      <c r="F2376" s="66" t="str">
        <f>IF(ISBLANK(LeaveTracker[[#This Row],[Employee Name]]),"-----",VLOOKUP(LeaveTracker[[#This Row],[Employee Name]],'List of Employees'!$B$4:$H$766,6))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Employees'!$B$4:$H$766,7))</f>
        <v>CTO</v>
      </c>
      <c r="F2377" s="66" t="str">
        <f>IF(ISBLANK(LeaveTracker[[#This Row],[Employee Name]]),"-----",VLOOKUP(LeaveTracker[[#This Row],[Employee Name]],'List of Employees'!$B$4:$H$766,6))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Employees'!$B$4:$H$766,7))</f>
        <v>CENRO</v>
      </c>
      <c r="F2378" s="66" t="str">
        <f>IF(ISBLANK(LeaveTracker[[#This Row],[Employee Name]]),"-----",VLOOKUP(LeaveTracker[[#This Row],[Employee Name]],'List of Employees'!$B$4:$H$766,6))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Employees'!$B$4:$H$766,7))</f>
        <v>CEO</v>
      </c>
      <c r="F2379" s="66" t="str">
        <f>IF(ISBLANK(LeaveTracker[[#This Row],[Employee Name]]),"-----",VLOOKUP(LeaveTracker[[#This Row],[Employee Name]],'List of Employees'!$B$4:$H$766,6))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Employees'!$B$4:$H$766,7))</f>
        <v>ACCOUNTING</v>
      </c>
      <c r="F2380" s="66" t="str">
        <f>IF(ISBLANK(LeaveTracker[[#This Row],[Employee Name]]),"-----",VLOOKUP(LeaveTracker[[#This Row],[Employee Name]],'List of Employees'!$B$4:$H$766,6))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Employees'!$B$4:$H$766,7))</f>
        <v>ACCOUNTING</v>
      </c>
      <c r="F2381" s="66" t="str">
        <f>IF(ISBLANK(LeaveTracker[[#This Row],[Employee Name]]),"-----",VLOOKUP(LeaveTracker[[#This Row],[Employee Name]],'List of Employees'!$B$4:$H$766,6))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Employees'!$B$4:$H$766,7))</f>
        <v>ACCOUNTING</v>
      </c>
      <c r="F2382" s="66" t="str">
        <f>IF(ISBLANK(LeaveTracker[[#This Row],[Employee Name]]),"-----",VLOOKUP(LeaveTracker[[#This Row],[Employee Name]],'List of Employees'!$B$4:$H$766,6))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Employees'!$B$4:$H$766,7))</f>
        <v>ACCOUNTING</v>
      </c>
      <c r="F2383" s="66" t="str">
        <f>IF(ISBLANK(LeaveTracker[[#This Row],[Employee Name]]),"-----",VLOOKUP(LeaveTracker[[#This Row],[Employee Name]],'List of Employees'!$B$4:$H$766,6))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Employees'!$B$4:$H$766,7))</f>
        <v>ACCOUNTING</v>
      </c>
      <c r="F2384" s="66" t="str">
        <f>IF(ISBLANK(LeaveTracker[[#This Row],[Employee Name]]),"-----",VLOOKUP(LeaveTracker[[#This Row],[Employee Name]],'List of Employees'!$B$4:$H$766,6))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Employees'!$B$4:$H$766,7))</f>
        <v>ACCOUNTING</v>
      </c>
      <c r="F2385" s="66" t="str">
        <f>IF(ISBLANK(LeaveTracker[[#This Row],[Employee Name]]),"-----",VLOOKUP(LeaveTracker[[#This Row],[Employee Name]],'List of Employees'!$B$4:$H$766,6))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Employees'!$B$4:$H$766,7))</f>
        <v>ACCOUNTING</v>
      </c>
      <c r="F2386" s="66" t="str">
        <f>IF(ISBLANK(LeaveTracker[[#This Row],[Employee Name]]),"-----",VLOOKUP(LeaveTracker[[#This Row],[Employee Name]],'List of Employees'!$B$4:$H$766,6))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Employees'!$B$4:$H$766,7))</f>
        <v>ACCOUNTING</v>
      </c>
      <c r="F2387" s="66" t="str">
        <f>IF(ISBLANK(LeaveTracker[[#This Row],[Employee Name]]),"-----",VLOOKUP(LeaveTracker[[#This Row],[Employee Name]],'List of Employees'!$B$4:$H$766,6))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Employees'!$B$4:$H$766,7))</f>
        <v>ACCOUNTING</v>
      </c>
      <c r="F2388" s="66" t="str">
        <f>IF(ISBLANK(LeaveTracker[[#This Row],[Employee Name]]),"-----",VLOOKUP(LeaveTracker[[#This Row],[Employee Name]],'List of Employees'!$B$4:$H$766,6))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Employees'!$B$4:$H$766,7))</f>
        <v>ACCOUNTING</v>
      </c>
      <c r="F2389" s="66" t="str">
        <f>IF(ISBLANK(LeaveTracker[[#This Row],[Employee Name]]),"-----",VLOOKUP(LeaveTracker[[#This Row],[Employee Name]],'List of Employees'!$B$4:$H$766,6))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Employees'!$B$4:$H$766,7))</f>
        <v>ACCOUNTING</v>
      </c>
      <c r="F2390" s="66" t="str">
        <f>IF(ISBLANK(LeaveTracker[[#This Row],[Employee Name]]),"-----",VLOOKUP(LeaveTracker[[#This Row],[Employee Name]],'List of Employees'!$B$4:$H$766,6))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Employees'!$B$4:$H$766,7))</f>
        <v>TOPS (ADMIN CSU)</v>
      </c>
      <c r="F2391" s="66" t="str">
        <f>IF(ISBLANK(LeaveTracker[[#This Row],[Employee Name]]),"-----",VLOOKUP(LeaveTracker[[#This Row],[Employee Name]],'List of Employees'!$B$4:$H$766,6))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Employees'!$B$4:$H$766,7))</f>
        <v>DA</v>
      </c>
      <c r="F2392" s="66" t="str">
        <f>IF(ISBLANK(LeaveTracker[[#This Row],[Employee Name]]),"-----",VLOOKUP(LeaveTracker[[#This Row],[Employee Name]],'List of Employees'!$B$4:$H$766,6))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Employees'!$B$4:$H$766,7))</f>
        <v>DA</v>
      </c>
      <c r="F2393" s="66" t="str">
        <f>IF(ISBLANK(LeaveTracker[[#This Row],[Employee Name]]),"-----",VLOOKUP(LeaveTracker[[#This Row],[Employee Name]],'List of Employees'!$B$4:$H$766,6))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Employees'!$B$4:$H$766,7))</f>
        <v>GSO</v>
      </c>
      <c r="F2394" s="66" t="str">
        <f>IF(ISBLANK(LeaveTracker[[#This Row],[Employee Name]]),"-----",VLOOKUP(LeaveTracker[[#This Row],[Employee Name]],'List of Employees'!$B$4:$H$766,6))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Employees'!$B$4:$H$766,7))</f>
        <v>GSO</v>
      </c>
      <c r="F2395" s="66" t="str">
        <f>IF(ISBLANK(LeaveTracker[[#This Row],[Employee Name]]),"-----",VLOOKUP(LeaveTracker[[#This Row],[Employee Name]],'List of Employees'!$B$4:$H$766,6))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Employees'!$B$4:$H$766,7))</f>
        <v>GSO</v>
      </c>
      <c r="F2396" s="66" t="str">
        <f>IF(ISBLANK(LeaveTracker[[#This Row],[Employee Name]]),"-----",VLOOKUP(LeaveTracker[[#This Row],[Employee Name]],'List of Employees'!$B$4:$H$766,6))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Employees'!$B$4:$H$766,7))</f>
        <v>CPDO</v>
      </c>
      <c r="F2397" s="66" t="str">
        <f>IF(ISBLANK(LeaveTracker[[#This Row],[Employee Name]]),"-----",VLOOKUP(LeaveTracker[[#This Row],[Employee Name]],'List of Employees'!$B$4:$H$766,6))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Employees'!$B$4:$H$766,7))</f>
        <v>CEO</v>
      </c>
      <c r="F2398" s="66" t="str">
        <f>IF(ISBLANK(LeaveTracker[[#This Row],[Employee Name]]),"-----",VLOOKUP(LeaveTracker[[#This Row],[Employee Name]],'List of Employees'!$B$4:$H$766,6))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Employees'!$B$4:$H$766,7))</f>
        <v>CEO</v>
      </c>
      <c r="F2399" s="66" t="str">
        <f>IF(ISBLANK(LeaveTracker[[#This Row],[Employee Name]]),"-----",VLOOKUP(LeaveTracker[[#This Row],[Employee Name]],'List of Employees'!$B$4:$H$766,6))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Employees'!$B$4:$H$766,7))</f>
        <v>CEO</v>
      </c>
      <c r="F2400" s="66" t="str">
        <f>IF(ISBLANK(LeaveTracker[[#This Row],[Employee Name]]),"-----",VLOOKUP(LeaveTracker[[#This Row],[Employee Name]],'List of Employees'!$B$4:$H$766,6))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Employees'!$B$4:$H$766,7))</f>
        <v>CEO</v>
      </c>
      <c r="F2401" s="66" t="str">
        <f>IF(ISBLANK(LeaveTracker[[#This Row],[Employee Name]]),"-----",VLOOKUP(LeaveTracker[[#This Row],[Employee Name]],'List of Employees'!$B$4:$H$766,6))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Employees'!$B$4:$H$766,7))</f>
        <v>CBO</v>
      </c>
      <c r="F2402" s="66" t="str">
        <f>IF(ISBLANK(LeaveTracker[[#This Row],[Employee Name]]),"-----",VLOOKUP(LeaveTracker[[#This Row],[Employee Name]],'List of Employees'!$B$4:$H$766,6))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Employees'!$B$4:$H$766,7))</f>
        <v>CSWDO</v>
      </c>
      <c r="F2403" s="66" t="str">
        <f>IF(ISBLANK(LeaveTracker[[#This Row],[Employee Name]]),"-----",VLOOKUP(LeaveTracker[[#This Row],[Employee Name]],'List of Employees'!$B$4:$H$766,6))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Employees'!$B$4:$H$766,7))</f>
        <v>CSWDO</v>
      </c>
      <c r="F2404" s="66" t="str">
        <f>IF(ISBLANK(LeaveTracker[[#This Row],[Employee Name]]),"-----",VLOOKUP(LeaveTracker[[#This Row],[Employee Name]],'List of Employees'!$B$4:$H$766,6))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Employees'!$B$4:$H$766,7))</f>
        <v>CSWDO</v>
      </c>
      <c r="F2405" s="66" t="str">
        <f>IF(ISBLANK(LeaveTracker[[#This Row],[Employee Name]]),"-----",VLOOKUP(LeaveTracker[[#This Row],[Employee Name]],'List of Employees'!$B$4:$H$766,6))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Employees'!$B$4:$H$766,7))</f>
        <v>CSWDO</v>
      </c>
      <c r="F2406" s="66" t="str">
        <f>IF(ISBLANK(LeaveTracker[[#This Row],[Employee Name]]),"-----",VLOOKUP(LeaveTracker[[#This Row],[Employee Name]],'List of Employees'!$B$4:$H$766,6))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Employees'!$B$4:$H$766,7))</f>
        <v>CSWDO</v>
      </c>
      <c r="F2407" s="66" t="str">
        <f>IF(ISBLANK(LeaveTracker[[#This Row],[Employee Name]]),"-----",VLOOKUP(LeaveTracker[[#This Row],[Employee Name]],'List of Employees'!$B$4:$H$766,6))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Employees'!$B$4:$H$766,7))</f>
        <v>CSWDO</v>
      </c>
      <c r="F2408" s="66" t="str">
        <f>IF(ISBLANK(LeaveTracker[[#This Row],[Employee Name]]),"-----",VLOOKUP(LeaveTracker[[#This Row],[Employee Name]],'List of Employees'!$B$4:$H$766,6))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Employees'!$B$4:$H$766,7))</f>
        <v>CSWDO</v>
      </c>
      <c r="F2409" s="66" t="str">
        <f>IF(ISBLANK(LeaveTracker[[#This Row],[Employee Name]]),"-----",VLOOKUP(LeaveTracker[[#This Row],[Employee Name]],'List of Employees'!$B$4:$H$766,6))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Employees'!$B$4:$H$766,7))</f>
        <v>CTO</v>
      </c>
      <c r="F2410" s="66" t="str">
        <f>IF(ISBLANK(LeaveTracker[[#This Row],[Employee Name]]),"-----",VLOOKUP(LeaveTracker[[#This Row],[Employee Name]],'List of Employees'!$B$4:$H$766,6))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Employees'!$B$4:$H$766,7))</f>
        <v>LIBRARY</v>
      </c>
      <c r="F2411" s="66" t="str">
        <f>IF(ISBLANK(LeaveTracker[[#This Row],[Employee Name]]),"-----",VLOOKUP(LeaveTracker[[#This Row],[Employee Name]],'List of Employees'!$B$4:$H$766,6))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Employees'!$B$4:$H$766,7))</f>
        <v>ASSESSORS OFFICE</v>
      </c>
      <c r="F2412" s="66" t="str">
        <f>IF(ISBLANK(LeaveTracker[[#This Row],[Employee Name]]),"-----",VLOOKUP(LeaveTracker[[#This Row],[Employee Name]],'List of Employees'!$B$4:$H$766,6))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Employees'!$B$4:$H$766,7))</f>
        <v>LANDTAX</v>
      </c>
      <c r="F2413" s="66" t="str">
        <f>IF(ISBLANK(LeaveTracker[[#This Row],[Employee Name]]),"-----",VLOOKUP(LeaveTracker[[#This Row],[Employee Name]],'List of Employees'!$B$4:$H$766,6))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Employees'!$B$4:$H$766,7))</f>
        <v>LANDTAX</v>
      </c>
      <c r="F2414" s="66" t="str">
        <f>IF(ISBLANK(LeaveTracker[[#This Row],[Employee Name]]),"-----",VLOOKUP(LeaveTracker[[#This Row],[Employee Name]],'List of Employees'!$B$4:$H$766,6))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Employees'!$B$4:$H$766,7))</f>
        <v>CTO</v>
      </c>
      <c r="F2415" s="66" t="str">
        <f>IF(ISBLANK(LeaveTracker[[#This Row],[Employee Name]]),"-----",VLOOKUP(LeaveTracker[[#This Row],[Employee Name]],'List of Employees'!$B$4:$H$766,6))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Employees'!$B$4:$H$766,7))</f>
        <v>CTO</v>
      </c>
      <c r="F2416" s="66" t="str">
        <f>IF(ISBLANK(LeaveTracker[[#This Row],[Employee Name]]),"-----",VLOOKUP(LeaveTracker[[#This Row],[Employee Name]],'List of Employees'!$B$4:$H$766,6))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Employees'!$B$4:$H$766,7))</f>
        <v>CEO</v>
      </c>
      <c r="F2417" s="66" t="str">
        <f>IF(ISBLANK(LeaveTracker[[#This Row],[Employee Name]]),"-----",VLOOKUP(LeaveTracker[[#This Row],[Employee Name]],'List of Employees'!$B$4:$H$766,6))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Employees'!$B$4:$H$766,7))</f>
        <v>PICNIC GROVE</v>
      </c>
      <c r="F2418" s="66" t="str">
        <f>IF(ISBLANK(LeaveTracker[[#This Row],[Employee Name]]),"-----",VLOOKUP(LeaveTracker[[#This Row],[Employee Name]],'List of Employees'!$B$4:$H$766,6))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Employees'!$B$4:$H$766,7))</f>
        <v>TCCH/TICC</v>
      </c>
      <c r="F2419" s="66" t="str">
        <f>IF(ISBLANK(LeaveTracker[[#This Row],[Employee Name]]),"-----",VLOOKUP(LeaveTracker[[#This Row],[Employee Name]],'List of Employees'!$B$4:$H$766,6))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Employees'!$B$4:$H$766,7))</f>
        <v>TCCH/TICC</v>
      </c>
      <c r="F2420" s="66" t="str">
        <f>IF(ISBLANK(LeaveTracker[[#This Row],[Employee Name]]),"-----",VLOOKUP(LeaveTracker[[#This Row],[Employee Name]],'List of Employees'!$B$4:$H$766,6))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Employees'!$B$4:$H$766,7))</f>
        <v>ACCOUNTING</v>
      </c>
      <c r="F2421" s="66" t="str">
        <f>IF(ISBLANK(LeaveTracker[[#This Row],[Employee Name]]),"-----",VLOOKUP(LeaveTracker[[#This Row],[Employee Name]],'List of Employees'!$B$4:$H$766,6))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Employees'!$B$4:$H$766,7))</f>
        <v>CTO</v>
      </c>
      <c r="F2422" s="66" t="str">
        <f>IF(ISBLANK(LeaveTracker[[#This Row],[Employee Name]]),"-----",VLOOKUP(LeaveTracker[[#This Row],[Employee Name]],'List of Employees'!$B$4:$H$766,6))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Employees'!$B$4:$H$766,7))</f>
        <v>CTO</v>
      </c>
      <c r="F2423" s="66" t="str">
        <f>IF(ISBLANK(LeaveTracker[[#This Row],[Employee Name]]),"-----",VLOOKUP(LeaveTracker[[#This Row],[Employee Name]],'List of Employees'!$B$4:$H$766,6))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Employees'!$B$4:$H$766,7))</f>
        <v>CTO</v>
      </c>
      <c r="F2424" s="66" t="str">
        <f>IF(ISBLANK(LeaveTracker[[#This Row],[Employee Name]]),"-----",VLOOKUP(LeaveTracker[[#This Row],[Employee Name]],'List of Employees'!$B$4:$H$766,6))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Employees'!$B$4:$H$766,7))</f>
        <v>ASSESSORS OFFICE</v>
      </c>
      <c r="F2425" s="66" t="str">
        <f>IF(ISBLANK(LeaveTracker[[#This Row],[Employee Name]]),"-----",VLOOKUP(LeaveTracker[[#This Row],[Employee Name]],'List of Employees'!$B$4:$H$766,6))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Employees'!$B$4:$H$766,7))</f>
        <v>ASSESSORS OFFICE</v>
      </c>
      <c r="F2426" s="66" t="str">
        <f>IF(ISBLANK(LeaveTracker[[#This Row],[Employee Name]]),"-----",VLOOKUP(LeaveTracker[[#This Row],[Employee Name]],'List of Employees'!$B$4:$H$766,6))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Employees'!$B$4:$H$766,7))</f>
        <v>ASSESSORS OFFICE</v>
      </c>
      <c r="F2427" s="66" t="str">
        <f>IF(ISBLANK(LeaveTracker[[#This Row],[Employee Name]]),"-----",VLOOKUP(LeaveTracker[[#This Row],[Employee Name]],'List of Employees'!$B$4:$H$766,6))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Employees'!$B$4:$H$766,7))</f>
        <v>CEO</v>
      </c>
      <c r="F2428" s="66" t="str">
        <f>IF(ISBLANK(LeaveTracker[[#This Row],[Employee Name]]),"-----",VLOOKUP(LeaveTracker[[#This Row],[Employee Name]],'List of Employees'!$B$4:$H$766,6))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Employees'!$B$4:$H$766,7))</f>
        <v>CEO</v>
      </c>
      <c r="F2429" s="66" t="str">
        <f>IF(ISBLANK(LeaveTracker[[#This Row],[Employee Name]]),"-----",VLOOKUP(LeaveTracker[[#This Row],[Employee Name]],'List of Employees'!$B$4:$H$766,6))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Employees'!$B$4:$H$766,7))</f>
        <v>CTO</v>
      </c>
      <c r="F2430" s="66" t="str">
        <f>IF(ISBLANK(LeaveTracker[[#This Row],[Employee Name]]),"-----",VLOOKUP(LeaveTracker[[#This Row],[Employee Name]],'List of Employees'!$B$4:$H$766,6))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Employees'!$B$4:$H$766,7))</f>
        <v>CTO</v>
      </c>
      <c r="F2431" s="66" t="str">
        <f>IF(ISBLANK(LeaveTracker[[#This Row],[Employee Name]]),"-----",VLOOKUP(LeaveTracker[[#This Row],[Employee Name]],'List of Employees'!$B$4:$H$766,6))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Employees'!$B$4:$H$766,7))</f>
        <v>CTO</v>
      </c>
      <c r="F2432" s="66" t="str">
        <f>IF(ISBLANK(LeaveTracker[[#This Row],[Employee Name]]),"-----",VLOOKUP(LeaveTracker[[#This Row],[Employee Name]],'List of Employees'!$B$4:$H$766,6))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Employees'!$B$4:$H$766,7))</f>
        <v>CTO</v>
      </c>
      <c r="F2433" s="66" t="str">
        <f>IF(ISBLANK(LeaveTracker[[#This Row],[Employee Name]]),"-----",VLOOKUP(LeaveTracker[[#This Row],[Employee Name]],'List of Employees'!$B$4:$H$766,6))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Employees'!$B$4:$H$766,7))</f>
        <v>CTO</v>
      </c>
      <c r="F2434" s="66" t="str">
        <f>IF(ISBLANK(LeaveTracker[[#This Row],[Employee Name]]),"-----",VLOOKUP(LeaveTracker[[#This Row],[Employee Name]],'List of Employees'!$B$4:$H$766,6))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Employees'!$B$4:$H$766,7))</f>
        <v>ACCOUNTING</v>
      </c>
      <c r="F2435" s="66" t="str">
        <f>IF(ISBLANK(LeaveTracker[[#This Row],[Employee Name]]),"-----",VLOOKUP(LeaveTracker[[#This Row],[Employee Name]],'List of Employees'!$B$4:$H$766,6))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Employees'!$B$4:$H$766,7))</f>
        <v>ACCOUNTING</v>
      </c>
      <c r="F2436" s="66" t="str">
        <f>IF(ISBLANK(LeaveTracker[[#This Row],[Employee Name]]),"-----",VLOOKUP(LeaveTracker[[#This Row],[Employee Name]],'List of Employees'!$B$4:$H$766,6))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Employees'!$B$4:$H$766,7))</f>
        <v>ACCOUNTING</v>
      </c>
      <c r="F2437" s="66" t="str">
        <f>IF(ISBLANK(LeaveTracker[[#This Row],[Employee Name]]),"-----",VLOOKUP(LeaveTracker[[#This Row],[Employee Name]],'List of Employees'!$B$4:$H$766,6))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Employees'!$B$4:$H$766,7))</f>
        <v>ACCOUNTING</v>
      </c>
      <c r="F2438" s="66" t="str">
        <f>IF(ISBLANK(LeaveTracker[[#This Row],[Employee Name]]),"-----",VLOOKUP(LeaveTracker[[#This Row],[Employee Name]],'List of Employees'!$B$4:$H$766,6))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Employees'!$B$4:$H$766,7))</f>
        <v>ACCOUNTING</v>
      </c>
      <c r="F2439" s="66" t="str">
        <f>IF(ISBLANK(LeaveTracker[[#This Row],[Employee Name]]),"-----",VLOOKUP(LeaveTracker[[#This Row],[Employee Name]],'List of Employees'!$B$4:$H$766,6))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Employees'!$B$4:$H$766,7))</f>
        <v>ACCOUNTING</v>
      </c>
      <c r="F2440" s="66" t="str">
        <f>IF(ISBLANK(LeaveTracker[[#This Row],[Employee Name]]),"-----",VLOOKUP(LeaveTracker[[#This Row],[Employee Name]],'List of Employees'!$B$4:$H$766,6))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Employees'!$B$4:$H$766,7))</f>
        <v>THRDC</v>
      </c>
      <c r="F2441" s="66" t="str">
        <f>IF(ISBLANK(LeaveTracker[[#This Row],[Employee Name]]),"-----",VLOOKUP(LeaveTracker[[#This Row],[Employee Name]],'List of Employees'!$B$4:$H$766,6))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Employees'!$B$4:$H$766,7))</f>
        <v>CSWDO</v>
      </c>
      <c r="F2442" s="66" t="str">
        <f>IF(ISBLANK(LeaveTracker[[#This Row],[Employee Name]]),"-----",VLOOKUP(LeaveTracker[[#This Row],[Employee Name]],'List of Employees'!$B$4:$H$766,6))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Employees'!$B$4:$H$766,7))</f>
        <v>MAHOGANY MARKET</v>
      </c>
      <c r="F2443" s="66" t="str">
        <f>IF(ISBLANK(LeaveTracker[[#This Row],[Employee Name]]),"-----",VLOOKUP(LeaveTracker[[#This Row],[Employee Name]],'List of Employees'!$B$4:$H$766,6))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Employees'!$B$4:$H$766,7))</f>
        <v>CPDO</v>
      </c>
      <c r="F2444" s="66" t="str">
        <f>IF(ISBLANK(LeaveTracker[[#This Row],[Employee Name]]),"-----",VLOOKUP(LeaveTracker[[#This Row],[Employee Name]],'List of Employees'!$B$4:$H$766,6))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Employees'!$B$4:$H$766,7))</f>
        <v>CTO</v>
      </c>
      <c r="F2445" s="66" t="str">
        <f>IF(ISBLANK(LeaveTracker[[#This Row],[Employee Name]]),"-----",VLOOKUP(LeaveTracker[[#This Row],[Employee Name]],'List of Employees'!$B$4:$H$766,6))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Employees'!$B$4:$H$766,7))</f>
        <v>CEO</v>
      </c>
      <c r="F2446" s="66" t="str">
        <f>IF(ISBLANK(LeaveTracker[[#This Row],[Employee Name]]),"-----",VLOOKUP(LeaveTracker[[#This Row],[Employee Name]],'List of Employees'!$B$4:$H$766,6))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Employees'!$B$4:$H$766,7))</f>
        <v>CEO</v>
      </c>
      <c r="F2447" s="66" t="str">
        <f>IF(ISBLANK(LeaveTracker[[#This Row],[Employee Name]]),"-----",VLOOKUP(LeaveTracker[[#This Row],[Employee Name]],'List of Employees'!$B$4:$H$766,6))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Employees'!$B$4:$H$766,7))</f>
        <v>CTO</v>
      </c>
      <c r="F2448" s="66" t="str">
        <f>IF(ISBLANK(LeaveTracker[[#This Row],[Employee Name]]),"-----",VLOOKUP(LeaveTracker[[#This Row],[Employee Name]],'List of Employees'!$B$4:$H$766,6))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Employees'!$B$4:$H$766,7))</f>
        <v>TCCH/TICC</v>
      </c>
      <c r="F2449" s="66" t="str">
        <f>IF(ISBLANK(LeaveTracker[[#This Row],[Employee Name]]),"-----",VLOOKUP(LeaveTracker[[#This Row],[Employee Name]],'List of Employees'!$B$4:$H$766,6))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Employees'!$B$4:$H$766,7))</f>
        <v>CBO</v>
      </c>
      <c r="F2450" s="66" t="str">
        <f>IF(ISBLANK(LeaveTracker[[#This Row],[Employee Name]]),"-----",VLOOKUP(LeaveTracker[[#This Row],[Employee Name]],'List of Employees'!$B$4:$H$766,6))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Employees'!$B$4:$H$766,7))</f>
        <v>CBO</v>
      </c>
      <c r="F2451" s="66" t="str">
        <f>IF(ISBLANK(LeaveTracker[[#This Row],[Employee Name]]),"-----",VLOOKUP(LeaveTracker[[#This Row],[Employee Name]],'List of Employees'!$B$4:$H$766,6))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Employees'!$B$4:$H$766,7))</f>
        <v>CENRO</v>
      </c>
      <c r="F2452" s="66" t="str">
        <f>IF(ISBLANK(LeaveTracker[[#This Row],[Employee Name]]),"-----",VLOOKUP(LeaveTracker[[#This Row],[Employee Name]],'List of Employees'!$B$4:$H$766,6))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2618</v>
      </c>
      <c r="E2453" s="66" t="str">
        <f>IF(ISBLANK(LeaveTracker[[#This Row],[Employee Name]]),"-----",VLOOKUP(LeaveTracker[[#This Row],[Employee Name]],'List of Employees'!$B$4:$H$766,7))</f>
        <v>CBO</v>
      </c>
      <c r="F2453" s="66" t="str">
        <f>IF(ISBLANK(LeaveTracker[[#This Row],[Employee Name]]),"-----",VLOOKUP(LeaveTracker[[#This Row],[Employee Name]],'List of Employees'!$B$4:$H$766,6))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Employees'!$B$4:$H$766,7))</f>
        <v>GSO</v>
      </c>
      <c r="F2454" s="66" t="str">
        <f>IF(ISBLANK(LeaveTracker[[#This Row],[Employee Name]]),"-----",VLOOKUP(LeaveTracker[[#This Row],[Employee Name]],'List of Employees'!$B$4:$H$766,6))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Employees'!$B$4:$H$766,7))</f>
        <v>CTO</v>
      </c>
      <c r="F2455" s="66" t="str">
        <f>IF(ISBLANK(LeaveTracker[[#This Row],[Employee Name]]),"-----",VLOOKUP(LeaveTracker[[#This Row],[Employee Name]],'List of Employees'!$B$4:$H$766,6))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Employees'!$B$4:$H$766,7))</f>
        <v>CBO</v>
      </c>
      <c r="F2456" s="66" t="str">
        <f>IF(ISBLANK(LeaveTracker[[#This Row],[Employee Name]]),"-----",VLOOKUP(LeaveTracker[[#This Row],[Employee Name]],'List of Employees'!$B$4:$H$766,6))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Employees'!$B$4:$H$766,7))</f>
        <v>CTO</v>
      </c>
      <c r="F2457" s="66" t="str">
        <f>IF(ISBLANK(LeaveTracker[[#This Row],[Employee Name]]),"-----",VLOOKUP(LeaveTracker[[#This Row],[Employee Name]],'List of Employees'!$B$4:$H$766,6))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Employees'!$B$4:$H$766,7))</f>
        <v>CTO</v>
      </c>
      <c r="F2458" s="66" t="str">
        <f>IF(ISBLANK(LeaveTracker[[#This Row],[Employee Name]]),"-----",VLOOKUP(LeaveTracker[[#This Row],[Employee Name]],'List of Employees'!$B$4:$H$766,6))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Employees'!$B$4:$H$766,7))</f>
        <v>CTO</v>
      </c>
      <c r="F2459" s="66" t="str">
        <f>IF(ISBLANK(LeaveTracker[[#This Row],[Employee Name]]),"-----",VLOOKUP(LeaveTracker[[#This Row],[Employee Name]],'List of Employees'!$B$4:$H$766,6))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Employees'!$B$4:$H$766,7))</f>
        <v>CTO</v>
      </c>
      <c r="F2460" s="66" t="str">
        <f>IF(ISBLANK(LeaveTracker[[#This Row],[Employee Name]]),"-----",VLOOKUP(LeaveTracker[[#This Row],[Employee Name]],'List of Employees'!$B$4:$H$766,6))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Employees'!$B$4:$H$766,7))</f>
        <v>CTO</v>
      </c>
      <c r="F2461" s="66" t="str">
        <f>IF(ISBLANK(LeaveTracker[[#This Row],[Employee Name]]),"-----",VLOOKUP(LeaveTracker[[#This Row],[Employee Name]],'List of Employees'!$B$4:$H$766,6))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Employees'!$B$4:$H$766,7))</f>
        <v>LANDTAX</v>
      </c>
      <c r="F2462" s="66" t="str">
        <f>IF(ISBLANK(LeaveTracker[[#This Row],[Employee Name]]),"-----",VLOOKUP(LeaveTracker[[#This Row],[Employee Name]],'List of Employees'!$B$4:$H$766,6))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Employees'!$B$4:$H$766,7))</f>
        <v>LANDTAX</v>
      </c>
      <c r="F2463" s="66" t="str">
        <f>IF(ISBLANK(LeaveTracker[[#This Row],[Employee Name]]),"-----",VLOOKUP(LeaveTracker[[#This Row],[Employee Name]],'List of Employees'!$B$4:$H$766,6))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Employees'!$B$4:$H$766,7))</f>
        <v>CTO</v>
      </c>
      <c r="F2464" s="66" t="str">
        <f>IF(ISBLANK(LeaveTracker[[#This Row],[Employee Name]]),"-----",VLOOKUP(LeaveTracker[[#This Row],[Employee Name]],'List of Employees'!$B$4:$H$766,6))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Employees'!$B$4:$H$766,7))</f>
        <v>GSO</v>
      </c>
      <c r="F2465" s="66" t="str">
        <f>IF(ISBLANK(LeaveTracker[[#This Row],[Employee Name]]),"-----",VLOOKUP(LeaveTracker[[#This Row],[Employee Name]],'List of Employees'!$B$4:$H$766,6))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Employees'!$B$4:$H$766,7))</f>
        <v>GSO</v>
      </c>
      <c r="F2466" s="66" t="str">
        <f>IF(ISBLANK(LeaveTracker[[#This Row],[Employee Name]]),"-----",VLOOKUP(LeaveTracker[[#This Row],[Employee Name]],'List of Employees'!$B$4:$H$766,6))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Employees'!$B$4:$H$766,7))</f>
        <v>CHO</v>
      </c>
      <c r="F2467" s="66" t="str">
        <f>IF(ISBLANK(LeaveTracker[[#This Row],[Employee Name]]),"-----",VLOOKUP(LeaveTracker[[#This Row],[Employee Name]],'List of Employees'!$B$4:$H$766,6))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Employees'!$B$4:$H$766,7))</f>
        <v>CHO</v>
      </c>
      <c r="F2468" s="66" t="str">
        <f>IF(ISBLANK(LeaveTracker[[#This Row],[Employee Name]]),"-----",VLOOKUP(LeaveTracker[[#This Row],[Employee Name]],'List of Employees'!$B$4:$H$766,6))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Employees'!$B$4:$H$766,7))</f>
        <v>ONT</v>
      </c>
      <c r="F2469" s="66" t="str">
        <f>IF(ISBLANK(LeaveTracker[[#This Row],[Employee Name]]),"-----",VLOOKUP(LeaveTracker[[#This Row],[Employee Name]],'List of Employees'!$B$4:$H$766,6))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Employees'!$B$4:$H$766,7))</f>
        <v>ONT</v>
      </c>
      <c r="F2470" s="66" t="str">
        <f>IF(ISBLANK(LeaveTracker[[#This Row],[Employee Name]]),"-----",VLOOKUP(LeaveTracker[[#This Row],[Employee Name]],'List of Employees'!$B$4:$H$766,6))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Employees'!$B$4:$H$766,7))</f>
        <v>ONT</v>
      </c>
      <c r="F2471" s="66" t="str">
        <f>IF(ISBLANK(LeaveTracker[[#This Row],[Employee Name]]),"-----",VLOOKUP(LeaveTracker[[#This Row],[Employee Name]],'List of Employees'!$B$4:$H$766,6))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Employees'!$B$4:$H$766,7))</f>
        <v>ONT</v>
      </c>
      <c r="F2472" s="66" t="str">
        <f>IF(ISBLANK(LeaveTracker[[#This Row],[Employee Name]]),"-----",VLOOKUP(LeaveTracker[[#This Row],[Employee Name]],'List of Employees'!$B$4:$H$766,6))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Employees'!$B$4:$H$766,7))</f>
        <v>COOPERATIVE OFFICE</v>
      </c>
      <c r="F2473" s="66" t="str">
        <f>IF(ISBLANK(LeaveTracker[[#This Row],[Employee Name]]),"-----",VLOOKUP(LeaveTracker[[#This Row],[Employee Name]],'List of Employees'!$B$4:$H$766,6))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Employees'!$B$4:$H$766,7))</f>
        <v>CTO</v>
      </c>
      <c r="F2474" s="66" t="str">
        <f>IF(ISBLANK(LeaveTracker[[#This Row],[Employee Name]]),"-----",VLOOKUP(LeaveTracker[[#This Row],[Employee Name]],'List of Employees'!$B$4:$H$766,6))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Employees'!$B$4:$H$766,7))</f>
        <v>CTO</v>
      </c>
      <c r="F2475" s="66" t="str">
        <f>IF(ISBLANK(LeaveTracker[[#This Row],[Employee Name]]),"-----",VLOOKUP(LeaveTracker[[#This Row],[Employee Name]],'List of Employees'!$B$4:$H$766,6))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Employees'!$B$4:$H$766,7))</f>
        <v>CTO</v>
      </c>
      <c r="F2476" s="66" t="str">
        <f>IF(ISBLANK(LeaveTracker[[#This Row],[Employee Name]]),"-----",VLOOKUP(LeaveTracker[[#This Row],[Employee Name]],'List of Employees'!$B$4:$H$766,6))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Employees'!$B$4:$H$766,7))</f>
        <v>GSO</v>
      </c>
      <c r="F2477" s="66" t="str">
        <f>IF(ISBLANK(LeaveTracker[[#This Row],[Employee Name]]),"-----",VLOOKUP(LeaveTracker[[#This Row],[Employee Name]],'List of Employees'!$B$4:$H$766,6))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Employees'!$B$4:$H$766,7))</f>
        <v>GSO</v>
      </c>
      <c r="F2478" s="66" t="str">
        <f>IF(ISBLANK(LeaveTracker[[#This Row],[Employee Name]]),"-----",VLOOKUP(LeaveTracker[[#This Row],[Employee Name]],'List of Employees'!$B$4:$H$766,6))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Employees'!$B$4:$H$766,7))</f>
        <v>CHO</v>
      </c>
      <c r="F2479" s="66" t="str">
        <f>IF(ISBLANK(LeaveTracker[[#This Row],[Employee Name]]),"-----",VLOOKUP(LeaveTracker[[#This Row],[Employee Name]],'List of Employees'!$B$4:$H$766,6))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Employees'!$B$4:$H$766,7))</f>
        <v>CHO</v>
      </c>
      <c r="F2480" s="66" t="str">
        <f>IF(ISBLANK(LeaveTracker[[#This Row],[Employee Name]]),"-----",VLOOKUP(LeaveTracker[[#This Row],[Employee Name]],'List of Employees'!$B$4:$H$766,6))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Employees'!$B$4:$H$766,7))</f>
        <v>CBO</v>
      </c>
      <c r="F2481" s="66" t="str">
        <f>IF(ISBLANK(LeaveTracker[[#This Row],[Employee Name]]),"-----",VLOOKUP(LeaveTracker[[#This Row],[Employee Name]],'List of Employees'!$B$4:$H$766,6))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Employees'!$B$4:$H$766,7))</f>
        <v>CCT</v>
      </c>
      <c r="F2482" s="66" t="str">
        <f>IF(ISBLANK(LeaveTracker[[#This Row],[Employee Name]]),"-----",VLOOKUP(LeaveTracker[[#This Row],[Employee Name]],'List of Employees'!$B$4:$H$766,6))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Employees'!$B$4:$H$766,7))</f>
        <v>CCT</v>
      </c>
      <c r="F2483" s="66" t="str">
        <f>IF(ISBLANK(LeaveTracker[[#This Row],[Employee Name]]),"-----",VLOOKUP(LeaveTracker[[#This Row],[Employee Name]],'List of Employees'!$B$4:$H$766,6))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Employees'!$B$4:$H$766,7))</f>
        <v>CHO</v>
      </c>
      <c r="F2484" s="66" t="str">
        <f>IF(ISBLANK(LeaveTracker[[#This Row],[Employee Name]]),"-----",VLOOKUP(LeaveTracker[[#This Row],[Employee Name]],'List of Employees'!$B$4:$H$766,6))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Employees'!$B$4:$H$766,7))</f>
        <v>CENRO</v>
      </c>
      <c r="F2485" s="66" t="str">
        <f>IF(ISBLANK(LeaveTracker[[#This Row],[Employee Name]]),"-----",VLOOKUP(LeaveTracker[[#This Row],[Employee Name]],'List of Employees'!$B$4:$H$766,6))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Employees'!$B$4:$H$766,7))</f>
        <v>LIBRARY</v>
      </c>
      <c r="F2486" s="66" t="str">
        <f>IF(ISBLANK(LeaveTracker[[#This Row],[Employee Name]]),"-----",VLOOKUP(LeaveTracker[[#This Row],[Employee Name]],'List of Employees'!$B$4:$H$766,6))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Employees'!$B$4:$H$766,7))</f>
        <v>COMELEC</v>
      </c>
      <c r="F2487" s="66" t="str">
        <f>IF(ISBLANK(LeaveTracker[[#This Row],[Employee Name]]),"-----",VLOOKUP(LeaveTracker[[#This Row],[Employee Name]],'List of Employees'!$B$4:$H$766,6))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Employees'!$B$4:$H$766,7))</f>
        <v>ONT</v>
      </c>
      <c r="F2488" s="66" t="str">
        <f>IF(ISBLANK(LeaveTracker[[#This Row],[Employee Name]]),"-----",VLOOKUP(LeaveTracker[[#This Row],[Employee Name]],'List of Employees'!$B$4:$H$766,6))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Employees'!$B$4:$H$766,7))</f>
        <v>MAHOGANY MARKET</v>
      </c>
      <c r="F2489" s="66" t="str">
        <f>IF(ISBLANK(LeaveTracker[[#This Row],[Employee Name]]),"-----",VLOOKUP(LeaveTracker[[#This Row],[Employee Name]],'List of Employees'!$B$4:$H$766,6))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Employees'!$B$4:$H$766,7))</f>
        <v>MAHOGANY MARKET</v>
      </c>
      <c r="F2490" s="66" t="str">
        <f>IF(ISBLANK(LeaveTracker[[#This Row],[Employee Name]]),"-----",VLOOKUP(LeaveTracker[[#This Row],[Employee Name]],'List of Employees'!$B$4:$H$766,6))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Employees'!$B$4:$H$766,7))</f>
        <v>GSO</v>
      </c>
      <c r="F2491" s="66" t="str">
        <f>IF(ISBLANK(LeaveTracker[[#This Row],[Employee Name]]),"-----",VLOOKUP(LeaveTracker[[#This Row],[Employee Name]],'List of Employees'!$B$4:$H$766,6))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Employees'!$B$4:$H$766,7))</f>
        <v>CENRO</v>
      </c>
      <c r="F2492" s="66" t="str">
        <f>IF(ISBLANK(LeaveTracker[[#This Row],[Employee Name]]),"-----",VLOOKUP(LeaveTracker[[#This Row],[Employee Name]],'List of Employees'!$B$4:$H$766,6))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Employees'!$B$4:$H$766,7))</f>
        <v>CENRO</v>
      </c>
      <c r="F2493" s="66" t="str">
        <f>IF(ISBLANK(LeaveTracker[[#This Row],[Employee Name]]),"-----",VLOOKUP(LeaveTracker[[#This Row],[Employee Name]],'List of Employees'!$B$4:$H$766,6))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Employees'!$B$4:$H$766,7))</f>
        <v>COOPERATIVE OFFICE</v>
      </c>
      <c r="F2494" s="66" t="str">
        <f>IF(ISBLANK(LeaveTracker[[#This Row],[Employee Name]]),"-----",VLOOKUP(LeaveTracker[[#This Row],[Employee Name]],'List of Employees'!$B$4:$H$766,6))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Employees'!$B$4:$H$766,7))</f>
        <v>DA</v>
      </c>
      <c r="F2495" s="66" t="str">
        <f>IF(ISBLANK(LeaveTracker[[#This Row],[Employee Name]]),"-----",VLOOKUP(LeaveTracker[[#This Row],[Employee Name]],'List of Employees'!$B$4:$H$766,6))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Employees'!$B$4:$H$766,7))</f>
        <v>GSO</v>
      </c>
      <c r="F2496" s="66" t="str">
        <f>IF(ISBLANK(LeaveTracker[[#This Row],[Employee Name]]),"-----",VLOOKUP(LeaveTracker[[#This Row],[Employee Name]],'List of Employees'!$B$4:$H$766,6))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Employees'!$B$4:$H$766,7))</f>
        <v>GSO</v>
      </c>
      <c r="F2497" s="66" t="str">
        <f>IF(ISBLANK(LeaveTracker[[#This Row],[Employee Name]]),"-----",VLOOKUP(LeaveTracker[[#This Row],[Employee Name]],'List of Employees'!$B$4:$H$766,6))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Employees'!$B$4:$H$766,7))</f>
        <v>TCCH/TICC</v>
      </c>
      <c r="F2498" s="66" t="str">
        <f>IF(ISBLANK(LeaveTracker[[#This Row],[Employee Name]]),"-----",VLOOKUP(LeaveTracker[[#This Row],[Employee Name]],'List of Employees'!$B$4:$H$766,6))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Employees'!$B$4:$H$766,7))</f>
        <v>TCCH/TICC</v>
      </c>
      <c r="F2499" s="66" t="str">
        <f>IF(ISBLANK(LeaveTracker[[#This Row],[Employee Name]]),"-----",VLOOKUP(LeaveTracker[[#This Row],[Employee Name]],'List of Employees'!$B$4:$H$766,6))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Employees'!$B$4:$H$766,7))</f>
        <v>LCR</v>
      </c>
      <c r="F2500" s="66" t="str">
        <f>IF(ISBLANK(LeaveTracker[[#This Row],[Employee Name]]),"-----",VLOOKUP(LeaveTracker[[#This Row],[Employee Name]],'List of Employees'!$B$4:$H$766,6))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Employees'!$B$4:$H$766,7))</f>
        <v>ONT</v>
      </c>
      <c r="F2501" s="66" t="str">
        <f>IF(ISBLANK(LeaveTracker[[#This Row],[Employee Name]]),"-----",VLOOKUP(LeaveTracker[[#This Row],[Employee Name]],'List of Employees'!$B$4:$H$766,6))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Employees'!$B$4:$H$766,7))</f>
        <v>ONT</v>
      </c>
      <c r="F2502" s="66" t="str">
        <f>IF(ISBLANK(LeaveTracker[[#This Row],[Employee Name]]),"-----",VLOOKUP(LeaveTracker[[#This Row],[Employee Name]],'List of Employees'!$B$4:$H$766,6))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Employees'!$B$4:$H$766,7))</f>
        <v>ONT</v>
      </c>
      <c r="F2503" s="66" t="str">
        <f>IF(ISBLANK(LeaveTracker[[#This Row],[Employee Name]]),"-----",VLOOKUP(LeaveTracker[[#This Row],[Employee Name]],'List of Employees'!$B$4:$H$766,6))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Employees'!$B$4:$H$766,7))</f>
        <v>CENRO</v>
      </c>
      <c r="F2504" s="66" t="str">
        <f>IF(ISBLANK(LeaveTracker[[#This Row],[Employee Name]]),"-----",VLOOKUP(LeaveTracker[[#This Row],[Employee Name]],'List of Employees'!$B$4:$H$766,6))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Employees'!$B$4:$H$766,7))</f>
        <v>GSO</v>
      </c>
      <c r="F2505" s="66" t="str">
        <f>IF(ISBLANK(LeaveTracker[[#This Row],[Employee Name]]),"-----",VLOOKUP(LeaveTracker[[#This Row],[Employee Name]],'List of Employees'!$B$4:$H$766,6))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Employees'!$B$4:$H$766,7))</f>
        <v>GSO</v>
      </c>
      <c r="F2506" s="66" t="str">
        <f>IF(ISBLANK(LeaveTracker[[#This Row],[Employee Name]]),"-----",VLOOKUP(LeaveTracker[[#This Row],[Employee Name]],'List of Employees'!$B$4:$H$766,6))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Employees'!$B$4:$H$766,7))</f>
        <v>CENRO</v>
      </c>
      <c r="F2507" s="66" t="str">
        <f>IF(ISBLANK(LeaveTracker[[#This Row],[Employee Name]]),"-----",VLOOKUP(LeaveTracker[[#This Row],[Employee Name]],'List of Employees'!$B$4:$H$766,6))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Employees'!$B$4:$H$766,7))</f>
        <v>DA</v>
      </c>
      <c r="F2508" s="66" t="str">
        <f>IF(ISBLANK(LeaveTracker[[#This Row],[Employee Name]]),"-----",VLOOKUP(LeaveTracker[[#This Row],[Employee Name]],'List of Employees'!$B$4:$H$766,6))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Employees'!$B$4:$H$766,7))</f>
        <v>PIO</v>
      </c>
      <c r="F2509" s="66" t="str">
        <f>IF(ISBLANK(LeaveTracker[[#This Row],[Employee Name]]),"-----",VLOOKUP(LeaveTracker[[#This Row],[Employee Name]],'List of Employees'!$B$4:$H$766,6))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Employees'!$B$4:$H$766,7))</f>
        <v>PIO</v>
      </c>
      <c r="F2510" s="66" t="str">
        <f>IF(ISBLANK(LeaveTracker[[#This Row],[Employee Name]]),"-----",VLOOKUP(LeaveTracker[[#This Row],[Employee Name]],'List of Employees'!$B$4:$H$766,6))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Employees'!$B$4:$H$766,7))</f>
        <v>PIO</v>
      </c>
      <c r="F2511" s="66" t="str">
        <f>IF(ISBLANK(LeaveTracker[[#This Row],[Employee Name]]),"-----",VLOOKUP(LeaveTracker[[#This Row],[Employee Name]],'List of Employees'!$B$4:$H$766,6))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Employees'!$B$4:$H$766,7))</f>
        <v>CEO</v>
      </c>
      <c r="F2512" s="66" t="str">
        <f>IF(ISBLANK(LeaveTracker[[#This Row],[Employee Name]]),"-----",VLOOKUP(LeaveTracker[[#This Row],[Employee Name]],'List of Employees'!$B$4:$H$766,6))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Employees'!$B$4:$H$766,7))</f>
        <v>MAHOGANY MARKET</v>
      </c>
      <c r="F2513" s="66" t="str">
        <f>IF(ISBLANK(LeaveTracker[[#This Row],[Employee Name]]),"-----",VLOOKUP(LeaveTracker[[#This Row],[Employee Name]],'List of Employees'!$B$4:$H$766,6))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Employees'!$B$4:$H$766,7))</f>
        <v>CENRO</v>
      </c>
      <c r="F2514" s="66" t="str">
        <f>IF(ISBLANK(LeaveTracker[[#This Row],[Employee Name]]),"-----",VLOOKUP(LeaveTracker[[#This Row],[Employee Name]],'List of Employees'!$B$4:$H$766,6))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Employees'!$B$4:$H$766,7))</f>
        <v>INTERNAL</v>
      </c>
      <c r="F2515" s="66" t="str">
        <f>IF(ISBLANK(LeaveTracker[[#This Row],[Employee Name]]),"-----",VLOOKUP(LeaveTracker[[#This Row],[Employee Name]],'List of Employees'!$B$4:$H$766,6))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Employees'!$B$4:$H$766,7))</f>
        <v>CHO</v>
      </c>
      <c r="F2516" s="66" t="str">
        <f>IF(ISBLANK(LeaveTracker[[#This Row],[Employee Name]]),"-----",VLOOKUP(LeaveTracker[[#This Row],[Employee Name]],'List of Employees'!$B$4:$H$766,6))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Employees'!$B$4:$H$766,7))</f>
        <v>TOPS (ADMIN CSU)</v>
      </c>
      <c r="F2517" s="66" t="str">
        <f>IF(ISBLANK(LeaveTracker[[#This Row],[Employee Name]]),"-----",VLOOKUP(LeaveTracker[[#This Row],[Employee Name]],'List of Employees'!$B$4:$H$766,6))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Employees'!$B$4:$H$766,7))</f>
        <v>ADMIN OFFICE</v>
      </c>
      <c r="F2518" s="66" t="str">
        <f>IF(ISBLANK(LeaveTracker[[#This Row],[Employee Name]]),"-----",VLOOKUP(LeaveTracker[[#This Row],[Employee Name]],'List of Employees'!$B$4:$H$766,6))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Employees'!$B$4:$H$766,7))</f>
        <v>LEGAL</v>
      </c>
      <c r="F2519" s="66" t="str">
        <f>IF(ISBLANK(LeaveTracker[[#This Row],[Employee Name]]),"-----",VLOOKUP(LeaveTracker[[#This Row],[Employee Name]],'List of Employees'!$B$4:$H$766,6))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Employees'!$B$4:$H$766,7))</f>
        <v>CHO</v>
      </c>
      <c r="F2520" s="66" t="str">
        <f>IF(ISBLANK(LeaveTracker[[#This Row],[Employee Name]]),"-----",VLOOKUP(LeaveTracker[[#This Row],[Employee Name]],'List of Employees'!$B$4:$H$766,6))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Employees'!$B$4:$H$766,7))</f>
        <v>CTO</v>
      </c>
      <c r="F2521" s="66" t="str">
        <f>IF(ISBLANK(LeaveTracker[[#This Row],[Employee Name]]),"-----",VLOOKUP(LeaveTracker[[#This Row],[Employee Name]],'List of Employees'!$B$4:$H$766,6))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Employees'!$B$4:$H$766,7))</f>
        <v>CTO</v>
      </c>
      <c r="F2522" s="66" t="str">
        <f>IF(ISBLANK(LeaveTracker[[#This Row],[Employee Name]]),"-----",VLOOKUP(LeaveTracker[[#This Row],[Employee Name]],'List of Employees'!$B$4:$H$766,6))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Employees'!$B$4:$H$766,7))</f>
        <v>CTO</v>
      </c>
      <c r="F2523" s="66" t="str">
        <f>IF(ISBLANK(LeaveTracker[[#This Row],[Employee Name]]),"-----",VLOOKUP(LeaveTracker[[#This Row],[Employee Name]],'List of Employees'!$B$4:$H$766,6))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Employees'!$B$4:$H$766,7))</f>
        <v>CTO</v>
      </c>
      <c r="F2524" s="66" t="str">
        <f>IF(ISBLANK(LeaveTracker[[#This Row],[Employee Name]]),"-----",VLOOKUP(LeaveTracker[[#This Row],[Employee Name]],'List of Employees'!$B$4:$H$766,6))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Employees'!$B$4:$H$766,7))</f>
        <v>CTO</v>
      </c>
      <c r="F2525" s="66" t="str">
        <f>IF(ISBLANK(LeaveTracker[[#This Row],[Employee Name]]),"-----",VLOOKUP(LeaveTracker[[#This Row],[Employee Name]],'List of Employees'!$B$4:$H$766,6))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Employees'!$B$4:$H$766,7))</f>
        <v>CTO</v>
      </c>
      <c r="F2526" s="66" t="str">
        <f>IF(ISBLANK(LeaveTracker[[#This Row],[Employee Name]]),"-----",VLOOKUP(LeaveTracker[[#This Row],[Employee Name]],'List of Employees'!$B$4:$H$766,6))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Employees'!$B$4:$H$766,7))</f>
        <v>COA</v>
      </c>
      <c r="F2527" s="66" t="str">
        <f>IF(ISBLANK(LeaveTracker[[#This Row],[Employee Name]]),"-----",VLOOKUP(LeaveTracker[[#This Row],[Employee Name]],'List of Employees'!$B$4:$H$766,6))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Employees'!$B$4:$H$766,7))</f>
        <v>PIO</v>
      </c>
      <c r="F2528" s="66" t="str">
        <f>IF(ISBLANK(LeaveTracker[[#This Row],[Employee Name]]),"-----",VLOOKUP(LeaveTracker[[#This Row],[Employee Name]],'List of Employees'!$B$4:$H$766,6))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Employees'!$B$4:$H$766,7))</f>
        <v>LEGAL</v>
      </c>
      <c r="F2529" s="66" t="str">
        <f>IF(ISBLANK(LeaveTracker[[#This Row],[Employee Name]]),"-----",VLOOKUP(LeaveTracker[[#This Row],[Employee Name]],'List of Employees'!$B$4:$H$766,6))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Employees'!$B$4:$H$766,7))</f>
        <v>MO</v>
      </c>
      <c r="F2530" s="66" t="str">
        <f>IF(ISBLANK(LeaveTracker[[#This Row],[Employee Name]]),"-----",VLOOKUP(LeaveTracker[[#This Row],[Employee Name]],'List of Employees'!$B$4:$H$766,6))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Employees'!$B$4:$H$766,7))</f>
        <v>CBO</v>
      </c>
      <c r="F2531" s="66" t="str">
        <f>IF(ISBLANK(LeaveTracker[[#This Row],[Employee Name]]),"-----",VLOOKUP(LeaveTracker[[#This Row],[Employee Name]],'List of Employees'!$B$4:$H$766,6))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2618</v>
      </c>
      <c r="E2532" s="66" t="str">
        <f>IF(ISBLANK(LeaveTracker[[#This Row],[Employee Name]]),"-----",VLOOKUP(LeaveTracker[[#This Row],[Employee Name]],'List of Employees'!$B$4:$H$766,7))</f>
        <v>CBO</v>
      </c>
      <c r="F2532" s="66" t="str">
        <f>IF(ISBLANK(LeaveTracker[[#This Row],[Employee Name]]),"-----",VLOOKUP(LeaveTracker[[#This Row],[Employee Name]],'List of Employees'!$B$4:$H$766,6))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Employees'!$B$4:$H$766,7))</f>
        <v>CSWDO</v>
      </c>
      <c r="F2533" s="66" t="str">
        <f>IF(ISBLANK(LeaveTracker[[#This Row],[Employee Name]]),"-----",VLOOKUP(LeaveTracker[[#This Row],[Employee Name]],'List of Employees'!$B$4:$H$766,6))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Employees'!$B$4:$H$766,7))</f>
        <v>CSWDO</v>
      </c>
      <c r="F2534" s="66" t="str">
        <f>IF(ISBLANK(LeaveTracker[[#This Row],[Employee Name]]),"-----",VLOOKUP(LeaveTracker[[#This Row],[Employee Name]],'List of Employees'!$B$4:$H$766,6))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Employees'!$B$4:$H$766,7))</f>
        <v>CSWDO</v>
      </c>
      <c r="F2535" s="66" t="str">
        <f>IF(ISBLANK(LeaveTracker[[#This Row],[Employee Name]]),"-----",VLOOKUP(LeaveTracker[[#This Row],[Employee Name]],'List of Employees'!$B$4:$H$766,6))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Employees'!$B$4:$H$766,7))</f>
        <v>CSWDO</v>
      </c>
      <c r="F2536" s="66" t="str">
        <f>IF(ISBLANK(LeaveTracker[[#This Row],[Employee Name]]),"-----",VLOOKUP(LeaveTracker[[#This Row],[Employee Name]],'List of Employees'!$B$4:$H$766,6))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Employees'!$B$4:$H$766,7))</f>
        <v>CSWDO</v>
      </c>
      <c r="F2537" s="66" t="str">
        <f>IF(ISBLANK(LeaveTracker[[#This Row],[Employee Name]]),"-----",VLOOKUP(LeaveTracker[[#This Row],[Employee Name]],'List of Employees'!$B$4:$H$766,6))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Employees'!$B$4:$H$766,7))</f>
        <v>CSWDO</v>
      </c>
      <c r="F2538" s="66" t="str">
        <f>IF(ISBLANK(LeaveTracker[[#This Row],[Employee Name]]),"-----",VLOOKUP(LeaveTracker[[#This Row],[Employee Name]],'List of Employees'!$B$4:$H$766,6))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Employees'!$B$4:$H$766,7))</f>
        <v>CSWDO</v>
      </c>
      <c r="F2539" s="66" t="str">
        <f>IF(ISBLANK(LeaveTracker[[#This Row],[Employee Name]]),"-----",VLOOKUP(LeaveTracker[[#This Row],[Employee Name]],'List of Employees'!$B$4:$H$766,6))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Employees'!$B$4:$H$766,7))</f>
        <v>CSWDO</v>
      </c>
      <c r="F2540" s="66" t="str">
        <f>IF(ISBLANK(LeaveTracker[[#This Row],[Employee Name]]),"-----",VLOOKUP(LeaveTracker[[#This Row],[Employee Name]],'List of Employees'!$B$4:$H$766,6))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Employees'!$B$4:$H$766,7))</f>
        <v>CSWDO</v>
      </c>
      <c r="F2541" s="66" t="str">
        <f>IF(ISBLANK(LeaveTracker[[#This Row],[Employee Name]]),"-----",VLOOKUP(LeaveTracker[[#This Row],[Employee Name]],'List of Employees'!$B$4:$H$766,6))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Employees'!$B$4:$H$766,7))</f>
        <v>CTO</v>
      </c>
      <c r="F2542" s="66" t="str">
        <f>IF(ISBLANK(LeaveTracker[[#This Row],[Employee Name]]),"-----",VLOOKUP(LeaveTracker[[#This Row],[Employee Name]],'List of Employees'!$B$4:$H$766,6))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Employees'!$B$4:$H$766,7))</f>
        <v>COMELEC</v>
      </c>
      <c r="F2543" s="66" t="str">
        <f>IF(ISBLANK(LeaveTracker[[#This Row],[Employee Name]]),"-----",VLOOKUP(LeaveTracker[[#This Row],[Employee Name]],'List of Employees'!$B$4:$H$766,6))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Employees'!$B$4:$H$766,7))</f>
        <v>CTO</v>
      </c>
      <c r="F2544" s="66" t="str">
        <f>IF(ISBLANK(LeaveTracker[[#This Row],[Employee Name]]),"-----",VLOOKUP(LeaveTracker[[#This Row],[Employee Name]],'List of Employees'!$B$4:$H$766,6))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Employees'!$B$4:$H$766,7))</f>
        <v>CTO</v>
      </c>
      <c r="F2545" s="66" t="str">
        <f>IF(ISBLANK(LeaveTracker[[#This Row],[Employee Name]]),"-----",VLOOKUP(LeaveTracker[[#This Row],[Employee Name]],'List of Employees'!$B$4:$H$766,6))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Employees'!$B$4:$H$766,7))</f>
        <v>CTO</v>
      </c>
      <c r="F2546" s="66" t="str">
        <f>IF(ISBLANK(LeaveTracker[[#This Row],[Employee Name]]),"-----",VLOOKUP(LeaveTracker[[#This Row],[Employee Name]],'List of Employees'!$B$4:$H$766,6))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Employees'!$B$4:$H$766,7))</f>
        <v>CTO</v>
      </c>
      <c r="F2547" s="66" t="str">
        <f>IF(ISBLANK(LeaveTracker[[#This Row],[Employee Name]]),"-----",VLOOKUP(LeaveTracker[[#This Row],[Employee Name]],'List of Employees'!$B$4:$H$766,6))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Employees'!$B$4:$H$766,7))</f>
        <v>CTO</v>
      </c>
      <c r="F2548" s="66" t="str">
        <f>IF(ISBLANK(LeaveTracker[[#This Row],[Employee Name]]),"-----",VLOOKUP(LeaveTracker[[#This Row],[Employee Name]],'List of Employees'!$B$4:$H$766,6))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Employees'!$B$4:$H$766,7))</f>
        <v>CTO</v>
      </c>
      <c r="F2549" s="66" t="str">
        <f>IF(ISBLANK(LeaveTracker[[#This Row],[Employee Name]]),"-----",VLOOKUP(LeaveTracker[[#This Row],[Employee Name]],'List of Employees'!$B$4:$H$766,6))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Employees'!$B$4:$H$766,7))</f>
        <v>CTO</v>
      </c>
      <c r="F2550" s="66" t="str">
        <f>IF(ISBLANK(LeaveTracker[[#This Row],[Employee Name]]),"-----",VLOOKUP(LeaveTracker[[#This Row],[Employee Name]],'List of Employees'!$B$4:$H$766,6))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Employees'!$B$4:$H$766,7))</f>
        <v>CTO</v>
      </c>
      <c r="F2551" s="66" t="str">
        <f>IF(ISBLANK(LeaveTracker[[#This Row],[Employee Name]]),"-----",VLOOKUP(LeaveTracker[[#This Row],[Employee Name]],'List of Employees'!$B$4:$H$766,6))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Employees'!$B$4:$H$766,7))</f>
        <v>CTO</v>
      </c>
      <c r="F2552" s="66" t="str">
        <f>IF(ISBLANK(LeaveTracker[[#This Row],[Employee Name]]),"-----",VLOOKUP(LeaveTracker[[#This Row],[Employee Name]],'List of Employees'!$B$4:$H$766,6))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Employees'!$B$4:$H$766,7))</f>
        <v>CTO</v>
      </c>
      <c r="F2553" s="66" t="str">
        <f>IF(ISBLANK(LeaveTracker[[#This Row],[Employee Name]]),"-----",VLOOKUP(LeaveTracker[[#This Row],[Employee Name]],'List of Employees'!$B$4:$H$766,6))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Employees'!$B$4:$H$766,7))</f>
        <v>CTO</v>
      </c>
      <c r="F2554" s="66" t="str">
        <f>IF(ISBLANK(LeaveTracker[[#This Row],[Employee Name]]),"-----",VLOOKUP(LeaveTracker[[#This Row],[Employee Name]],'List of Employees'!$B$4:$H$766,6))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Employees'!$B$4:$H$766,7))</f>
        <v>CTO</v>
      </c>
      <c r="F2555" s="66" t="str">
        <f>IF(ISBLANK(LeaveTracker[[#This Row],[Employee Name]]),"-----",VLOOKUP(LeaveTracker[[#This Row],[Employee Name]],'List of Employees'!$B$4:$H$766,6))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Employees'!$B$4:$H$766,7))</f>
        <v>CTO</v>
      </c>
      <c r="F2556" s="66" t="str">
        <f>IF(ISBLANK(LeaveTracker[[#This Row],[Employee Name]]),"-----",VLOOKUP(LeaveTracker[[#This Row],[Employee Name]],'List of Employees'!$B$4:$H$766,6))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Employees'!$B$4:$H$766,7))</f>
        <v>CTO</v>
      </c>
      <c r="F2557" s="66" t="str">
        <f>IF(ISBLANK(LeaveTracker[[#This Row],[Employee Name]]),"-----",VLOOKUP(LeaveTracker[[#This Row],[Employee Name]],'List of Employees'!$B$4:$H$766,6))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Employees'!$B$4:$H$766,7))</f>
        <v>CTO</v>
      </c>
      <c r="F2558" s="66" t="str">
        <f>IF(ISBLANK(LeaveTracker[[#This Row],[Employee Name]]),"-----",VLOOKUP(LeaveTracker[[#This Row],[Employee Name]],'List of Employees'!$B$4:$H$766,6))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Employees'!$B$4:$H$766,7))</f>
        <v>VMO</v>
      </c>
      <c r="F2559" s="66" t="str">
        <f>IF(ISBLANK(LeaveTracker[[#This Row],[Employee Name]]),"-----",VLOOKUP(LeaveTracker[[#This Row],[Employee Name]],'List of Employees'!$B$4:$H$766,6))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Employees'!$B$4:$H$766,7))</f>
        <v>CTO</v>
      </c>
      <c r="F2560" s="66" t="str">
        <f>IF(ISBLANK(LeaveTracker[[#This Row],[Employee Name]]),"-----",VLOOKUP(LeaveTracker[[#This Row],[Employee Name]],'List of Employees'!$B$4:$H$766,6))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Employees'!$B$4:$H$766,7))</f>
        <v>CTO</v>
      </c>
      <c r="F2561" s="66" t="str">
        <f>IF(ISBLANK(LeaveTracker[[#This Row],[Employee Name]]),"-----",VLOOKUP(LeaveTracker[[#This Row],[Employee Name]],'List of Employees'!$B$4:$H$766,6))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Employees'!$B$4:$H$766,7))</f>
        <v>CTO</v>
      </c>
      <c r="F2562" s="66" t="str">
        <f>IF(ISBLANK(LeaveTracker[[#This Row],[Employee Name]]),"-----",VLOOKUP(LeaveTracker[[#This Row],[Employee Name]],'List of Employees'!$B$4:$H$766,6))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Employees'!$B$4:$H$766,7))</f>
        <v>CTO</v>
      </c>
      <c r="F2563" s="66" t="str">
        <f>IF(ISBLANK(LeaveTracker[[#This Row],[Employee Name]]),"-----",VLOOKUP(LeaveTracker[[#This Row],[Employee Name]],'List of Employees'!$B$4:$H$766,6))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Employees'!$B$4:$H$766,7))</f>
        <v>ACCOUNTING</v>
      </c>
      <c r="F2564" s="66" t="str">
        <f>IF(ISBLANK(LeaveTracker[[#This Row],[Employee Name]]),"-----",VLOOKUP(LeaveTracker[[#This Row],[Employee Name]],'List of Employees'!$B$4:$H$766,6))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Employees'!$B$4:$H$766,7))</f>
        <v>ACCOUNTING</v>
      </c>
      <c r="F2565" s="66" t="str">
        <f>IF(ISBLANK(LeaveTracker[[#This Row],[Employee Name]]),"-----",VLOOKUP(LeaveTracker[[#This Row],[Employee Name]],'List of Employees'!$B$4:$H$766,6))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Employees'!$B$4:$H$766,7))</f>
        <v>MO</v>
      </c>
      <c r="F2566" s="66" t="str">
        <f>IF(ISBLANK(LeaveTracker[[#This Row],[Employee Name]]),"-----",VLOOKUP(LeaveTracker[[#This Row],[Employee Name]],'List of Employees'!$B$4:$H$766,6))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Employees'!$B$4:$H$766,7))</f>
        <v>LCR</v>
      </c>
      <c r="F2567" s="66" t="str">
        <f>IF(ISBLANK(LeaveTracker[[#This Row],[Employee Name]]),"-----",VLOOKUP(LeaveTracker[[#This Row],[Employee Name]],'List of Employees'!$B$4:$H$766,6))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Employees'!$B$4:$H$766,7))</f>
        <v>LCR</v>
      </c>
      <c r="F2568" s="66" t="str">
        <f>IF(ISBLANK(LeaveTracker[[#This Row],[Employee Name]]),"-----",VLOOKUP(LeaveTracker[[#This Row],[Employee Name]],'List of Employees'!$B$4:$H$766,6))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Employees'!$B$4:$H$766,7))</f>
        <v>ACCOUNTING</v>
      </c>
      <c r="F2569" s="66" t="str">
        <f>IF(ISBLANK(LeaveTracker[[#This Row],[Employee Name]]),"-----",VLOOKUP(LeaveTracker[[#This Row],[Employee Name]],'List of Employees'!$B$4:$H$766,6))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Employees'!$B$4:$H$766,7))</f>
        <v>ACCOUNTING</v>
      </c>
      <c r="F2570" s="66" t="str">
        <f>IF(ISBLANK(LeaveTracker[[#This Row],[Employee Name]]),"-----",VLOOKUP(LeaveTracker[[#This Row],[Employee Name]],'List of Employees'!$B$4:$H$766,6))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Employees'!$B$4:$H$766,7))</f>
        <v>CTO</v>
      </c>
      <c r="F2571" s="66" t="str">
        <f>IF(ISBLANK(LeaveTracker[[#This Row],[Employee Name]]),"-----",VLOOKUP(LeaveTracker[[#This Row],[Employee Name]],'List of Employees'!$B$4:$H$766,6))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Employees'!$B$4:$H$766,7))</f>
        <v>MO</v>
      </c>
      <c r="F2572" s="66" t="str">
        <f>IF(ISBLANK(LeaveTracker[[#This Row],[Employee Name]]),"-----",VLOOKUP(LeaveTracker[[#This Row],[Employee Name]],'List of Employees'!$B$4:$H$766,6))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Employees'!$B$4:$H$766,7))</f>
        <v>PICNIC GROVE</v>
      </c>
      <c r="F2573" s="66" t="str">
        <f>IF(ISBLANK(LeaveTracker[[#This Row],[Employee Name]]),"-----",VLOOKUP(LeaveTracker[[#This Row],[Employee Name]],'List of Employees'!$B$4:$H$766,6))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Employees'!$B$4:$H$766,7))</f>
        <v>LCR</v>
      </c>
      <c r="F2574" s="66" t="str">
        <f>IF(ISBLANK(LeaveTracker[[#This Row],[Employee Name]]),"-----",VLOOKUP(LeaveTracker[[#This Row],[Employee Name]],'List of Employees'!$B$4:$H$766,6))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Employees'!$B$4:$H$766,7))</f>
        <v>ACCOUNTING</v>
      </c>
      <c r="F2575" s="66" t="str">
        <f>IF(ISBLANK(LeaveTracker[[#This Row],[Employee Name]]),"-----",VLOOKUP(LeaveTracker[[#This Row],[Employee Name]],'List of Employees'!$B$4:$H$766,6))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Employees'!$B$4:$H$766,7))</f>
        <v>ACCOUNTING</v>
      </c>
      <c r="F2576" s="66" t="str">
        <f>IF(ISBLANK(LeaveTracker[[#This Row],[Employee Name]]),"-----",VLOOKUP(LeaveTracker[[#This Row],[Employee Name]],'List of Employees'!$B$4:$H$766,6))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Employees'!$B$4:$H$766,7))</f>
        <v>ACCOUNTING</v>
      </c>
      <c r="F2577" s="66" t="str">
        <f>IF(ISBLANK(LeaveTracker[[#This Row],[Employee Name]]),"-----",VLOOKUP(LeaveTracker[[#This Row],[Employee Name]],'List of Employees'!$B$4:$H$766,6))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Employees'!$B$4:$H$766,7))</f>
        <v>ACCOUNTING</v>
      </c>
      <c r="F2578" s="66" t="str">
        <f>IF(ISBLANK(LeaveTracker[[#This Row],[Employee Name]]),"-----",VLOOKUP(LeaveTracker[[#This Row],[Employee Name]],'List of Employees'!$B$4:$H$766,6))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Employees'!$B$4:$H$766,7))</f>
        <v>ACCOUNTING</v>
      </c>
      <c r="F2579" s="66" t="str">
        <f>IF(ISBLANK(LeaveTracker[[#This Row],[Employee Name]]),"-----",VLOOKUP(LeaveTracker[[#This Row],[Employee Name]],'List of Employees'!$B$4:$H$766,6))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Employees'!$B$4:$H$766,7))</f>
        <v>ACCOUNTING</v>
      </c>
      <c r="F2580" s="66" t="str">
        <f>IF(ISBLANK(LeaveTracker[[#This Row],[Employee Name]]),"-----",VLOOKUP(LeaveTracker[[#This Row],[Employee Name]],'List of Employees'!$B$4:$H$766,6))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Employees'!$B$4:$H$766,7))</f>
        <v>ACCOUNTING</v>
      </c>
      <c r="F2581" s="66" t="str">
        <f>IF(ISBLANK(LeaveTracker[[#This Row],[Employee Name]]),"-----",VLOOKUP(LeaveTracker[[#This Row],[Employee Name]],'List of Employees'!$B$4:$H$766,6))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Employees'!$B$4:$H$766,7))</f>
        <v>ACCOUNTING</v>
      </c>
      <c r="F2582" s="66" t="str">
        <f>IF(ISBLANK(LeaveTracker[[#This Row],[Employee Name]]),"-----",VLOOKUP(LeaveTracker[[#This Row],[Employee Name]],'List of Employees'!$B$4:$H$766,6))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Employees'!$B$4:$H$766,7))</f>
        <v>ACCOUNTING</v>
      </c>
      <c r="F2583" s="66" t="str">
        <f>IF(ISBLANK(LeaveTracker[[#This Row],[Employee Name]]),"-----",VLOOKUP(LeaveTracker[[#This Row],[Employee Name]],'List of Employees'!$B$4:$H$766,6))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Employees'!$B$4:$H$766,7))</f>
        <v>ACCOUNTING</v>
      </c>
      <c r="F2584" s="66" t="str">
        <f>IF(ISBLANK(LeaveTracker[[#This Row],[Employee Name]]),"-----",VLOOKUP(LeaveTracker[[#This Row],[Employee Name]],'List of Employees'!$B$4:$H$766,6))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Employees'!$B$4:$H$766,7))</f>
        <v>ACCOUNTING</v>
      </c>
      <c r="F2585" s="66" t="str">
        <f>IF(ISBLANK(LeaveTracker[[#This Row],[Employee Name]]),"-----",VLOOKUP(LeaveTracker[[#This Row],[Employee Name]],'List of Employees'!$B$4:$H$766,6))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Employees'!$B$4:$H$766,7))</f>
        <v>ACCOUNTING</v>
      </c>
      <c r="F2586" s="66" t="str">
        <f>IF(ISBLANK(LeaveTracker[[#This Row],[Employee Name]]),"-----",VLOOKUP(LeaveTracker[[#This Row],[Employee Name]],'List of Employees'!$B$4:$H$766,6))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Employees'!$B$4:$H$766,7))</f>
        <v>ACCOUNTING</v>
      </c>
      <c r="F2587" s="66" t="str">
        <f>IF(ISBLANK(LeaveTracker[[#This Row],[Employee Name]]),"-----",VLOOKUP(LeaveTracker[[#This Row],[Employee Name]],'List of Employees'!$B$4:$H$766,6))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Employees'!$B$4:$H$766,7))</f>
        <v>TCCH/TICC</v>
      </c>
      <c r="F2588" s="66" t="str">
        <f>IF(ISBLANK(LeaveTracker[[#This Row],[Employee Name]]),"-----",VLOOKUP(LeaveTracker[[#This Row],[Employee Name]],'List of Employees'!$B$4:$H$766,6))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Employees'!$B$4:$H$766,7))</f>
        <v>TCCH/TICC</v>
      </c>
      <c r="F2589" s="66" t="str">
        <f>IF(ISBLANK(LeaveTracker[[#This Row],[Employee Name]]),"-----",VLOOKUP(LeaveTracker[[#This Row],[Employee Name]],'List of Employees'!$B$4:$H$766,6))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Employees'!$B$4:$H$766,7))</f>
        <v>TCCH/TICC</v>
      </c>
      <c r="F2590" s="66" t="str">
        <f>IF(ISBLANK(LeaveTracker[[#This Row],[Employee Name]]),"-----",VLOOKUP(LeaveTracker[[#This Row],[Employee Name]],'List of Employees'!$B$4:$H$766,6))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Employees'!$B$4:$H$766,7))</f>
        <v>SP</v>
      </c>
      <c r="F2591" s="66" t="str">
        <f>IF(ISBLANK(LeaveTracker[[#This Row],[Employee Name]]),"-----",VLOOKUP(LeaveTracker[[#This Row],[Employee Name]],'List of Employees'!$B$4:$H$766,6))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Employees'!$B$4:$H$766,7))</f>
        <v>VMO</v>
      </c>
      <c r="F2592" s="66" t="str">
        <f>IF(ISBLANK(LeaveTracker[[#This Row],[Employee Name]]),"-----",VLOOKUP(LeaveTracker[[#This Row],[Employee Name]],'List of Employees'!$B$4:$H$766,6))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Employees'!$B$4:$H$766,7))</f>
        <v>SP</v>
      </c>
      <c r="F2593" s="66" t="str">
        <f>IF(ISBLANK(LeaveTracker[[#This Row],[Employee Name]]),"-----",VLOOKUP(LeaveTracker[[#This Row],[Employee Name]],'List of Employees'!$B$4:$H$766,6))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Employees'!$B$4:$H$766,7))</f>
        <v>SP</v>
      </c>
      <c r="F2594" s="66" t="str">
        <f>IF(ISBLANK(LeaveTracker[[#This Row],[Employee Name]]),"-----",VLOOKUP(LeaveTracker[[#This Row],[Employee Name]],'List of Employees'!$B$4:$H$766,6))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Employees'!$B$4:$H$766,7))</f>
        <v>SP</v>
      </c>
      <c r="F2595" s="66" t="str">
        <f>IF(ISBLANK(LeaveTracker[[#This Row],[Employee Name]]),"-----",VLOOKUP(LeaveTracker[[#This Row],[Employee Name]],'List of Employees'!$B$4:$H$766,6))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Employees'!$B$4:$H$766,7))</f>
        <v>VMO</v>
      </c>
      <c r="F2596" s="66" t="str">
        <f>IF(ISBLANK(LeaveTracker[[#This Row],[Employee Name]]),"-----",VLOOKUP(LeaveTracker[[#This Row],[Employee Name]],'List of Employees'!$B$4:$H$766,6))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Employees'!$B$4:$H$766,7))</f>
        <v>VMO</v>
      </c>
      <c r="F2597" s="66" t="str">
        <f>IF(ISBLANK(LeaveTracker[[#This Row],[Employee Name]]),"-----",VLOOKUP(LeaveTracker[[#This Row],[Employee Name]],'List of Employees'!$B$4:$H$766,6))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Employees'!$B$4:$H$766,7))</f>
        <v>LCR</v>
      </c>
      <c r="F2598" s="66" t="str">
        <f>IF(ISBLANK(LeaveTracker[[#This Row],[Employee Name]]),"-----",VLOOKUP(LeaveTracker[[#This Row],[Employee Name]],'List of Employees'!$B$4:$H$766,6))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Employees'!$B$4:$H$766,7))</f>
        <v>LCR</v>
      </c>
      <c r="F2599" s="66" t="str">
        <f>IF(ISBLANK(LeaveTracker[[#This Row],[Employee Name]]),"-----",VLOOKUP(LeaveTracker[[#This Row],[Employee Name]],'List of Employees'!$B$4:$H$766,6))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Employees'!$B$4:$H$766,7))</f>
        <v>LCR</v>
      </c>
      <c r="F2600" s="66" t="str">
        <f>IF(ISBLANK(LeaveTracker[[#This Row],[Employee Name]]),"-----",VLOOKUP(LeaveTracker[[#This Row],[Employee Name]],'List of Employees'!$B$4:$H$766,6))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Employees'!$B$4:$H$766,7))</f>
        <v>LCR</v>
      </c>
      <c r="F2601" s="66" t="str">
        <f>IF(ISBLANK(LeaveTracker[[#This Row],[Employee Name]]),"-----",VLOOKUP(LeaveTracker[[#This Row],[Employee Name]],'List of Employees'!$B$4:$H$766,6))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Employees'!$B$4:$H$766,7))</f>
        <v>LCR</v>
      </c>
      <c r="F2602" s="66" t="str">
        <f>IF(ISBLANK(LeaveTracker[[#This Row],[Employee Name]]),"-----",VLOOKUP(LeaveTracker[[#This Row],[Employee Name]],'List of Employees'!$B$4:$H$766,6))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Employees'!$B$4:$H$766,7))</f>
        <v>CHO</v>
      </c>
      <c r="F2603" s="66" t="str">
        <f>IF(ISBLANK(LeaveTracker[[#This Row],[Employee Name]]),"-----",VLOOKUP(LeaveTracker[[#This Row],[Employee Name]],'List of Employees'!$B$4:$H$766,6))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Employees'!$B$4:$H$766,7))</f>
        <v>TIPID IMPOK</v>
      </c>
      <c r="F2604" s="66" t="str">
        <f>IF(ISBLANK(LeaveTracker[[#This Row],[Employee Name]]),"-----",VLOOKUP(LeaveTracker[[#This Row],[Employee Name]],'List of Employees'!$B$4:$H$766,6))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Employees'!$B$4:$H$766,7))</f>
        <v>TIPID IMPOK</v>
      </c>
      <c r="F2605" s="66" t="str">
        <f>IF(ISBLANK(LeaveTracker[[#This Row],[Employee Name]]),"-----",VLOOKUP(LeaveTracker[[#This Row],[Employee Name]],'List of Employees'!$B$4:$H$766,6))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Employees'!$B$4:$H$766,7))</f>
        <v>CHO</v>
      </c>
      <c r="F2606" s="66" t="str">
        <f>IF(ISBLANK(LeaveTracker[[#This Row],[Employee Name]]),"-----",VLOOKUP(LeaveTracker[[#This Row],[Employee Name]],'List of Employees'!$B$4:$H$766,6))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Employees'!$B$4:$H$766,7))</f>
        <v>CHO</v>
      </c>
      <c r="F2607" s="66" t="str">
        <f>IF(ISBLANK(LeaveTracker[[#This Row],[Employee Name]]),"-----",VLOOKUP(LeaveTracker[[#This Row],[Employee Name]],'List of Employees'!$B$4:$H$766,6))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Employees'!$B$4:$H$766,7))</f>
        <v>PICNIC GROVE</v>
      </c>
      <c r="F2608" s="66" t="str">
        <f>IF(ISBLANK(LeaveTracker[[#This Row],[Employee Name]]),"-----",VLOOKUP(LeaveTracker[[#This Row],[Employee Name]],'List of Employees'!$B$4:$H$766,6))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Employees'!$B$4:$H$766,7))</f>
        <v>PICNIC GROVE</v>
      </c>
      <c r="F2609" s="66" t="str">
        <f>IF(ISBLANK(LeaveTracker[[#This Row],[Employee Name]]),"-----",VLOOKUP(LeaveTracker[[#This Row],[Employee Name]],'List of Employees'!$B$4:$H$766,6))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Employees'!$B$4:$H$766,7))</f>
        <v>PICNIC GROVE</v>
      </c>
      <c r="F2610" s="66" t="str">
        <f>IF(ISBLANK(LeaveTracker[[#This Row],[Employee Name]]),"-----",VLOOKUP(LeaveTracker[[#This Row],[Employee Name]],'List of Employees'!$B$4:$H$766,6))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Employees'!$B$4:$H$766,7))</f>
        <v>PICNIC GROVE</v>
      </c>
      <c r="F2611" s="66" t="str">
        <f>IF(ISBLANK(LeaveTracker[[#This Row],[Employee Name]]),"-----",VLOOKUP(LeaveTracker[[#This Row],[Employee Name]],'List of Employees'!$B$4:$H$766,6))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Employees'!$B$4:$H$766,7))</f>
        <v>PICNIC GROVE</v>
      </c>
      <c r="F2612" s="66" t="str">
        <f>IF(ISBLANK(LeaveTracker[[#This Row],[Employee Name]]),"-----",VLOOKUP(LeaveTracker[[#This Row],[Employee Name]],'List of Employees'!$B$4:$H$766,6))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Employees'!$B$4:$H$766,7))</f>
        <v>PICNIC GROVE</v>
      </c>
      <c r="F2613" s="66" t="str">
        <f>IF(ISBLANK(LeaveTracker[[#This Row],[Employee Name]]),"-----",VLOOKUP(LeaveTracker[[#This Row],[Employee Name]],'List of Employees'!$B$4:$H$766,6))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Employees'!$B$4:$H$766,7))</f>
        <v>TOPS (ADMIN CSU)</v>
      </c>
      <c r="F2614" s="66" t="str">
        <f>IF(ISBLANK(LeaveTracker[[#This Row],[Employee Name]]),"-----",VLOOKUP(LeaveTracker[[#This Row],[Employee Name]],'List of Employees'!$B$4:$H$766,6))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Employees'!$B$4:$H$766,7))</f>
        <v>TOPS (ADMIN CSU)</v>
      </c>
      <c r="F2615" s="66" t="str">
        <f>IF(ISBLANK(LeaveTracker[[#This Row],[Employee Name]]),"-----",VLOOKUP(LeaveTracker[[#This Row],[Employee Name]],'List of Employees'!$B$4:$H$766,6))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Employees'!$B$4:$H$766,7))</f>
        <v>TOPS (ADMIN CSU)</v>
      </c>
      <c r="F2616" s="66" t="str">
        <f>IF(ISBLANK(LeaveTracker[[#This Row],[Employee Name]]),"-----",VLOOKUP(LeaveTracker[[#This Row],[Employee Name]],'List of Employees'!$B$4:$H$766,6))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Employees'!$B$4:$H$766,7))</f>
        <v>TIPID IMPOK</v>
      </c>
      <c r="F2617" s="66" t="str">
        <f>IF(ISBLANK(LeaveTracker[[#This Row],[Employee Name]]),"-----",VLOOKUP(LeaveTracker[[#This Row],[Employee Name]],'List of Employees'!$B$4:$H$766,6))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Employees'!$B$4:$H$766,7))</f>
        <v>ASSESSORS OFFICE</v>
      </c>
      <c r="F2618" s="66" t="str">
        <f>IF(ISBLANK(LeaveTracker[[#This Row],[Employee Name]]),"-----",VLOOKUP(LeaveTracker[[#This Row],[Employee Name]],'List of Employees'!$B$4:$H$766,6))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Employees'!$B$4:$H$766,7))</f>
        <v>ASSESSORS OFFICE</v>
      </c>
      <c r="F2619" s="66" t="str">
        <f>IF(ISBLANK(LeaveTracker[[#This Row],[Employee Name]]),"-----",VLOOKUP(LeaveTracker[[#This Row],[Employee Name]],'List of Employees'!$B$4:$H$766,6))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Employees'!$B$4:$H$766,7))</f>
        <v>ASSESSORS OFFICE</v>
      </c>
      <c r="F2620" s="66" t="str">
        <f>IF(ISBLANK(LeaveTracker[[#This Row],[Employee Name]]),"-----",VLOOKUP(LeaveTracker[[#This Row],[Employee Name]],'List of Employees'!$B$4:$H$766,6))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Employees'!$B$4:$H$766,7))</f>
        <v>ADMIN OFFICE</v>
      </c>
      <c r="F2621" s="66" t="str">
        <f>IF(ISBLANK(LeaveTracker[[#This Row],[Employee Name]]),"-----",VLOOKUP(LeaveTracker[[#This Row],[Employee Name]],'List of Employees'!$B$4:$H$766,6))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Employees'!$B$4:$H$766,7))</f>
        <v>CCT</v>
      </c>
      <c r="F2622" s="66" t="str">
        <f>IF(ISBLANK(LeaveTracker[[#This Row],[Employee Name]]),"-----",VLOOKUP(LeaveTracker[[#This Row],[Employee Name]],'List of Employees'!$B$4:$H$766,6))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Employees'!$B$4:$H$766,7))</f>
        <v>CCT</v>
      </c>
      <c r="F2623" s="66" t="str">
        <f>IF(ISBLANK(LeaveTracker[[#This Row],[Employee Name]]),"-----",VLOOKUP(LeaveTracker[[#This Row],[Employee Name]],'List of Employees'!$B$4:$H$766,6))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Employees'!$B$4:$H$766,7))</f>
        <v>CCT</v>
      </c>
      <c r="F2624" s="66" t="str">
        <f>IF(ISBLANK(LeaveTracker[[#This Row],[Employee Name]]),"-----",VLOOKUP(LeaveTracker[[#This Row],[Employee Name]],'List of Employees'!$B$4:$H$766,6))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Employees'!$B$4:$H$766,7))</f>
        <v>CCT</v>
      </c>
      <c r="F2625" s="66" t="str">
        <f>IF(ISBLANK(LeaveTracker[[#This Row],[Employee Name]]),"-----",VLOOKUP(LeaveTracker[[#This Row],[Employee Name]],'List of Employees'!$B$4:$H$766,6))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Employees'!$B$4:$H$766,7))</f>
        <v>PICNIC GROVE</v>
      </c>
      <c r="F2626" s="66" t="str">
        <f>IF(ISBLANK(LeaveTracker[[#This Row],[Employee Name]]),"-----",VLOOKUP(LeaveTracker[[#This Row],[Employee Name]],'List of Employees'!$B$4:$H$766,6))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Employees'!$B$4:$H$766,7))</f>
        <v>PICNIC GROVE</v>
      </c>
      <c r="F2627" s="66" t="str">
        <f>IF(ISBLANK(LeaveTracker[[#This Row],[Employee Name]]),"-----",VLOOKUP(LeaveTracker[[#This Row],[Employee Name]],'List of Employees'!$B$4:$H$766,6))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Employees'!$B$4:$H$766,7))</f>
        <v>TOPS (ADMIN CSU)</v>
      </c>
      <c r="F2628" s="66" t="str">
        <f>IF(ISBLANK(LeaveTracker[[#This Row],[Employee Name]]),"-----",VLOOKUP(LeaveTracker[[#This Row],[Employee Name]],'List of Employees'!$B$4:$H$766,6))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Employees'!$B$4:$H$766,7))</f>
        <v>OTM</v>
      </c>
      <c r="F2629" s="66" t="str">
        <f>IF(ISBLANK(LeaveTracker[[#This Row],[Employee Name]]),"-----",VLOOKUP(LeaveTracker[[#This Row],[Employee Name]],'List of Employees'!$B$4:$H$766,6))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Employees'!$B$4:$H$766,7))</f>
        <v>ONT</v>
      </c>
      <c r="F2630" s="66" t="str">
        <f>IF(ISBLANK(LeaveTracker[[#This Row],[Employee Name]]),"-----",VLOOKUP(LeaveTracker[[#This Row],[Employee Name]],'List of Employees'!$B$4:$H$766,6))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Employees'!$B$4:$H$766,7))</f>
        <v>CPDO</v>
      </c>
      <c r="F2631" s="66" t="str">
        <f>IF(ISBLANK(LeaveTracker[[#This Row],[Employee Name]]),"-----",VLOOKUP(LeaveTracker[[#This Row],[Employee Name]],'List of Employees'!$B$4:$H$766,6))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Employees'!$B$4:$H$766,7))</f>
        <v>CHO</v>
      </c>
      <c r="F2632" s="66" t="str">
        <f>IF(ISBLANK(LeaveTracker[[#This Row],[Employee Name]]),"-----",VLOOKUP(LeaveTracker[[#This Row],[Employee Name]],'List of Employees'!$B$4:$H$766,6))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Employees'!$B$4:$H$766,7))</f>
        <v>CHO</v>
      </c>
      <c r="F2633" s="66" t="str">
        <f>IF(ISBLANK(LeaveTracker[[#This Row],[Employee Name]]),"-----",VLOOKUP(LeaveTracker[[#This Row],[Employee Name]],'List of Employees'!$B$4:$H$766,6))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Employees'!$B$4:$H$766,7))</f>
        <v>CHO</v>
      </c>
      <c r="F2634" s="66" t="str">
        <f>IF(ISBLANK(LeaveTracker[[#This Row],[Employee Name]]),"-----",VLOOKUP(LeaveTracker[[#This Row],[Employee Name]],'List of Employees'!$B$4:$H$766,6))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Employees'!$B$4:$H$766,7))</f>
        <v>CEO</v>
      </c>
      <c r="F2635" s="66" t="str">
        <f>IF(ISBLANK(LeaveTracker[[#This Row],[Employee Name]]),"-----",VLOOKUP(LeaveTracker[[#This Row],[Employee Name]],'List of Employees'!$B$4:$H$766,6))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Employees'!$B$4:$H$766,7))</f>
        <v>CEO</v>
      </c>
      <c r="F2636" s="66" t="str">
        <f>IF(ISBLANK(LeaveTracker[[#This Row],[Employee Name]]),"-----",VLOOKUP(LeaveTracker[[#This Row],[Employee Name]],'List of Employees'!$B$4:$H$766,6))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Employees'!$B$4:$H$766,7))</f>
        <v>CEO</v>
      </c>
      <c r="F2637" s="66" t="str">
        <f>IF(ISBLANK(LeaveTracker[[#This Row],[Employee Name]]),"-----",VLOOKUP(LeaveTracker[[#This Row],[Employee Name]],'List of Employees'!$B$4:$H$766,6))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Employees'!$B$4:$H$766,7))</f>
        <v>HSKB</v>
      </c>
      <c r="F2638" s="66" t="str">
        <f>IF(ISBLANK(LeaveTracker[[#This Row],[Employee Name]]),"-----",VLOOKUP(LeaveTracker[[#This Row],[Employee Name]],'List of Employees'!$B$4:$H$766,6))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Employees'!$B$4:$H$766,7))</f>
        <v>HSKB</v>
      </c>
      <c r="F2639" s="66" t="str">
        <f>IF(ISBLANK(LeaveTracker[[#This Row],[Employee Name]]),"-----",VLOOKUP(LeaveTracker[[#This Row],[Employee Name]],'List of Employees'!$B$4:$H$766,6))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Employees'!$B$4:$H$766,7))</f>
        <v>CENRO</v>
      </c>
      <c r="F2640" s="66" t="str">
        <f>IF(ISBLANK(LeaveTracker[[#This Row],[Employee Name]]),"-----",VLOOKUP(LeaveTracker[[#This Row],[Employee Name]],'List of Employees'!$B$4:$H$766,6))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Employees'!$B$4:$H$766,7))</f>
        <v>CENRO</v>
      </c>
      <c r="F2641" s="66" t="str">
        <f>IF(ISBLANK(LeaveTracker[[#This Row],[Employee Name]]),"-----",VLOOKUP(LeaveTracker[[#This Row],[Employee Name]],'List of Employees'!$B$4:$H$766,6))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Employees'!$B$4:$H$766,7))</f>
        <v>CENRO</v>
      </c>
      <c r="F2642" s="66" t="str">
        <f>IF(ISBLANK(LeaveTracker[[#This Row],[Employee Name]]),"-----",VLOOKUP(LeaveTracker[[#This Row],[Employee Name]],'List of Employees'!$B$4:$H$766,6))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Employees'!$B$4:$H$766,7))</f>
        <v>COOPERATIVE OFFICE</v>
      </c>
      <c r="F2643" s="66" t="str">
        <f>IF(ISBLANK(LeaveTracker[[#This Row],[Employee Name]]),"-----",VLOOKUP(LeaveTracker[[#This Row],[Employee Name]],'List of Employees'!$B$4:$H$766,6))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Employees'!$B$4:$H$766,7))</f>
        <v>SP</v>
      </c>
      <c r="F2644" s="66" t="str">
        <f>IF(ISBLANK(LeaveTracker[[#This Row],[Employee Name]]),"-----",VLOOKUP(LeaveTracker[[#This Row],[Employee Name]],'List of Employees'!$B$4:$H$766,6))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Employees'!$B$4:$H$766,7))</f>
        <v>SP</v>
      </c>
      <c r="F2645" s="66" t="str">
        <f>IF(ISBLANK(LeaveTracker[[#This Row],[Employee Name]]),"-----",VLOOKUP(LeaveTracker[[#This Row],[Employee Name]],'List of Employees'!$B$4:$H$766,6))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Employees'!$B$4:$H$766,7))</f>
        <v>SP</v>
      </c>
      <c r="F2646" s="66" t="str">
        <f>IF(ISBLANK(LeaveTracker[[#This Row],[Employee Name]]),"-----",VLOOKUP(LeaveTracker[[#This Row],[Employee Name]],'List of Employees'!$B$4:$H$766,6))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Employees'!$B$4:$H$766,7))</f>
        <v>VMO</v>
      </c>
      <c r="F2647" s="66" t="str">
        <f>IF(ISBLANK(LeaveTracker[[#This Row],[Employee Name]]),"-----",VLOOKUP(LeaveTracker[[#This Row],[Employee Name]],'List of Employees'!$B$4:$H$766,6))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Employees'!$B$4:$H$766,7))</f>
        <v>VMO</v>
      </c>
      <c r="F2648" s="66" t="str">
        <f>IF(ISBLANK(LeaveTracker[[#This Row],[Employee Name]]),"-----",VLOOKUP(LeaveTracker[[#This Row],[Employee Name]],'List of Employees'!$B$4:$H$766,6))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Employees'!$B$4:$H$766,7))</f>
        <v>SP</v>
      </c>
      <c r="F2649" s="66" t="str">
        <f>IF(ISBLANK(LeaveTracker[[#This Row],[Employee Name]]),"-----",VLOOKUP(LeaveTracker[[#This Row],[Employee Name]],'List of Employees'!$B$4:$H$766,6))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Employees'!$B$4:$H$766,7))</f>
        <v>MAHOGANY MARKET</v>
      </c>
      <c r="F2650" s="66" t="str">
        <f>IF(ISBLANK(LeaveTracker[[#This Row],[Employee Name]]),"-----",VLOOKUP(LeaveTracker[[#This Row],[Employee Name]],'List of Employees'!$B$4:$H$766,6))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Employees'!$B$4:$H$766,7))</f>
        <v>CENRO</v>
      </c>
      <c r="F2651" s="66" t="str">
        <f>IF(ISBLANK(LeaveTracker[[#This Row],[Employee Name]]),"-----",VLOOKUP(LeaveTracker[[#This Row],[Employee Name]],'List of Employees'!$B$4:$H$766,6))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Employees'!$B$4:$H$766,7))</f>
        <v>CEO</v>
      </c>
      <c r="F2652" s="66" t="str">
        <f>IF(ISBLANK(LeaveTracker[[#This Row],[Employee Name]]),"-----",VLOOKUP(LeaveTracker[[#This Row],[Employee Name]],'List of Employees'!$B$4:$H$766,6))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Employees'!$B$4:$H$766,7))</f>
        <v>CEO</v>
      </c>
      <c r="F2653" s="66" t="str">
        <f>IF(ISBLANK(LeaveTracker[[#This Row],[Employee Name]]),"-----",VLOOKUP(LeaveTracker[[#This Row],[Employee Name]],'List of Employees'!$B$4:$H$766,6))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Employees'!$B$4:$H$766,7))</f>
        <v>CEO</v>
      </c>
      <c r="F2654" s="66" t="str">
        <f>IF(ISBLANK(LeaveTracker[[#This Row],[Employee Name]]),"-----",VLOOKUP(LeaveTracker[[#This Row],[Employee Name]],'List of Employees'!$B$4:$H$766,6))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Employees'!$B$4:$H$766,7))</f>
        <v>DA</v>
      </c>
      <c r="F2655" s="66" t="str">
        <f>IF(ISBLANK(LeaveTracker[[#This Row],[Employee Name]]),"-----",VLOOKUP(LeaveTracker[[#This Row],[Employee Name]],'List of Employees'!$B$4:$H$766,6))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Employees'!$B$4:$H$766,7))</f>
        <v>TCCH/TICC</v>
      </c>
      <c r="F2656" s="66" t="str">
        <f>IF(ISBLANK(LeaveTracker[[#This Row],[Employee Name]]),"-----",VLOOKUP(LeaveTracker[[#This Row],[Employee Name]],'List of Employees'!$B$4:$H$766,6))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Employees'!$B$4:$H$766,7))</f>
        <v>HRMO</v>
      </c>
      <c r="F2657" s="66" t="str">
        <f>IF(ISBLANK(LeaveTracker[[#This Row],[Employee Name]]),"-----",VLOOKUP(LeaveTracker[[#This Row],[Employee Name]],'List of Employees'!$B$4:$H$766,6))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Employees'!$B$4:$H$766,7))</f>
        <v>HRMO</v>
      </c>
      <c r="F2658" s="66" t="str">
        <f>IF(ISBLANK(LeaveTracker[[#This Row],[Employee Name]]),"-----",VLOOKUP(LeaveTracker[[#This Row],[Employee Name]],'List of Employees'!$B$4:$H$766,6))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Employees'!$B$4:$H$766,7))</f>
        <v>HRMO</v>
      </c>
      <c r="F2659" s="66" t="str">
        <f>IF(ISBLANK(LeaveTracker[[#This Row],[Employee Name]]),"-----",VLOOKUP(LeaveTracker[[#This Row],[Employee Name]],'List of Employees'!$B$4:$H$766,6))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Employees'!$B$4:$H$766,7))</f>
        <v>CTO</v>
      </c>
      <c r="F2660" s="66" t="str">
        <f>IF(ISBLANK(LeaveTracker[[#This Row],[Employee Name]]),"-----",VLOOKUP(LeaveTracker[[#This Row],[Employee Name]],'List of Employees'!$B$4:$H$766,6))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Employees'!$B$4:$H$766,7))</f>
        <v>ACCOUNTING</v>
      </c>
      <c r="F2661" s="66" t="str">
        <f>IF(ISBLANK(LeaveTracker[[#This Row],[Employee Name]]),"-----",VLOOKUP(LeaveTracker[[#This Row],[Employee Name]],'List of Employees'!$B$4:$H$766,6))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Employees'!$B$4:$H$766,7))</f>
        <v>ACCOUNTING</v>
      </c>
      <c r="F2662" s="66" t="str">
        <f>IF(ISBLANK(LeaveTracker[[#This Row],[Employee Name]]),"-----",VLOOKUP(LeaveTracker[[#This Row],[Employee Name]],'List of Employees'!$B$4:$H$766,6))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Employees'!$B$4:$H$766,7))</f>
        <v>CHO</v>
      </c>
      <c r="F2663" s="66" t="str">
        <f>IF(ISBLANK(LeaveTracker[[#This Row],[Employee Name]]),"-----",VLOOKUP(LeaveTracker[[#This Row],[Employee Name]],'List of Employees'!$B$4:$H$766,6))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Employees'!$B$4:$H$766,7))</f>
        <v>CHO</v>
      </c>
      <c r="F2664" s="66" t="str">
        <f>IF(ISBLANK(LeaveTracker[[#This Row],[Employee Name]]),"-----",VLOOKUP(LeaveTracker[[#This Row],[Employee Name]],'List of Employees'!$B$4:$H$766,6))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Employees'!$B$4:$H$766,7))</f>
        <v>BUDGET</v>
      </c>
      <c r="F2665" s="66" t="str">
        <f>IF(ISBLANK(LeaveTracker[[#This Row],[Employee Name]]),"-----",VLOOKUP(LeaveTracker[[#This Row],[Employee Name]],'List of Employees'!$B$4:$H$766,6))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Employees'!$B$4:$H$766,7))</f>
        <v>HRMO</v>
      </c>
      <c r="F2666" s="66" t="str">
        <f>IF(ISBLANK(LeaveTracker[[#This Row],[Employee Name]]),"-----",VLOOKUP(LeaveTracker[[#This Row],[Employee Name]],'List of Employees'!$B$4:$H$766,6))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Employees'!$B$4:$H$766,7))</f>
        <v>CHO</v>
      </c>
      <c r="F2667" s="66" t="str">
        <f>IF(ISBLANK(LeaveTracker[[#This Row],[Employee Name]]),"-----",VLOOKUP(LeaveTracker[[#This Row],[Employee Name]],'List of Employees'!$B$4:$H$766,6))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Employees'!$B$4:$H$766,7))</f>
        <v>ONT</v>
      </c>
      <c r="F2668" s="66" t="str">
        <f>IF(ISBLANK(LeaveTracker[[#This Row],[Employee Name]]),"-----",VLOOKUP(LeaveTracker[[#This Row],[Employee Name]],'List of Employees'!$B$4:$H$766,6))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Employees'!$B$4:$H$766,7))</f>
        <v>ONT</v>
      </c>
      <c r="F2669" s="66" t="str">
        <f>IF(ISBLANK(LeaveTracker[[#This Row],[Employee Name]]),"-----",VLOOKUP(LeaveTracker[[#This Row],[Employee Name]],'List of Employees'!$B$4:$H$766,6))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Employees'!$B$4:$H$766,7))</f>
        <v>PIO</v>
      </c>
      <c r="F2670" s="66" t="str">
        <f>IF(ISBLANK(LeaveTracker[[#This Row],[Employee Name]]),"-----",VLOOKUP(LeaveTracker[[#This Row],[Employee Name]],'List of Employees'!$B$4:$H$766,6))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Employees'!$B$4:$H$766,7))</f>
        <v>PIO</v>
      </c>
      <c r="F2671" s="66" t="str">
        <f>IF(ISBLANK(LeaveTracker[[#This Row],[Employee Name]]),"-----",VLOOKUP(LeaveTracker[[#This Row],[Employee Name]],'List of Employees'!$B$4:$H$766,6))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Employees'!$B$4:$H$766,7))</f>
        <v>PIO</v>
      </c>
      <c r="F2672" s="66" t="str">
        <f>IF(ISBLANK(LeaveTracker[[#This Row],[Employee Name]]),"-----",VLOOKUP(LeaveTracker[[#This Row],[Employee Name]],'List of Employees'!$B$4:$H$766,6))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Employees'!$B$4:$H$766,7))</f>
        <v>PIO</v>
      </c>
      <c r="F2673" s="66" t="str">
        <f>IF(ISBLANK(LeaveTracker[[#This Row],[Employee Name]]),"-----",VLOOKUP(LeaveTracker[[#This Row],[Employee Name]],'List of Employees'!$B$4:$H$766,6))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Employees'!$B$4:$H$766,7))</f>
        <v>CHO</v>
      </c>
      <c r="F2674" s="66" t="str">
        <f>IF(ISBLANK(LeaveTracker[[#This Row],[Employee Name]]),"-----",VLOOKUP(LeaveTracker[[#This Row],[Employee Name]],'List of Employees'!$B$4:$H$766,6))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Employees'!$B$4:$H$766,7))</f>
        <v>VMO</v>
      </c>
      <c r="F2675" s="66" t="str">
        <f>IF(ISBLANK(LeaveTracker[[#This Row],[Employee Name]]),"-----",VLOOKUP(LeaveTracker[[#This Row],[Employee Name]],'List of Employees'!$B$4:$H$766,6))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Employees'!$B$4:$H$766,7))</f>
        <v>ADMIN OFFICE</v>
      </c>
      <c r="F2676" s="66" t="str">
        <f>IF(ISBLANK(LeaveTracker[[#This Row],[Employee Name]]),"-----",VLOOKUP(LeaveTracker[[#This Row],[Employee Name]],'List of Employees'!$B$4:$H$766,6))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Employees'!$B$4:$H$766,7))</f>
        <v>ADMIN OFFICE</v>
      </c>
      <c r="F2677" s="66" t="str">
        <f>IF(ISBLANK(LeaveTracker[[#This Row],[Employee Name]]),"-----",VLOOKUP(LeaveTracker[[#This Row],[Employee Name]],'List of Employees'!$B$4:$H$766,6))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Employees'!$B$4:$H$766,7))</f>
        <v>EEO/ CITY MARKET</v>
      </c>
      <c r="F2678" s="66" t="str">
        <f>IF(ISBLANK(LeaveTracker[[#This Row],[Employee Name]]),"-----",VLOOKUP(LeaveTracker[[#This Row],[Employee Name]],'List of Employees'!$B$4:$H$766,6))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Employees'!$B$4:$H$766,7))</f>
        <v>CTO</v>
      </c>
      <c r="F2679" s="66" t="str">
        <f>IF(ISBLANK(LeaveTracker[[#This Row],[Employee Name]]),"-----",VLOOKUP(LeaveTracker[[#This Row],[Employee Name]],'List of Employees'!$B$4:$H$766,6))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Employees'!$B$4:$H$766,7))</f>
        <v>CTO</v>
      </c>
      <c r="F2680" s="66" t="str">
        <f>IF(ISBLANK(LeaveTracker[[#This Row],[Employee Name]]),"-----",VLOOKUP(LeaveTracker[[#This Row],[Employee Name]],'List of Employees'!$B$4:$H$766,6))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Employees'!$B$4:$H$766,7))</f>
        <v>CTO</v>
      </c>
      <c r="F2681" s="66" t="str">
        <f>IF(ISBLANK(LeaveTracker[[#This Row],[Employee Name]]),"-----",VLOOKUP(LeaveTracker[[#This Row],[Employee Name]],'List of Employees'!$B$4:$H$766,6))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Employees'!$B$4:$H$766,7))</f>
        <v>CTO</v>
      </c>
      <c r="F2682" s="66" t="str">
        <f>IF(ISBLANK(LeaveTracker[[#This Row],[Employee Name]]),"-----",VLOOKUP(LeaveTracker[[#This Row],[Employee Name]],'List of Employees'!$B$4:$H$766,6))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Employees'!$B$4:$H$766,7))</f>
        <v>PIO</v>
      </c>
      <c r="F2683" s="66" t="str">
        <f>IF(ISBLANK(LeaveTracker[[#This Row],[Employee Name]]),"-----",VLOOKUP(LeaveTracker[[#This Row],[Employee Name]],'List of Employees'!$B$4:$H$766,6))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Employees'!$B$4:$H$766,7))</f>
        <v>PIO</v>
      </c>
      <c r="F2684" s="66" t="str">
        <f>IF(ISBLANK(LeaveTracker[[#This Row],[Employee Name]]),"-----",VLOOKUP(LeaveTracker[[#This Row],[Employee Name]],'List of Employees'!$B$4:$H$766,6))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Employees'!$B$4:$H$766,7))</f>
        <v>PIO</v>
      </c>
      <c r="F2685" s="66" t="str">
        <f>IF(ISBLANK(LeaveTracker[[#This Row],[Employee Name]]),"-----",VLOOKUP(LeaveTracker[[#This Row],[Employee Name]],'List of Employees'!$B$4:$H$766,6))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Employees'!$B$4:$H$766,7))</f>
        <v>DA</v>
      </c>
      <c r="F2686" s="66" t="str">
        <f>IF(ISBLANK(LeaveTracker[[#This Row],[Employee Name]]),"-----",VLOOKUP(LeaveTracker[[#This Row],[Employee Name]],'List of Employees'!$B$4:$H$766,6))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Employees'!$B$4:$H$766,7))</f>
        <v>GSO</v>
      </c>
      <c r="F2687" s="66" t="str">
        <f>IF(ISBLANK(LeaveTracker[[#This Row],[Employee Name]]),"-----",VLOOKUP(LeaveTracker[[#This Row],[Employee Name]],'List of Employees'!$B$4:$H$766,6))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Employees'!$B$4:$H$766,7))</f>
        <v>GSO</v>
      </c>
      <c r="F2688" s="66" t="str">
        <f>IF(ISBLANK(LeaveTracker[[#This Row],[Employee Name]]),"-----",VLOOKUP(LeaveTracker[[#This Row],[Employee Name]],'List of Employees'!$B$4:$H$766,6))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Employees'!$B$4:$H$766,7))</f>
        <v>GSO</v>
      </c>
      <c r="F2689" s="66" t="str">
        <f>IF(ISBLANK(LeaveTracker[[#This Row],[Employee Name]]),"-----",VLOOKUP(LeaveTracker[[#This Row],[Employee Name]],'List of Employees'!$B$4:$H$766,6))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Employees'!$B$4:$H$766,7))</f>
        <v>DA</v>
      </c>
      <c r="F2690" s="66" t="str">
        <f>IF(ISBLANK(LeaveTracker[[#This Row],[Employee Name]]),"-----",VLOOKUP(LeaveTracker[[#This Row],[Employee Name]],'List of Employees'!$B$4:$H$766,6))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Employees'!$B$4:$H$766,7))</f>
        <v>DA</v>
      </c>
      <c r="F2691" s="66" t="str">
        <f>IF(ISBLANK(LeaveTracker[[#This Row],[Employee Name]]),"-----",VLOOKUP(LeaveTracker[[#This Row],[Employee Name]],'List of Employees'!$B$4:$H$766,6))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Employees'!$B$4:$H$766,7))</f>
        <v>DA</v>
      </c>
      <c r="F2692" s="66" t="str">
        <f>IF(ISBLANK(LeaveTracker[[#This Row],[Employee Name]]),"-----",VLOOKUP(LeaveTracker[[#This Row],[Employee Name]],'List of Employees'!$B$4:$H$766,6))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Employees'!$B$4:$H$766,7))</f>
        <v>GSO</v>
      </c>
      <c r="F2693" s="66" t="str">
        <f>IF(ISBLANK(LeaveTracker[[#This Row],[Employee Name]]),"-----",VLOOKUP(LeaveTracker[[#This Row],[Employee Name]],'List of Employees'!$B$4:$H$766,6))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Employees'!$B$4:$H$766,7))</f>
        <v>GSO</v>
      </c>
      <c r="F2694" s="66" t="str">
        <f>IF(ISBLANK(LeaveTracker[[#This Row],[Employee Name]]),"-----",VLOOKUP(LeaveTracker[[#This Row],[Employee Name]],'List of Employees'!$B$4:$H$766,6))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Employees'!$B$4:$H$766,7))</f>
        <v>GSO</v>
      </c>
      <c r="F2695" s="66" t="str">
        <f>IF(ISBLANK(LeaveTracker[[#This Row],[Employee Name]]),"-----",VLOOKUP(LeaveTracker[[#This Row],[Employee Name]],'List of Employees'!$B$4:$H$766,6))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Employees'!$B$4:$H$766,7))</f>
        <v>GSO</v>
      </c>
      <c r="F2696" s="66" t="str">
        <f>IF(ISBLANK(LeaveTracker[[#This Row],[Employee Name]]),"-----",VLOOKUP(LeaveTracker[[#This Row],[Employee Name]],'List of Employees'!$B$4:$H$766,6))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Employees'!$B$4:$H$766,7))</f>
        <v>DA</v>
      </c>
      <c r="F2697" s="66" t="str">
        <f>IF(ISBLANK(LeaveTracker[[#This Row],[Employee Name]]),"-----",VLOOKUP(LeaveTracker[[#This Row],[Employee Name]],'List of Employees'!$B$4:$H$766,6))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Employees'!$B$4:$H$766,7))</f>
        <v>CBO</v>
      </c>
      <c r="F2698" s="66" t="str">
        <f>IF(ISBLANK(LeaveTracker[[#This Row],[Employee Name]]),"-----",VLOOKUP(LeaveTracker[[#This Row],[Employee Name]],'List of Employees'!$B$4:$H$766,6))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Employees'!$B$4:$H$766,7))</f>
        <v>COOPERATIVE OFFICE</v>
      </c>
      <c r="F2699" s="66" t="str">
        <f>IF(ISBLANK(LeaveTracker[[#This Row],[Employee Name]]),"-----",VLOOKUP(LeaveTracker[[#This Row],[Employee Name]],'List of Employees'!$B$4:$H$766,6))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Employees'!$B$4:$H$766,7))</f>
        <v>PICNIC GROVE</v>
      </c>
      <c r="F2700" s="66" t="str">
        <f>IF(ISBLANK(LeaveTracker[[#This Row],[Employee Name]]),"-----",VLOOKUP(LeaveTracker[[#This Row],[Employee Name]],'List of Employees'!$B$4:$H$766,6))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Employees'!$B$4:$H$766,7))</f>
        <v>0</v>
      </c>
      <c r="F2701" s="66" t="str">
        <f>IF(ISBLANK(LeaveTracker[[#This Row],[Employee Name]]),"-----",VLOOKUP(LeaveTracker[[#This Row],[Employee Name]],'List of Employees'!$B$4:$H$766,6))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Employees'!$B$4:$H$766,7))</f>
        <v>GSO</v>
      </c>
      <c r="F2702" s="66" t="str">
        <f>IF(ISBLANK(LeaveTracker[[#This Row],[Employee Name]]),"-----",VLOOKUP(LeaveTracker[[#This Row],[Employee Name]],'List of Employees'!$B$4:$H$766,6))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Employees'!$B$4:$H$766,7))</f>
        <v>HRMO</v>
      </c>
      <c r="F2703" s="66" t="str">
        <f>IF(ISBLANK(LeaveTracker[[#This Row],[Employee Name]]),"-----",VLOOKUP(LeaveTracker[[#This Row],[Employee Name]],'List of Employees'!$B$4:$H$766,6))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Employees'!$B$4:$H$766,7))</f>
        <v>EEO/ CITY MARKET</v>
      </c>
      <c r="F2704" s="66" t="str">
        <f>IF(ISBLANK(LeaveTracker[[#This Row],[Employee Name]]),"-----",VLOOKUP(LeaveTracker[[#This Row],[Employee Name]],'List of Employees'!$B$4:$H$766,6))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Employees'!$B$4:$H$766,7))</f>
        <v>EEO/ CITY MARKET</v>
      </c>
      <c r="F2705" s="66" t="str">
        <f>IF(ISBLANK(LeaveTracker[[#This Row],[Employee Name]]),"-----",VLOOKUP(LeaveTracker[[#This Row],[Employee Name]],'List of Employees'!$B$4:$H$766,6))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Employees'!$B$4:$H$766,7))</f>
        <v>EEO/ CITY MARKET</v>
      </c>
      <c r="F2706" s="66" t="str">
        <f>IF(ISBLANK(LeaveTracker[[#This Row],[Employee Name]]),"-----",VLOOKUP(LeaveTracker[[#This Row],[Employee Name]],'List of Employees'!$B$4:$H$766,6))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Employees'!$B$4:$H$766,7))</f>
        <v>VMO</v>
      </c>
      <c r="F2707" s="66" t="str">
        <f>IF(ISBLANK(LeaveTracker[[#This Row],[Employee Name]]),"-----",VLOOKUP(LeaveTracker[[#This Row],[Employee Name]],'List of Employees'!$B$4:$H$766,6))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Employees'!$B$4:$H$766,7))</f>
        <v>VMO</v>
      </c>
      <c r="F2708" s="66" t="str">
        <f>IF(ISBLANK(LeaveTracker[[#This Row],[Employee Name]]),"-----",VLOOKUP(LeaveTracker[[#This Row],[Employee Name]],'List of Employees'!$B$4:$H$766,6))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Employees'!$B$4:$H$766,7))</f>
        <v>HRMO</v>
      </c>
      <c r="F2709" s="66" t="str">
        <f>IF(ISBLANK(LeaveTracker[[#This Row],[Employee Name]]),"-----",VLOOKUP(LeaveTracker[[#This Row],[Employee Name]],'List of Employees'!$B$4:$H$766,6))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Employees'!$B$4:$H$766,7))</f>
        <v>0</v>
      </c>
      <c r="F2710" s="66" t="str">
        <f>IF(ISBLANK(LeaveTracker[[#This Row],[Employee Name]]),"-----",VLOOKUP(LeaveTracker[[#This Row],[Employee Name]],'List of Employees'!$B$4:$H$766,6))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Employees'!$B$4:$H$766,7))</f>
        <v>CHO</v>
      </c>
      <c r="F2711" s="66" t="str">
        <f>IF(ISBLANK(LeaveTracker[[#This Row],[Employee Name]]),"-----",VLOOKUP(LeaveTracker[[#This Row],[Employee Name]],'List of Employees'!$B$4:$H$766,6))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Employees'!$B$4:$H$766,7))</f>
        <v>HRMO</v>
      </c>
      <c r="F2712" s="66" t="str">
        <f>IF(ISBLANK(LeaveTracker[[#This Row],[Employee Name]]),"-----",VLOOKUP(LeaveTracker[[#This Row],[Employee Name]],'List of Employees'!$B$4:$H$766,6))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Employees'!$B$4:$H$766,7))</f>
        <v>HRMO</v>
      </c>
      <c r="F2713" s="66" t="str">
        <f>IF(ISBLANK(LeaveTracker[[#This Row],[Employee Name]]),"-----",VLOOKUP(LeaveTracker[[#This Row],[Employee Name]],'List of Employees'!$B$4:$H$766,6))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Employees'!$B$4:$H$766,7))</f>
        <v>ASSESSORS OFFICE</v>
      </c>
      <c r="F2714" s="66" t="str">
        <f>IF(ISBLANK(LeaveTracker[[#This Row],[Employee Name]]),"-----",VLOOKUP(LeaveTracker[[#This Row],[Employee Name]],'List of Employees'!$B$4:$H$766,6))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Employees'!$B$4:$H$766,7))</f>
        <v>ACCOUNTING</v>
      </c>
      <c r="F2715" s="66" t="str">
        <f>IF(ISBLANK(LeaveTracker[[#This Row],[Employee Name]]),"-----",VLOOKUP(LeaveTracker[[#This Row],[Employee Name]],'List of Employees'!$B$4:$H$766,6))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Employees'!$B$4:$H$766,7))</f>
        <v>ACCOUNTING</v>
      </c>
      <c r="F2716" s="66" t="str">
        <f>IF(ISBLANK(LeaveTracker[[#This Row],[Employee Name]]),"-----",VLOOKUP(LeaveTracker[[#This Row],[Employee Name]],'List of Employees'!$B$4:$H$766,6))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Employees'!$B$4:$H$766,7))</f>
        <v>ACCOUNTING</v>
      </c>
      <c r="F2717" s="66" t="str">
        <f>IF(ISBLANK(LeaveTracker[[#This Row],[Employee Name]]),"-----",VLOOKUP(LeaveTracker[[#This Row],[Employee Name]],'List of Employees'!$B$4:$H$766,6))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Employees'!$B$4:$H$766,7))</f>
        <v>ACCOUNTING</v>
      </c>
      <c r="F2718" s="66" t="str">
        <f>IF(ISBLANK(LeaveTracker[[#This Row],[Employee Name]]),"-----",VLOOKUP(LeaveTracker[[#This Row],[Employee Name]],'List of Employees'!$B$4:$H$766,6))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Employees'!$B$4:$H$766,7))</f>
        <v>ACCOUNTING</v>
      </c>
      <c r="F2719" s="66" t="str">
        <f>IF(ISBLANK(LeaveTracker[[#This Row],[Employee Name]]),"-----",VLOOKUP(LeaveTracker[[#This Row],[Employee Name]],'List of Employees'!$B$4:$H$766,6))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Employees'!$B$4:$H$766,7))</f>
        <v>ASSESSORS OFFICE</v>
      </c>
      <c r="F2720" s="66" t="str">
        <f>IF(ISBLANK(LeaveTracker[[#This Row],[Employee Name]]),"-----",VLOOKUP(LeaveTracker[[#This Row],[Employee Name]],'List of Employees'!$B$4:$H$766,6))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Employees'!$B$4:$H$766,7))</f>
        <v>CSWDO</v>
      </c>
      <c r="F2721" s="66" t="str">
        <f>IF(ISBLANK(LeaveTracker[[#This Row],[Employee Name]]),"-----",VLOOKUP(LeaveTracker[[#This Row],[Employee Name]],'List of Employees'!$B$4:$H$766,6))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Employees'!$B$4:$H$766,7))</f>
        <v>MO</v>
      </c>
      <c r="F2722" s="66" t="str">
        <f>IF(ISBLANK(LeaveTracker[[#This Row],[Employee Name]]),"-----",VLOOKUP(LeaveTracker[[#This Row],[Employee Name]],'List of Employees'!$B$4:$H$766,6))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Employees'!$B$4:$H$766,7))</f>
        <v>MO</v>
      </c>
      <c r="F2723" s="66" t="str">
        <f>IF(ISBLANK(LeaveTracker[[#This Row],[Employee Name]]),"-----",VLOOKUP(LeaveTracker[[#This Row],[Employee Name]],'List of Employees'!$B$4:$H$766,6))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Employees'!$B$4:$H$766,7))</f>
        <v>ASSESSORS OFFICE</v>
      </c>
      <c r="F2724" s="66" t="str">
        <f>IF(ISBLANK(LeaveTracker[[#This Row],[Employee Name]]),"-----",VLOOKUP(LeaveTracker[[#This Row],[Employee Name]],'List of Employees'!$B$4:$H$766,6))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Employees'!$B$4:$H$766,7))</f>
        <v>ASSESSORS OFFICE</v>
      </c>
      <c r="F2725" s="66" t="str">
        <f>IF(ISBLANK(LeaveTracker[[#This Row],[Employee Name]]),"-----",VLOOKUP(LeaveTracker[[#This Row],[Employee Name]],'List of Employees'!$B$4:$H$766,6))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Employees'!$B$4:$H$766,7))</f>
        <v>LCR</v>
      </c>
      <c r="F2726" s="66" t="str">
        <f>IF(ISBLANK(LeaveTracker[[#This Row],[Employee Name]]),"-----",VLOOKUP(LeaveTracker[[#This Row],[Employee Name]],'List of Employees'!$B$4:$H$766,6))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Employees'!$B$4:$H$766,7))</f>
        <v>LCR</v>
      </c>
      <c r="F2727" s="66" t="str">
        <f>IF(ISBLANK(LeaveTracker[[#This Row],[Employee Name]]),"-----",VLOOKUP(LeaveTracker[[#This Row],[Employee Name]],'List of Employees'!$B$4:$H$766,6))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Employees'!$B$4:$H$766,7))</f>
        <v>MO</v>
      </c>
      <c r="F2728" s="66" t="str">
        <f>IF(ISBLANK(LeaveTracker[[#This Row],[Employee Name]]),"-----",VLOOKUP(LeaveTracker[[#This Row],[Employee Name]],'List of Employees'!$B$4:$H$766,6))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Employees'!$B$4:$H$766,7))</f>
        <v>CHARACTER OFFICE</v>
      </c>
      <c r="F2729" s="66" t="str">
        <f>IF(ISBLANK(LeaveTracker[[#This Row],[Employee Name]]),"-----",VLOOKUP(LeaveTracker[[#This Row],[Employee Name]],'List of Employees'!$B$4:$H$766,6))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Employees'!$B$4:$H$766,7))</f>
        <v>MO</v>
      </c>
      <c r="F2730" s="66" t="str">
        <f>IF(ISBLANK(LeaveTracker[[#This Row],[Employee Name]]),"-----",VLOOKUP(LeaveTracker[[#This Row],[Employee Name]],'List of Employees'!$B$4:$H$766,6))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Employees'!$B$4:$H$766,7))</f>
        <v>TCCH/TICC</v>
      </c>
      <c r="F2731" s="66" t="str">
        <f>IF(ISBLANK(LeaveTracker[[#This Row],[Employee Name]]),"-----",VLOOKUP(LeaveTracker[[#This Row],[Employee Name]],'List of Employees'!$B$4:$H$766,6))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Employees'!$B$4:$H$766,7))</f>
        <v>CHO</v>
      </c>
      <c r="F2732" s="66" t="str">
        <f>IF(ISBLANK(LeaveTracker[[#This Row],[Employee Name]]),"-----",VLOOKUP(LeaveTracker[[#This Row],[Employee Name]],'List of Employees'!$B$4:$H$766,6))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Employees'!$B$4:$H$766,7))</f>
        <v>CHO</v>
      </c>
      <c r="F2733" s="66" t="str">
        <f>IF(ISBLANK(LeaveTracker[[#This Row],[Employee Name]]),"-----",VLOOKUP(LeaveTracker[[#This Row],[Employee Name]],'List of Employees'!$B$4:$H$766,6))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Employees'!$B$4:$H$766,7))</f>
        <v>CHO</v>
      </c>
      <c r="F2734" s="66" t="str">
        <f>IF(ISBLANK(LeaveTracker[[#This Row],[Employee Name]]),"-----",VLOOKUP(LeaveTracker[[#This Row],[Employee Name]],'List of Employees'!$B$4:$H$766,6))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Employees'!$B$4:$H$766,7))</f>
        <v>EEO/ CITY MARKET</v>
      </c>
      <c r="F2735" s="66" t="str">
        <f>IF(ISBLANK(LeaveTracker[[#This Row],[Employee Name]]),"-----",VLOOKUP(LeaveTracker[[#This Row],[Employee Name]],'List of Employees'!$B$4:$H$766,6))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Employees'!$B$4:$H$766,7))</f>
        <v>PICNIC GROVE</v>
      </c>
      <c r="F2736" s="66" t="str">
        <f>IF(ISBLANK(LeaveTracker[[#This Row],[Employee Name]]),"-----",VLOOKUP(LeaveTracker[[#This Row],[Employee Name]],'List of Employees'!$B$4:$H$766,6))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Employees'!$B$4:$H$766,7))</f>
        <v>PICNIC GROVE</v>
      </c>
      <c r="F2737" s="66" t="str">
        <f>IF(ISBLANK(LeaveTracker[[#This Row],[Employee Name]]),"-----",VLOOKUP(LeaveTracker[[#This Row],[Employee Name]],'List of Employees'!$B$4:$H$766,6))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Employees'!$B$4:$H$766,7))</f>
        <v>PICNIC GROVE</v>
      </c>
      <c r="F2738" s="66" t="str">
        <f>IF(ISBLANK(LeaveTracker[[#This Row],[Employee Name]]),"-----",VLOOKUP(LeaveTracker[[#This Row],[Employee Name]],'List of Employees'!$B$4:$H$766,6))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Employees'!$B$4:$H$766,7))</f>
        <v>COMELEC</v>
      </c>
      <c r="F2739" s="66" t="str">
        <f>IF(ISBLANK(LeaveTracker[[#This Row],[Employee Name]]),"-----",VLOOKUP(LeaveTracker[[#This Row],[Employee Name]],'List of Employees'!$B$4:$H$766,6))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Employees'!$B$4:$H$766,7))</f>
        <v>SP</v>
      </c>
      <c r="F2740" s="66" t="str">
        <f>IF(ISBLANK(LeaveTracker[[#This Row],[Employee Name]]),"-----",VLOOKUP(LeaveTracker[[#This Row],[Employee Name]],'List of Employees'!$B$4:$H$766,6))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Employees'!$B$4:$H$766,7))</f>
        <v>SP</v>
      </c>
      <c r="F2741" s="66" t="str">
        <f>IF(ISBLANK(LeaveTracker[[#This Row],[Employee Name]]),"-----",VLOOKUP(LeaveTracker[[#This Row],[Employee Name]],'List of Employees'!$B$4:$H$766,6))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Employees'!$B$4:$H$766,7))</f>
        <v>HRMO</v>
      </c>
      <c r="F2742" s="66" t="str">
        <f>IF(ISBLANK(LeaveTracker[[#This Row],[Employee Name]]),"-----",VLOOKUP(LeaveTracker[[#This Row],[Employee Name]],'List of Employees'!$B$4:$H$766,6))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Employees'!$B$4:$H$766,7))</f>
        <v>HRMO</v>
      </c>
      <c r="F2743" s="66" t="str">
        <f>IF(ISBLANK(LeaveTracker[[#This Row],[Employee Name]]),"-----",VLOOKUP(LeaveTracker[[#This Row],[Employee Name]],'List of Employees'!$B$4:$H$766,6))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Employees'!$B$4:$H$766,7))</f>
        <v>CBO</v>
      </c>
      <c r="F2744" s="66" t="str">
        <f>IF(ISBLANK(LeaveTracker[[#This Row],[Employee Name]]),"-----",VLOOKUP(LeaveTracker[[#This Row],[Employee Name]],'List of Employees'!$B$4:$H$766,6))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Employees'!$B$4:$H$766,7))</f>
        <v>ADMIN OFFICE</v>
      </c>
      <c r="F2745" s="66" t="str">
        <f>IF(ISBLANK(LeaveTracker[[#This Row],[Employee Name]]),"-----",VLOOKUP(LeaveTracker[[#This Row],[Employee Name]],'List of Employees'!$B$4:$H$766,6))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Employees'!$B$4:$H$766,7))</f>
        <v>ADMIN OFFICE</v>
      </c>
      <c r="F2746" s="66" t="str">
        <f>IF(ISBLANK(LeaveTracker[[#This Row],[Employee Name]]),"-----",VLOOKUP(LeaveTracker[[#This Row],[Employee Name]],'List of Employees'!$B$4:$H$766,6))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Employees'!$B$4:$H$766,7))</f>
        <v>CENRO</v>
      </c>
      <c r="F2747" s="66" t="str">
        <f>IF(ISBLANK(LeaveTracker[[#This Row],[Employee Name]]),"-----",VLOOKUP(LeaveTracker[[#This Row],[Employee Name]],'List of Employees'!$B$4:$H$766,6))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Employees'!$B$4:$H$766,7))</f>
        <v>CTO</v>
      </c>
      <c r="F2748" s="66" t="str">
        <f>IF(ISBLANK(LeaveTracker[[#This Row],[Employee Name]]),"-----",VLOOKUP(LeaveTracker[[#This Row],[Employee Name]],'List of Employees'!$B$4:$H$766,6))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Employees'!$B$4:$H$766,7))</f>
        <v>CTO</v>
      </c>
      <c r="F2749" s="66" t="str">
        <f>IF(ISBLANK(LeaveTracker[[#This Row],[Employee Name]]),"-----",VLOOKUP(LeaveTracker[[#This Row],[Employee Name]],'List of Employees'!$B$4:$H$766,6))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Employees'!$B$4:$H$766,7))</f>
        <v>EEO/ CITY MARKET</v>
      </c>
      <c r="F2750" s="66" t="str">
        <f>IF(ISBLANK(LeaveTracker[[#This Row],[Employee Name]]),"-----",VLOOKUP(LeaveTracker[[#This Row],[Employee Name]],'List of Employees'!$B$4:$H$766,6))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Employees'!$B$4:$H$766,7))</f>
        <v>SP</v>
      </c>
      <c r="F2751" s="66" t="str">
        <f>IF(ISBLANK(LeaveTracker[[#This Row],[Employee Name]]),"-----",VLOOKUP(LeaveTracker[[#This Row],[Employee Name]],'List of Employees'!$B$4:$H$766,6))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Employees'!$B$4:$H$766,7))</f>
        <v>CTO</v>
      </c>
      <c r="F2752" s="66" t="str">
        <f>IF(ISBLANK(LeaveTracker[[#This Row],[Employee Name]]),"-----",VLOOKUP(LeaveTracker[[#This Row],[Employee Name]],'List of Employees'!$B$4:$H$766,6))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Employees'!$B$4:$H$766,7))</f>
        <v>ONT</v>
      </c>
      <c r="F2753" s="66" t="str">
        <f>IF(ISBLANK(LeaveTracker[[#This Row],[Employee Name]]),"-----",VLOOKUP(LeaveTracker[[#This Row],[Employee Name]],'List of Employees'!$B$4:$H$766,6))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Employees'!$B$4:$H$766,7))</f>
        <v>CCT</v>
      </c>
      <c r="F2754" s="66" t="str">
        <f>IF(ISBLANK(LeaveTracker[[#This Row],[Employee Name]]),"-----",VLOOKUP(LeaveTracker[[#This Row],[Employee Name]],'List of Employees'!$B$4:$H$766,6))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Employees'!$B$4:$H$766,7))</f>
        <v>CSWDO</v>
      </c>
      <c r="F2755" s="66" t="str">
        <f>IF(ISBLANK(LeaveTracker[[#This Row],[Employee Name]]),"-----",VLOOKUP(LeaveTracker[[#This Row],[Employee Name]],'List of Employees'!$B$4:$H$766,6))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Employees'!$B$4:$H$766,7))</f>
        <v>SP</v>
      </c>
      <c r="F2756" s="66" t="str">
        <f>IF(ISBLANK(LeaveTracker[[#This Row],[Employee Name]]),"-----",VLOOKUP(LeaveTracker[[#This Row],[Employee Name]],'List of Employees'!$B$4:$H$766,6))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Employees'!$B$4:$H$766,7))</f>
        <v>TCCH/TICC</v>
      </c>
      <c r="F2757" s="66" t="str">
        <f>IF(ISBLANK(LeaveTracker[[#This Row],[Employee Name]]),"-----",VLOOKUP(LeaveTracker[[#This Row],[Employee Name]],'List of Employees'!$B$4:$H$766,6))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Employees'!$B$4:$H$766,7))</f>
        <v>CTO</v>
      </c>
      <c r="F2758" s="66" t="str">
        <f>IF(ISBLANK(LeaveTracker[[#This Row],[Employee Name]]),"-----",VLOOKUP(LeaveTracker[[#This Row],[Employee Name]],'List of Employees'!$B$4:$H$766,6))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Employees'!$B$4:$H$766,7))</f>
        <v>CTO</v>
      </c>
      <c r="F2759" s="66" t="str">
        <f>IF(ISBLANK(LeaveTracker[[#This Row],[Employee Name]]),"-----",VLOOKUP(LeaveTracker[[#This Row],[Employee Name]],'List of Employees'!$B$4:$H$766,6))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Employees'!$B$4:$H$766,7))</f>
        <v>LCR</v>
      </c>
      <c r="F2760" s="66" t="str">
        <f>IF(ISBLANK(LeaveTracker[[#This Row],[Employee Name]]),"-----",VLOOKUP(LeaveTracker[[#This Row],[Employee Name]],'List of Employees'!$B$4:$H$766,6))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Employees'!$B$4:$H$766,7))</f>
        <v>LCR</v>
      </c>
      <c r="F2761" s="66" t="str">
        <f>IF(ISBLANK(LeaveTracker[[#This Row],[Employee Name]]),"-----",VLOOKUP(LeaveTracker[[#This Row],[Employee Name]],'List of Employees'!$B$4:$H$766,6))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Employees'!$B$4:$H$766,7))</f>
        <v>LCR</v>
      </c>
      <c r="F2762" s="66" t="str">
        <f>IF(ISBLANK(LeaveTracker[[#This Row],[Employee Name]]),"-----",VLOOKUP(LeaveTracker[[#This Row],[Employee Name]],'List of Employees'!$B$4:$H$766,6))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Employees'!$B$4:$H$766,7))</f>
        <v>ACCOUNTING</v>
      </c>
      <c r="F2763" s="66" t="str">
        <f>IF(ISBLANK(LeaveTracker[[#This Row],[Employee Name]]),"-----",VLOOKUP(LeaveTracker[[#This Row],[Employee Name]],'List of Employees'!$B$4:$H$766,6))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Employees'!$B$4:$H$766,7))</f>
        <v>ACCOUNTING</v>
      </c>
      <c r="F2764" s="66" t="str">
        <f>IF(ISBLANK(LeaveTracker[[#This Row],[Employee Name]]),"-----",VLOOKUP(LeaveTracker[[#This Row],[Employee Name]],'List of Employees'!$B$4:$H$766,6))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Employees'!$B$4:$H$766,7))</f>
        <v>ONT</v>
      </c>
      <c r="F2765" s="66" t="str">
        <f>IF(ISBLANK(LeaveTracker[[#This Row],[Employee Name]]),"-----",VLOOKUP(LeaveTracker[[#This Row],[Employee Name]],'List of Employees'!$B$4:$H$766,6))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Employees'!$B$4:$H$766,7))</f>
        <v>ONT</v>
      </c>
      <c r="F2766" s="66" t="str">
        <f>IF(ISBLANK(LeaveTracker[[#This Row],[Employee Name]]),"-----",VLOOKUP(LeaveTracker[[#This Row],[Employee Name]],'List of Employees'!$B$4:$H$766,6))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Employees'!$B$4:$H$766,7))</f>
        <v>PIO</v>
      </c>
      <c r="F2767" s="66" t="str">
        <f>IF(ISBLANK(LeaveTracker[[#This Row],[Employee Name]]),"-----",VLOOKUP(LeaveTracker[[#This Row],[Employee Name]],'List of Employees'!$B$4:$H$766,6))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Employees'!$B$4:$H$766,7))</f>
        <v>LCR</v>
      </c>
      <c r="F2768" s="66" t="str">
        <f>IF(ISBLANK(LeaveTracker[[#This Row],[Employee Name]]),"-----",VLOOKUP(LeaveTracker[[#This Row],[Employee Name]],'List of Employees'!$B$4:$H$766,6))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Employees'!$B$4:$H$766,7))</f>
        <v>LCR</v>
      </c>
      <c r="F2769" s="66" t="str">
        <f>IF(ISBLANK(LeaveTracker[[#This Row],[Employee Name]]),"-----",VLOOKUP(LeaveTracker[[#This Row],[Employee Name]],'List of Employees'!$B$4:$H$766,6))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Employees'!$B$4:$H$766,7))</f>
        <v>TCNHS</v>
      </c>
      <c r="F2770" s="66" t="str">
        <f>IF(ISBLANK(LeaveTracker[[#This Row],[Employee Name]]),"-----",VLOOKUP(LeaveTracker[[#This Row],[Employee Name]],'List of Employees'!$B$4:$H$766,6))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Employees'!$B$4:$H$766,7))</f>
        <v>TCNHS</v>
      </c>
      <c r="F2771" s="66" t="str">
        <f>IF(ISBLANK(LeaveTracker[[#This Row],[Employee Name]]),"-----",VLOOKUP(LeaveTracker[[#This Row],[Employee Name]],'List of Employees'!$B$4:$H$766,6))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Employees'!$B$4:$H$766,7))</f>
        <v>TCNHS</v>
      </c>
      <c r="F2772" s="66" t="str">
        <f>IF(ISBLANK(LeaveTracker[[#This Row],[Employee Name]]),"-----",VLOOKUP(LeaveTracker[[#This Row],[Employee Name]],'List of Employees'!$B$4:$H$766,6))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Employees'!$B$4:$H$766,7))</f>
        <v>TCNHS</v>
      </c>
      <c r="F2773" s="66" t="str">
        <f>IF(ISBLANK(LeaveTracker[[#This Row],[Employee Name]]),"-----",VLOOKUP(LeaveTracker[[#This Row],[Employee Name]],'List of Employees'!$B$4:$H$766,6))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Employees'!$B$4:$H$766,7))</f>
        <v>TCNHS</v>
      </c>
      <c r="F2774" s="66" t="str">
        <f>IF(ISBLANK(LeaveTracker[[#This Row],[Employee Name]]),"-----",VLOOKUP(LeaveTracker[[#This Row],[Employee Name]],'List of Employees'!$B$4:$H$766,6))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Employees'!$B$4:$H$766,7))</f>
        <v>ACCOUNTING</v>
      </c>
      <c r="F2775" s="66" t="str">
        <f>IF(ISBLANK(LeaveTracker[[#This Row],[Employee Name]]),"-----",VLOOKUP(LeaveTracker[[#This Row],[Employee Name]],'List of Employees'!$B$4:$H$766,6))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Employees'!$B$4:$H$766,7))</f>
        <v>ACCOUNTING</v>
      </c>
      <c r="F2776" s="66" t="str">
        <f>IF(ISBLANK(LeaveTracker[[#This Row],[Employee Name]]),"-----",VLOOKUP(LeaveTracker[[#This Row],[Employee Name]],'List of Employees'!$B$4:$H$766,6))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Employees'!$B$4:$H$766,7))</f>
        <v>ACCOUNTING</v>
      </c>
      <c r="F2777" s="66" t="str">
        <f>IF(ISBLANK(LeaveTracker[[#This Row],[Employee Name]]),"-----",VLOOKUP(LeaveTracker[[#This Row],[Employee Name]],'List of Employees'!$B$4:$H$766,6))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Employees'!$B$4:$H$766,7))</f>
        <v>ACCOUNTING</v>
      </c>
      <c r="F2778" s="66" t="str">
        <f>IF(ISBLANK(LeaveTracker[[#This Row],[Employee Name]]),"-----",VLOOKUP(LeaveTracker[[#This Row],[Employee Name]],'List of Employees'!$B$4:$H$766,6))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Employees'!$B$4:$H$766,7))</f>
        <v>ACCOUNTING</v>
      </c>
      <c r="F2779" s="66" t="str">
        <f>IF(ISBLANK(LeaveTracker[[#This Row],[Employee Name]]),"-----",VLOOKUP(LeaveTracker[[#This Row],[Employee Name]],'List of Employees'!$B$4:$H$766,6))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Employees'!$B$4:$H$766,7))</f>
        <v>ACCOUNTING</v>
      </c>
      <c r="F2780" s="66" t="str">
        <f>IF(ISBLANK(LeaveTracker[[#This Row],[Employee Name]]),"-----",VLOOKUP(LeaveTracker[[#This Row],[Employee Name]],'List of Employees'!$B$4:$H$766,6))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Employees'!$B$4:$H$766,7))</f>
        <v>ACCOUNTING</v>
      </c>
      <c r="F2781" s="66" t="str">
        <f>IF(ISBLANK(LeaveTracker[[#This Row],[Employee Name]]),"-----",VLOOKUP(LeaveTracker[[#This Row],[Employee Name]],'List of Employees'!$B$4:$H$766,6))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Employees'!$B$4:$H$766,7))</f>
        <v>ACCOUNTING</v>
      </c>
      <c r="F2782" s="66" t="str">
        <f>IF(ISBLANK(LeaveTracker[[#This Row],[Employee Name]]),"-----",VLOOKUP(LeaveTracker[[#This Row],[Employee Name]],'List of Employees'!$B$4:$H$766,6))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Employees'!$B$4:$H$766,7))</f>
        <v>CSWDO</v>
      </c>
      <c r="F2783" s="66" t="str">
        <f>IF(ISBLANK(LeaveTracker[[#This Row],[Employee Name]]),"-----",VLOOKUP(LeaveTracker[[#This Row],[Employee Name]],'List of Employees'!$B$4:$H$766,6))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Employees'!$B$4:$H$766,7))</f>
        <v>ONT</v>
      </c>
      <c r="F2784" s="66" t="str">
        <f>IF(ISBLANK(LeaveTracker[[#This Row],[Employee Name]]),"-----",VLOOKUP(LeaveTracker[[#This Row],[Employee Name]],'List of Employees'!$B$4:$H$766,6))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Employees'!$B$4:$H$766,7))</f>
        <v>ONT</v>
      </c>
      <c r="F2785" s="66" t="str">
        <f>IF(ISBLANK(LeaveTracker[[#This Row],[Employee Name]]),"-----",VLOOKUP(LeaveTracker[[#This Row],[Employee Name]],'List of Employees'!$B$4:$H$766,6))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Employees'!$B$4:$H$766,7))</f>
        <v>ONT</v>
      </c>
      <c r="F2786" s="66" t="str">
        <f>IF(ISBLANK(LeaveTracker[[#This Row],[Employee Name]]),"-----",VLOOKUP(LeaveTracker[[#This Row],[Employee Name]],'List of Employees'!$B$4:$H$766,6))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Employees'!$B$4:$H$766,7))</f>
        <v>ONT</v>
      </c>
      <c r="F2787" s="66" t="str">
        <f>IF(ISBLANK(LeaveTracker[[#This Row],[Employee Name]]),"-----",VLOOKUP(LeaveTracker[[#This Row],[Employee Name]],'List of Employees'!$B$4:$H$766,6))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Employees'!$B$4:$H$766,7))</f>
        <v>ONT</v>
      </c>
      <c r="F2788" s="66" t="str">
        <f>IF(ISBLANK(LeaveTracker[[#This Row],[Employee Name]]),"-----",VLOOKUP(LeaveTracker[[#This Row],[Employee Name]],'List of Employees'!$B$4:$H$766,6))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Employees'!$B$4:$H$766,7))</f>
        <v>ONT</v>
      </c>
      <c r="F2789" s="66" t="str">
        <f>IF(ISBLANK(LeaveTracker[[#This Row],[Employee Name]]),"-----",VLOOKUP(LeaveTracker[[#This Row],[Employee Name]],'List of Employees'!$B$4:$H$766,6))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Employees'!$B$4:$H$766,7))</f>
        <v>ONT</v>
      </c>
      <c r="F2790" s="66" t="str">
        <f>IF(ISBLANK(LeaveTracker[[#This Row],[Employee Name]]),"-----",VLOOKUP(LeaveTracker[[#This Row],[Employee Name]],'List of Employees'!$B$4:$H$766,6))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Employees'!$B$4:$H$766,7))</f>
        <v>CCT</v>
      </c>
      <c r="F2791" s="66" t="str">
        <f>IF(ISBLANK(LeaveTracker[[#This Row],[Employee Name]]),"-----",VLOOKUP(LeaveTracker[[#This Row],[Employee Name]],'List of Employees'!$B$4:$H$766,6))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Employees'!$B$4:$H$766,7))</f>
        <v>CCT</v>
      </c>
      <c r="F2792" s="66" t="str">
        <f>IF(ISBLANK(LeaveTracker[[#This Row],[Employee Name]]),"-----",VLOOKUP(LeaveTracker[[#This Row],[Employee Name]],'List of Employees'!$B$4:$H$766,6))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Employees'!$B$4:$H$766,7))</f>
        <v>MO</v>
      </c>
      <c r="F2793" s="66" t="str">
        <f>IF(ISBLANK(LeaveTracker[[#This Row],[Employee Name]]),"-----",VLOOKUP(LeaveTracker[[#This Row],[Employee Name]],'List of Employees'!$B$4:$H$766,6))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Employees'!$B$4:$H$766,7))</f>
        <v>GSO</v>
      </c>
      <c r="F2794" s="66" t="str">
        <f>IF(ISBLANK(LeaveTracker[[#This Row],[Employee Name]]),"-----",VLOOKUP(LeaveTracker[[#This Row],[Employee Name]],'List of Employees'!$B$4:$H$766,6))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Employees'!$B$4:$H$766,7))</f>
        <v>GSO</v>
      </c>
      <c r="F2795" s="66" t="str">
        <f>IF(ISBLANK(LeaveTracker[[#This Row],[Employee Name]]),"-----",VLOOKUP(LeaveTracker[[#This Row],[Employee Name]],'List of Employees'!$B$4:$H$766,6))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Employees'!$B$4:$H$766,7))</f>
        <v>CTO</v>
      </c>
      <c r="F2796" s="66" t="str">
        <f>IF(ISBLANK(LeaveTracker[[#This Row],[Employee Name]]),"-----",VLOOKUP(LeaveTracker[[#This Row],[Employee Name]],'List of Employees'!$B$4:$H$766,6))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Employees'!$B$4:$H$766,7))</f>
        <v>CTO</v>
      </c>
      <c r="F2797" s="66" t="str">
        <f>IF(ISBLANK(LeaveTracker[[#This Row],[Employee Name]]),"-----",VLOOKUP(LeaveTracker[[#This Row],[Employee Name]],'List of Employees'!$B$4:$H$766,6))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Employees'!$B$4:$H$766,7))</f>
        <v>CTO</v>
      </c>
      <c r="F2798" s="66" t="str">
        <f>IF(ISBLANK(LeaveTracker[[#This Row],[Employee Name]]),"-----",VLOOKUP(LeaveTracker[[#This Row],[Employee Name]],'List of Employees'!$B$4:$H$766,6))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Employees'!$B$4:$H$766,7))</f>
        <v>CTO</v>
      </c>
      <c r="F2799" s="66" t="str">
        <f>IF(ISBLANK(LeaveTracker[[#This Row],[Employee Name]]),"-----",VLOOKUP(LeaveTracker[[#This Row],[Employee Name]],'List of Employees'!$B$4:$H$766,6))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Employees'!$B$4:$H$766,7))</f>
        <v>CTO</v>
      </c>
      <c r="F2800" s="66" t="str">
        <f>IF(ISBLANK(LeaveTracker[[#This Row],[Employee Name]]),"-----",VLOOKUP(LeaveTracker[[#This Row],[Employee Name]],'List of Employees'!$B$4:$H$766,6))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Employees'!$B$4:$H$766,7))</f>
        <v>CTO</v>
      </c>
      <c r="F2801" s="66" t="str">
        <f>IF(ISBLANK(LeaveTracker[[#This Row],[Employee Name]]),"-----",VLOOKUP(LeaveTracker[[#This Row],[Employee Name]],'List of Employees'!$B$4:$H$766,6))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Employees'!$B$4:$H$766,7))</f>
        <v>LANDTAX</v>
      </c>
      <c r="F2802" s="66" t="str">
        <f>IF(ISBLANK(LeaveTracker[[#This Row],[Employee Name]]),"-----",VLOOKUP(LeaveTracker[[#This Row],[Employee Name]],'List of Employees'!$B$4:$H$766,6))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Employees'!$B$4:$H$766,7))</f>
        <v>CTO</v>
      </c>
      <c r="F2803" s="66" t="str">
        <f>IF(ISBLANK(LeaveTracker[[#This Row],[Employee Name]]),"-----",VLOOKUP(LeaveTracker[[#This Row],[Employee Name]],'List of Employees'!$B$4:$H$766,6))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Employees'!$B$4:$H$766,7))</f>
        <v>CTO</v>
      </c>
      <c r="F2804" s="66" t="str">
        <f>IF(ISBLANK(LeaveTracker[[#This Row],[Employee Name]]),"-----",VLOOKUP(LeaveTracker[[#This Row],[Employee Name]],'List of Employees'!$B$4:$H$766,6))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Employees'!$B$4:$H$766,7))</f>
        <v>CTO</v>
      </c>
      <c r="F2805" s="66" t="str">
        <f>IF(ISBLANK(LeaveTracker[[#This Row],[Employee Name]]),"-----",VLOOKUP(LeaveTracker[[#This Row],[Employee Name]],'List of Employees'!$B$4:$H$766,6))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Employees'!$B$4:$H$766,7))</f>
        <v>CTO</v>
      </c>
      <c r="F2806" s="66" t="str">
        <f>IF(ISBLANK(LeaveTracker[[#This Row],[Employee Name]]),"-----",VLOOKUP(LeaveTracker[[#This Row],[Employee Name]],'List of Employees'!$B$4:$H$766,6))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Employees'!$B$4:$H$766,7))</f>
        <v>LANDTAX</v>
      </c>
      <c r="F2807" s="66" t="str">
        <f>IF(ISBLANK(LeaveTracker[[#This Row],[Employee Name]]),"-----",VLOOKUP(LeaveTracker[[#This Row],[Employee Name]],'List of Employees'!$B$4:$H$766,6))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Employees'!$B$4:$H$766,7))</f>
        <v>CEO</v>
      </c>
      <c r="F2808" s="66" t="str">
        <f>IF(ISBLANK(LeaveTracker[[#This Row],[Employee Name]]),"-----",VLOOKUP(LeaveTracker[[#This Row],[Employee Name]],'List of Employees'!$B$4:$H$766,6))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Employees'!$B$4:$H$766,7))</f>
        <v>CEO</v>
      </c>
      <c r="F2809" s="66" t="str">
        <f>IF(ISBLANK(LeaveTracker[[#This Row],[Employee Name]]),"-----",VLOOKUP(LeaveTracker[[#This Row],[Employee Name]],'List of Employees'!$B$4:$H$766,6))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Employees'!$B$4:$H$766,7))</f>
        <v>ACCOUNTING</v>
      </c>
      <c r="F2810" s="66" t="str">
        <f>IF(ISBLANK(LeaveTracker[[#This Row],[Employee Name]]),"-----",VLOOKUP(LeaveTracker[[#This Row],[Employee Name]],'List of Employees'!$B$4:$H$766,6))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Employees'!$B$4:$H$766,7))</f>
        <v>ACCOUNTING</v>
      </c>
      <c r="F2811" s="66" t="str">
        <f>IF(ISBLANK(LeaveTracker[[#This Row],[Employee Name]]),"-----",VLOOKUP(LeaveTracker[[#This Row],[Employee Name]],'List of Employees'!$B$4:$H$766,6))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Employees'!$B$4:$H$766,7))</f>
        <v>GSO</v>
      </c>
      <c r="F2812" s="66" t="str">
        <f>IF(ISBLANK(LeaveTracker[[#This Row],[Employee Name]]),"-----",VLOOKUP(LeaveTracker[[#This Row],[Employee Name]],'List of Employees'!$B$4:$H$766,6))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Employees'!$B$4:$H$766,7))</f>
        <v>GSO</v>
      </c>
      <c r="F2813" s="66" t="str">
        <f>IF(ISBLANK(LeaveTracker[[#This Row],[Employee Name]]),"-----",VLOOKUP(LeaveTracker[[#This Row],[Employee Name]],'List of Employees'!$B$4:$H$766,6))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Employees'!$B$4:$H$766,7))</f>
        <v>CENRO</v>
      </c>
      <c r="F2814" s="66" t="str">
        <f>IF(ISBLANK(LeaveTracker[[#This Row],[Employee Name]]),"-----",VLOOKUP(LeaveTracker[[#This Row],[Employee Name]],'List of Employees'!$B$4:$H$766,6))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Employees'!$B$4:$H$766,7))</f>
        <v>CTO</v>
      </c>
      <c r="F2815" s="66" t="str">
        <f>IF(ISBLANK(LeaveTracker[[#This Row],[Employee Name]]),"-----",VLOOKUP(LeaveTracker[[#This Row],[Employee Name]],'List of Employees'!$B$4:$H$766,6))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Employees'!$B$4:$H$766,7))</f>
        <v>CTO</v>
      </c>
      <c r="F2816" s="66" t="str">
        <f>IF(ISBLANK(LeaveTracker[[#This Row],[Employee Name]]),"-----",VLOOKUP(LeaveTracker[[#This Row],[Employee Name]],'List of Employees'!$B$4:$H$766,6))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Employees'!$B$4:$H$766,7))</f>
        <v>ACCOUNTING</v>
      </c>
      <c r="F2817" s="66" t="str">
        <f>IF(ISBLANK(LeaveTracker[[#This Row],[Employee Name]]),"-----",VLOOKUP(LeaveTracker[[#This Row],[Employee Name]],'List of Employees'!$B$4:$H$766,6))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Employees'!$B$4:$H$766,7))</f>
        <v>ACCOUNTING</v>
      </c>
      <c r="F2818" s="66" t="str">
        <f>IF(ISBLANK(LeaveTracker[[#This Row],[Employee Name]]),"-----",VLOOKUP(LeaveTracker[[#This Row],[Employee Name]],'List of Employees'!$B$4:$H$766,6))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Employees'!$B$4:$H$766,7))</f>
        <v>ACCOUNTING</v>
      </c>
      <c r="F2819" s="66" t="str">
        <f>IF(ISBLANK(LeaveTracker[[#This Row],[Employee Name]]),"-----",VLOOKUP(LeaveTracker[[#This Row],[Employee Name]],'List of Employees'!$B$4:$H$766,6))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Employees'!$B$4:$H$766,7))</f>
        <v>ACCOUNTING</v>
      </c>
      <c r="F2820" s="66" t="str">
        <f>IF(ISBLANK(LeaveTracker[[#This Row],[Employee Name]]),"-----",VLOOKUP(LeaveTracker[[#This Row],[Employee Name]],'List of Employees'!$B$4:$H$766,6))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Employees'!$B$4:$H$766,7))</f>
        <v>ACCOUNTING</v>
      </c>
      <c r="F2821" s="66" t="str">
        <f>IF(ISBLANK(LeaveTracker[[#This Row],[Employee Name]]),"-----",VLOOKUP(LeaveTracker[[#This Row],[Employee Name]],'List of Employees'!$B$4:$H$766,6))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Employees'!$B$4:$H$766,7))</f>
        <v>ACCOUNTING</v>
      </c>
      <c r="F2822" s="66" t="str">
        <f>IF(ISBLANK(LeaveTracker[[#This Row],[Employee Name]]),"-----",VLOOKUP(LeaveTracker[[#This Row],[Employee Name]],'List of Employees'!$B$4:$H$766,6))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Employees'!$B$4:$H$766,7))</f>
        <v>TOPS (ADMIN CSU)</v>
      </c>
      <c r="F2823" s="66" t="str">
        <f>IF(ISBLANK(LeaveTracker[[#This Row],[Employee Name]]),"-----",VLOOKUP(LeaveTracker[[#This Row],[Employee Name]],'List of Employees'!$B$4:$H$766,6))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Employees'!$B$4:$H$766,7))</f>
        <v>CSWDO</v>
      </c>
      <c r="F2824" s="66" t="str">
        <f>IF(ISBLANK(LeaveTracker[[#This Row],[Employee Name]]),"-----",VLOOKUP(LeaveTracker[[#This Row],[Employee Name]],'List of Employees'!$B$4:$H$766,6))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Employees'!$B$4:$H$766,7))</f>
        <v>CCT</v>
      </c>
      <c r="F2825" s="66" t="str">
        <f>IF(ISBLANK(LeaveTracker[[#This Row],[Employee Name]]),"-----",VLOOKUP(LeaveTracker[[#This Row],[Employee Name]],'List of Employees'!$B$4:$H$766,6))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Employees'!$B$4:$H$766,7))</f>
        <v>CHO</v>
      </c>
      <c r="F2826" s="66" t="str">
        <f>IF(ISBLANK(LeaveTracker[[#This Row],[Employee Name]]),"-----",VLOOKUP(LeaveTracker[[#This Row],[Employee Name]],'List of Employees'!$B$4:$H$766,6))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Employees'!$B$4:$H$766,7))</f>
        <v>CSWDO</v>
      </c>
      <c r="F2827" s="66" t="str">
        <f>IF(ISBLANK(LeaveTracker[[#This Row],[Employee Name]]),"-----",VLOOKUP(LeaveTracker[[#This Row],[Employee Name]],'List of Employees'!$B$4:$H$766,6))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Employees'!$B$4:$H$766,7))</f>
        <v>CHO</v>
      </c>
      <c r="F2828" s="66" t="str">
        <f>IF(ISBLANK(LeaveTracker[[#This Row],[Employee Name]]),"-----",VLOOKUP(LeaveTracker[[#This Row],[Employee Name]],'List of Employees'!$B$4:$H$766,6))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Employees'!$B$4:$H$766,7))</f>
        <v>CHO</v>
      </c>
      <c r="F2829" s="66" t="str">
        <f>IF(ISBLANK(LeaveTracker[[#This Row],[Employee Name]]),"-----",VLOOKUP(LeaveTracker[[#This Row],[Employee Name]],'List of Employees'!$B$4:$H$766,6))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Employees'!$B$4:$H$766,7))</f>
        <v>CTO</v>
      </c>
      <c r="F2830" s="66" t="str">
        <f>IF(ISBLANK(LeaveTracker[[#This Row],[Employee Name]]),"-----",VLOOKUP(LeaveTracker[[#This Row],[Employee Name]],'List of Employees'!$B$4:$H$766,6))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Employees'!$B$4:$H$766,7))</f>
        <v>CBO</v>
      </c>
      <c r="F2831" s="66" t="str">
        <f>IF(ISBLANK(LeaveTracker[[#This Row],[Employee Name]]),"-----",VLOOKUP(LeaveTracker[[#This Row],[Employee Name]],'List of Employees'!$B$4:$H$766,6))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Employees'!$B$4:$H$766,7))</f>
        <v>LEGAL</v>
      </c>
      <c r="F2832" s="66" t="str">
        <f>IF(ISBLANK(LeaveTracker[[#This Row],[Employee Name]]),"-----",VLOOKUP(LeaveTracker[[#This Row],[Employee Name]],'List of Employees'!$B$4:$H$766,6))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Employees'!$B$4:$H$766,7))</f>
        <v>LEGAL</v>
      </c>
      <c r="F2833" s="66" t="str">
        <f>IF(ISBLANK(LeaveTracker[[#This Row],[Employee Name]]),"-----",VLOOKUP(LeaveTracker[[#This Row],[Employee Name]],'List of Employees'!$B$4:$H$766,6))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Employees'!$B$4:$H$766,7))</f>
        <v>ONT</v>
      </c>
      <c r="F2834" s="66" t="str">
        <f>IF(ISBLANK(LeaveTracker[[#This Row],[Employee Name]]),"-----",VLOOKUP(LeaveTracker[[#This Row],[Employee Name]],'List of Employees'!$B$4:$H$766,6))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Employees'!$B$4:$H$766,7))</f>
        <v>CBO</v>
      </c>
      <c r="F2835" s="66" t="str">
        <f>IF(ISBLANK(LeaveTracker[[#This Row],[Employee Name]]),"-----",VLOOKUP(LeaveTracker[[#This Row],[Employee Name]],'List of Employees'!$B$4:$H$766,6))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Employees'!$B$4:$H$766,7))</f>
        <v>ACCOUNTING</v>
      </c>
      <c r="F2836" s="66" t="str">
        <f>IF(ISBLANK(LeaveTracker[[#This Row],[Employee Name]]),"-----",VLOOKUP(LeaveTracker[[#This Row],[Employee Name]],'List of Employees'!$B$4:$H$766,6))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Employees'!$B$4:$H$766,7))</f>
        <v>ACCOUNTING</v>
      </c>
      <c r="F2837" s="66" t="str">
        <f>IF(ISBLANK(LeaveTracker[[#This Row],[Employee Name]]),"-----",VLOOKUP(LeaveTracker[[#This Row],[Employee Name]],'List of Employees'!$B$4:$H$766,6))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Employees'!$B$4:$H$766,7))</f>
        <v>ACCOUNTING</v>
      </c>
      <c r="F2838" s="66" t="str">
        <f>IF(ISBLANK(LeaveTracker[[#This Row],[Employee Name]]),"-----",VLOOKUP(LeaveTracker[[#This Row],[Employee Name]],'List of Employees'!$B$4:$H$766,6))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Employees'!$B$4:$H$766,7))</f>
        <v>ACCOUNTING</v>
      </c>
      <c r="F2839" s="66" t="str">
        <f>IF(ISBLANK(LeaveTracker[[#This Row],[Employee Name]]),"-----",VLOOKUP(LeaveTracker[[#This Row],[Employee Name]],'List of Employees'!$B$4:$H$766,6))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Employees'!$B$4:$H$766,7))</f>
        <v>ACCOUNTING</v>
      </c>
      <c r="F2840" s="66" t="str">
        <f>IF(ISBLANK(LeaveTracker[[#This Row],[Employee Name]]),"-----",VLOOKUP(LeaveTracker[[#This Row],[Employee Name]],'List of Employees'!$B$4:$H$766,6))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Employees'!$B$4:$H$766,7))</f>
        <v>LCR</v>
      </c>
      <c r="F2841" s="66" t="str">
        <f>IF(ISBLANK(LeaveTracker[[#This Row],[Employee Name]]),"-----",VLOOKUP(LeaveTracker[[#This Row],[Employee Name]],'List of Employees'!$B$4:$H$766,6))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Employees'!$B$4:$H$766,7))</f>
        <v>DA</v>
      </c>
      <c r="F2842" s="66" t="str">
        <f>IF(ISBLANK(LeaveTracker[[#This Row],[Employee Name]]),"-----",VLOOKUP(LeaveTracker[[#This Row],[Employee Name]],'List of Employees'!$B$4:$H$766,6))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Employees'!$B$4:$H$766,7))</f>
        <v>CTO</v>
      </c>
      <c r="F2843" s="66" t="str">
        <f>IF(ISBLANK(LeaveTracker[[#This Row],[Employee Name]]),"-----",VLOOKUP(LeaveTracker[[#This Row],[Employee Name]],'List of Employees'!$B$4:$H$766,6))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Employees'!$B$4:$H$766,7))</f>
        <v>LANDTAX</v>
      </c>
      <c r="F2844" s="66" t="str">
        <f>IF(ISBLANK(LeaveTracker[[#This Row],[Employee Name]]),"-----",VLOOKUP(LeaveTracker[[#This Row],[Employee Name]],'List of Employees'!$B$4:$H$766,6))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Employees'!$B$4:$H$766,7))</f>
        <v>LANDTAX</v>
      </c>
      <c r="F2845" s="66" t="str">
        <f>IF(ISBLANK(LeaveTracker[[#This Row],[Employee Name]]),"-----",VLOOKUP(LeaveTracker[[#This Row],[Employee Name]],'List of Employees'!$B$4:$H$766,6))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Employees'!$B$4:$H$766,7))</f>
        <v>CTO</v>
      </c>
      <c r="F2846" s="66" t="str">
        <f>IF(ISBLANK(LeaveTracker[[#This Row],[Employee Name]]),"-----",VLOOKUP(LeaveTracker[[#This Row],[Employee Name]],'List of Employees'!$B$4:$H$766,6))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Employees'!$B$4:$H$766,7))</f>
        <v>CTO</v>
      </c>
      <c r="F2847" s="66" t="str">
        <f>IF(ISBLANK(LeaveTracker[[#This Row],[Employee Name]]),"-----",VLOOKUP(LeaveTracker[[#This Row],[Employee Name]],'List of Employees'!$B$4:$H$766,6))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Employees'!$B$4:$H$766,7))</f>
        <v>CHO</v>
      </c>
      <c r="F2848" s="66" t="str">
        <f>IF(ISBLANK(LeaveTracker[[#This Row],[Employee Name]]),"-----",VLOOKUP(LeaveTracker[[#This Row],[Employee Name]],'List of Employees'!$B$4:$H$766,6))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Employees'!$B$4:$H$766,7))</f>
        <v>CTO</v>
      </c>
      <c r="F2849" s="66" t="str">
        <f>IF(ISBLANK(LeaveTracker[[#This Row],[Employee Name]]),"-----",VLOOKUP(LeaveTracker[[#This Row],[Employee Name]],'List of Employees'!$B$4:$H$766,6))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Employees'!$B$4:$H$766,7))</f>
        <v>CTO</v>
      </c>
      <c r="F2850" s="66" t="str">
        <f>IF(ISBLANK(LeaveTracker[[#This Row],[Employee Name]]),"-----",VLOOKUP(LeaveTracker[[#This Row],[Employee Name]],'List of Employees'!$B$4:$H$766,6))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Employees'!$B$4:$H$766,7))</f>
        <v>CTO</v>
      </c>
      <c r="F2851" s="66" t="str">
        <f>IF(ISBLANK(LeaveTracker[[#This Row],[Employee Name]]),"-----",VLOOKUP(LeaveTracker[[#This Row],[Employee Name]],'List of Employees'!$B$4:$H$766,6))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Employees'!$B$4:$H$766,7))</f>
        <v>CTO</v>
      </c>
      <c r="F2852" s="66" t="str">
        <f>IF(ISBLANK(LeaveTracker[[#This Row],[Employee Name]]),"-----",VLOOKUP(LeaveTracker[[#This Row],[Employee Name]],'List of Employees'!$B$4:$H$766,6))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Employees'!$B$4:$H$766,7))</f>
        <v>CENRO</v>
      </c>
      <c r="F2853" s="66" t="str">
        <f>IF(ISBLANK(LeaveTracker[[#This Row],[Employee Name]]),"-----",VLOOKUP(LeaveTracker[[#This Row],[Employee Name]],'List of Employees'!$B$4:$H$766,6))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Employees'!$B$4:$H$766,7))</f>
        <v>CENRO</v>
      </c>
      <c r="F2854" s="66" t="str">
        <f>IF(ISBLANK(LeaveTracker[[#This Row],[Employee Name]]),"-----",VLOOKUP(LeaveTracker[[#This Row],[Employee Name]],'List of Employees'!$B$4:$H$766,6))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Employees'!$B$4:$H$766,7))</f>
        <v>CENRO</v>
      </c>
      <c r="F2855" s="66" t="str">
        <f>IF(ISBLANK(LeaveTracker[[#This Row],[Employee Name]]),"-----",VLOOKUP(LeaveTracker[[#This Row],[Employee Name]],'List of Employees'!$B$4:$H$766,6))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Employees'!$B$4:$H$766,7))</f>
        <v>GSO</v>
      </c>
      <c r="F2856" s="66" t="str">
        <f>IF(ISBLANK(LeaveTracker[[#This Row],[Employee Name]]),"-----",VLOOKUP(LeaveTracker[[#This Row],[Employee Name]],'List of Employees'!$B$4:$H$766,6))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Employees'!$B$4:$H$766,7))</f>
        <v>GSO</v>
      </c>
      <c r="F2857" s="66" t="str">
        <f>IF(ISBLANK(LeaveTracker[[#This Row],[Employee Name]]),"-----",VLOOKUP(LeaveTracker[[#This Row],[Employee Name]],'List of Employees'!$B$4:$H$766,6))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Employees'!$B$4:$H$766,7))</f>
        <v>CEO</v>
      </c>
      <c r="F2858" s="66" t="str">
        <f>IF(ISBLANK(LeaveTracker[[#This Row],[Employee Name]]),"-----",VLOOKUP(LeaveTracker[[#This Row],[Employee Name]],'List of Employees'!$B$4:$H$766,6))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Employees'!$B$4:$H$766,7))</f>
        <v>BUDGET</v>
      </c>
      <c r="F2859" s="66" t="str">
        <f>IF(ISBLANK(LeaveTracker[[#This Row],[Employee Name]]),"-----",VLOOKUP(LeaveTracker[[#This Row],[Employee Name]],'List of Employees'!$B$4:$H$766,6))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Employees'!$B$4:$H$766,7))</f>
        <v>CTO</v>
      </c>
      <c r="F2860" s="66" t="str">
        <f>IF(ISBLANK(LeaveTracker[[#This Row],[Employee Name]]),"-----",VLOOKUP(LeaveTracker[[#This Row],[Employee Name]],'List of Employees'!$B$4:$H$766,6))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Employees'!$B$4:$H$766,7))</f>
        <v>CTO</v>
      </c>
      <c r="F2861" s="66" t="str">
        <f>IF(ISBLANK(LeaveTracker[[#This Row],[Employee Name]]),"-----",VLOOKUP(LeaveTracker[[#This Row],[Employee Name]],'List of Employees'!$B$4:$H$766,6))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Employees'!$B$4:$H$766,7))</f>
        <v>CTO</v>
      </c>
      <c r="F2862" s="66" t="str">
        <f>IF(ISBLANK(LeaveTracker[[#This Row],[Employee Name]]),"-----",VLOOKUP(LeaveTracker[[#This Row],[Employee Name]],'List of Employees'!$B$4:$H$766,6))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Employees'!$B$4:$H$766,7))</f>
        <v>CTO</v>
      </c>
      <c r="F2863" s="66" t="str">
        <f>IF(ISBLANK(LeaveTracker[[#This Row],[Employee Name]]),"-----",VLOOKUP(LeaveTracker[[#This Row],[Employee Name]],'List of Employees'!$B$4:$H$766,6))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Employees'!$B$4:$H$766,7))</f>
        <v>CTO</v>
      </c>
      <c r="F2864" s="66" t="str">
        <f>IF(ISBLANK(LeaveTracker[[#This Row],[Employee Name]]),"-----",VLOOKUP(LeaveTracker[[#This Row],[Employee Name]],'List of Employees'!$B$4:$H$766,6))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Employees'!$B$4:$H$766,7))</f>
        <v>CTO</v>
      </c>
      <c r="F2865" s="66" t="str">
        <f>IF(ISBLANK(LeaveTracker[[#This Row],[Employee Name]]),"-----",VLOOKUP(LeaveTracker[[#This Row],[Employee Name]],'List of Employees'!$B$4:$H$766,6))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Employees'!$B$4:$H$766,7))</f>
        <v>CTO</v>
      </c>
      <c r="F2866" s="66" t="str">
        <f>IF(ISBLANK(LeaveTracker[[#This Row],[Employee Name]]),"-----",VLOOKUP(LeaveTracker[[#This Row],[Employee Name]],'List of Employees'!$B$4:$H$766,6))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Employees'!$B$4:$H$766,7))</f>
        <v>CTO</v>
      </c>
      <c r="F2867" s="66" t="str">
        <f>IF(ISBLANK(LeaveTracker[[#This Row],[Employee Name]]),"-----",VLOOKUP(LeaveTracker[[#This Row],[Employee Name]],'List of Employees'!$B$4:$H$766,6))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Employees'!$B$4:$H$766,7))</f>
        <v>CTO</v>
      </c>
      <c r="F2868" s="66" t="str">
        <f>IF(ISBLANK(LeaveTracker[[#This Row],[Employee Name]]),"-----",VLOOKUP(LeaveTracker[[#This Row],[Employee Name]],'List of Employees'!$B$4:$H$766,6))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Employees'!$B$4:$H$766,7))</f>
        <v>EEO/ CITY MARKET</v>
      </c>
      <c r="F2869" s="66" t="str">
        <f>IF(ISBLANK(LeaveTracker[[#This Row],[Employee Name]]),"-----",VLOOKUP(LeaveTracker[[#This Row],[Employee Name]],'List of Employees'!$B$4:$H$766,6))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Employees'!$B$4:$H$766,7))</f>
        <v>EEO/ CITY MARKET</v>
      </c>
      <c r="F2870" s="66" t="str">
        <f>IF(ISBLANK(LeaveTracker[[#This Row],[Employee Name]]),"-----",VLOOKUP(LeaveTracker[[#This Row],[Employee Name]],'List of Employees'!$B$4:$H$766,6))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Employees'!$B$4:$H$766,7))</f>
        <v>EEO/ CITY MARKET</v>
      </c>
      <c r="F2871" s="66" t="str">
        <f>IF(ISBLANK(LeaveTracker[[#This Row],[Employee Name]]),"-----",VLOOKUP(LeaveTracker[[#This Row],[Employee Name]],'List of Employees'!$B$4:$H$766,6))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Employees'!$B$4:$H$766,7))</f>
        <v>EEO/ CITY MARKET</v>
      </c>
      <c r="F2872" s="66" t="str">
        <f>IF(ISBLANK(LeaveTracker[[#This Row],[Employee Name]]),"-----",VLOOKUP(LeaveTracker[[#This Row],[Employee Name]],'List of Employees'!$B$4:$H$766,6))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Employees'!$B$4:$H$766,7))</f>
        <v>EEO/ CITY MARKET</v>
      </c>
      <c r="F2873" s="66" t="str">
        <f>IF(ISBLANK(LeaveTracker[[#This Row],[Employee Name]]),"-----",VLOOKUP(LeaveTracker[[#This Row],[Employee Name]],'List of Employees'!$B$4:$H$766,6))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Employees'!$B$4:$H$766,7))</f>
        <v>HRMO</v>
      </c>
      <c r="F2874" s="66" t="str">
        <f>IF(ISBLANK(LeaveTracker[[#This Row],[Employee Name]]),"-----",VLOOKUP(LeaveTracker[[#This Row],[Employee Name]],'List of Employees'!$B$4:$H$766,6))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Employees'!$B$4:$H$766,7))</f>
        <v>HRMO</v>
      </c>
      <c r="F2875" s="66" t="str">
        <f>IF(ISBLANK(LeaveTracker[[#This Row],[Employee Name]]),"-----",VLOOKUP(LeaveTracker[[#This Row],[Employee Name]],'List of Employees'!$B$4:$H$766,6))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Employees'!$B$4:$H$766,7))</f>
        <v>MO</v>
      </c>
      <c r="F2876" s="66" t="str">
        <f>IF(ISBLANK(LeaveTracker[[#This Row],[Employee Name]]),"-----",VLOOKUP(LeaveTracker[[#This Row],[Employee Name]],'List of Employees'!$B$4:$H$766,6))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Employees'!$B$4:$H$766,7))</f>
        <v>MO</v>
      </c>
      <c r="F2877" s="66" t="str">
        <f>IF(ISBLANK(LeaveTracker[[#This Row],[Employee Name]]),"-----",VLOOKUP(LeaveTracker[[#This Row],[Employee Name]],'List of Employees'!$B$4:$H$766,6))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Employees'!$B$4:$H$766,7))</f>
        <v>CHARACTER OFFICE</v>
      </c>
      <c r="F2878" s="66" t="str">
        <f>IF(ISBLANK(LeaveTracker[[#This Row],[Employee Name]]),"-----",VLOOKUP(LeaveTracker[[#This Row],[Employee Name]],'List of Employees'!$B$4:$H$766,6))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Employees'!$B$4:$H$766,7))</f>
        <v>CHARACTER OFFICE</v>
      </c>
      <c r="F2879" s="66" t="str">
        <f>IF(ISBLANK(LeaveTracker[[#This Row],[Employee Name]]),"-----",VLOOKUP(LeaveTracker[[#This Row],[Employee Name]],'List of Employees'!$B$4:$H$766,6))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Employees'!$B$4:$H$766,7))</f>
        <v>PICNIC GROVE</v>
      </c>
      <c r="F2880" s="66" t="str">
        <f>IF(ISBLANK(LeaveTracker[[#This Row],[Employee Name]]),"-----",VLOOKUP(LeaveTracker[[#This Row],[Employee Name]],'List of Employees'!$B$4:$H$766,6))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Employees'!$B$4:$H$766,7))</f>
        <v>BPLO</v>
      </c>
      <c r="F2881" s="66" t="str">
        <f>IF(ISBLANK(LeaveTracker[[#This Row],[Employee Name]]),"-----",VLOOKUP(LeaveTracker[[#This Row],[Employee Name]],'List of Employees'!$B$4:$H$766,6))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Employees'!$B$4:$H$766,7))</f>
        <v>HRMO</v>
      </c>
      <c r="F2882" s="66" t="str">
        <f>IF(ISBLANK(LeaveTracker[[#This Row],[Employee Name]]),"-----",VLOOKUP(LeaveTracker[[#This Row],[Employee Name]],'List of Employees'!$B$4:$H$766,6))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Employees'!$B$4:$H$766,7))</f>
        <v>HRMO</v>
      </c>
      <c r="F2883" s="66" t="str">
        <f>IF(ISBLANK(LeaveTracker[[#This Row],[Employee Name]]),"-----",VLOOKUP(LeaveTracker[[#This Row],[Employee Name]],'List of Employees'!$B$4:$H$766,6))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Employees'!$B$4:$H$766,7))</f>
        <v>HRMO</v>
      </c>
      <c r="F2884" s="66" t="str">
        <f>IF(ISBLANK(LeaveTracker[[#This Row],[Employee Name]]),"-----",VLOOKUP(LeaveTracker[[#This Row],[Employee Name]],'List of Employees'!$B$4:$H$766,6))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Employees'!$B$4:$H$766,7))</f>
        <v>HRMO</v>
      </c>
      <c r="F2885" s="66" t="str">
        <f>IF(ISBLANK(LeaveTracker[[#This Row],[Employee Name]]),"-----",VLOOKUP(LeaveTracker[[#This Row],[Employee Name]],'List of Employees'!$B$4:$H$766,6))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Employees'!$B$4:$H$766,7))</f>
        <v>HRMO</v>
      </c>
      <c r="F2886" s="66" t="str">
        <f>IF(ISBLANK(LeaveTracker[[#This Row],[Employee Name]]),"-----",VLOOKUP(LeaveTracker[[#This Row],[Employee Name]],'List of Employees'!$B$4:$H$766,6))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Employees'!$B$4:$H$766,7))</f>
        <v>BUDGET</v>
      </c>
      <c r="F2887" s="66" t="str">
        <f>IF(ISBLANK(LeaveTracker[[#This Row],[Employee Name]]),"-----",VLOOKUP(LeaveTracker[[#This Row],[Employee Name]],'List of Employees'!$B$4:$H$766,6))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Employees'!$B$4:$H$766,7))</f>
        <v>BUDGET</v>
      </c>
      <c r="F2888" s="66" t="str">
        <f>IF(ISBLANK(LeaveTracker[[#This Row],[Employee Name]]),"-----",VLOOKUP(LeaveTracker[[#This Row],[Employee Name]],'List of Employees'!$B$4:$H$766,6))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Employees'!$B$4:$H$766,7))</f>
        <v>CBO</v>
      </c>
      <c r="F2889" s="66" t="str">
        <f>IF(ISBLANK(LeaveTracker[[#This Row],[Employee Name]]),"-----",VLOOKUP(LeaveTracker[[#This Row],[Employee Name]],'List of Employees'!$B$4:$H$766,6))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Employees'!$B$4:$H$766,7))</f>
        <v>CBO</v>
      </c>
      <c r="F2890" s="66" t="str">
        <f>IF(ISBLANK(LeaveTracker[[#This Row],[Employee Name]]),"-----",VLOOKUP(LeaveTracker[[#This Row],[Employee Name]],'List of Employees'!$B$4:$H$766,6))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Employees'!$B$4:$H$766,7))</f>
        <v>CBO</v>
      </c>
      <c r="F2891" s="66" t="str">
        <f>IF(ISBLANK(LeaveTracker[[#This Row],[Employee Name]]),"-----",VLOOKUP(LeaveTracker[[#This Row],[Employee Name]],'List of Employees'!$B$4:$H$766,6))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Employees'!$B$4:$H$766,7))</f>
        <v>CBO</v>
      </c>
      <c r="F2892" s="66" t="str">
        <f>IF(ISBLANK(LeaveTracker[[#This Row],[Employee Name]]),"-----",VLOOKUP(LeaveTracker[[#This Row],[Employee Name]],'List of Employees'!$B$4:$H$766,6))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Employees'!$B$4:$H$766,7))</f>
        <v>CBO</v>
      </c>
      <c r="F2893" s="66" t="str">
        <f>IF(ISBLANK(LeaveTracker[[#This Row],[Employee Name]]),"-----",VLOOKUP(LeaveTracker[[#This Row],[Employee Name]],'List of Employees'!$B$4:$H$766,6))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Employees'!$B$4:$H$766,7))</f>
        <v>CBO</v>
      </c>
      <c r="F2894" s="66" t="str">
        <f>IF(ISBLANK(LeaveTracker[[#This Row],[Employee Name]]),"-----",VLOOKUP(LeaveTracker[[#This Row],[Employee Name]],'List of Employees'!$B$4:$H$766,6))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Employees'!$B$4:$H$766,7))</f>
        <v>CBO</v>
      </c>
      <c r="F2895" s="66" t="str">
        <f>IF(ISBLANK(LeaveTracker[[#This Row],[Employee Name]]),"-----",VLOOKUP(LeaveTracker[[#This Row],[Employee Name]],'List of Employees'!$B$4:$H$766,6))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Employees'!$B$4:$H$766,7))</f>
        <v>CBO</v>
      </c>
      <c r="F2896" s="66" t="str">
        <f>IF(ISBLANK(LeaveTracker[[#This Row],[Employee Name]]),"-----",VLOOKUP(LeaveTracker[[#This Row],[Employee Name]],'List of Employees'!$B$4:$H$766,6))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Employees'!$B$4:$H$766,7))</f>
        <v>CBO</v>
      </c>
      <c r="F2897" s="66" t="str">
        <f>IF(ISBLANK(LeaveTracker[[#This Row],[Employee Name]]),"-----",VLOOKUP(LeaveTracker[[#This Row],[Employee Name]],'List of Employees'!$B$4:$H$766,6))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Employees'!$B$4:$H$766,7))</f>
        <v>CBO</v>
      </c>
      <c r="F2898" s="66" t="str">
        <f>IF(ISBLANK(LeaveTracker[[#This Row],[Employee Name]]),"-----",VLOOKUP(LeaveTracker[[#This Row],[Employee Name]],'List of Employees'!$B$4:$H$766,6))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2618</v>
      </c>
      <c r="E2899" s="66" t="str">
        <f>IF(ISBLANK(LeaveTracker[[#This Row],[Employee Name]]),"-----",VLOOKUP(LeaveTracker[[#This Row],[Employee Name]],'List of Employees'!$B$4:$H$766,7))</f>
        <v>CBO</v>
      </c>
      <c r="F2899" s="66" t="str">
        <f>IF(ISBLANK(LeaveTracker[[#This Row],[Employee Name]]),"-----",VLOOKUP(LeaveTracker[[#This Row],[Employee Name]],'List of Employees'!$B$4:$H$766,6))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2618</v>
      </c>
      <c r="E2900" s="66" t="str">
        <f>IF(ISBLANK(LeaveTracker[[#This Row],[Employee Name]]),"-----",VLOOKUP(LeaveTracker[[#This Row],[Employee Name]],'List of Employees'!$B$4:$H$766,7))</f>
        <v>CBO</v>
      </c>
      <c r="F2900" s="66" t="str">
        <f>IF(ISBLANK(LeaveTracker[[#This Row],[Employee Name]]),"-----",VLOOKUP(LeaveTracker[[#This Row],[Employee Name]],'List of Employees'!$B$4:$H$766,6))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2618</v>
      </c>
      <c r="E2901" s="66" t="str">
        <f>IF(ISBLANK(LeaveTracker[[#This Row],[Employee Name]]),"-----",VLOOKUP(LeaveTracker[[#This Row],[Employee Name]],'List of Employees'!$B$4:$H$766,7))</f>
        <v>CBO</v>
      </c>
      <c r="F2901" s="66" t="str">
        <f>IF(ISBLANK(LeaveTracker[[#This Row],[Employee Name]]),"-----",VLOOKUP(LeaveTracker[[#This Row],[Employee Name]],'List of Employees'!$B$4:$H$766,6))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2618</v>
      </c>
      <c r="E2902" s="66" t="str">
        <f>IF(ISBLANK(LeaveTracker[[#This Row],[Employee Name]]),"-----",VLOOKUP(LeaveTracker[[#This Row],[Employee Name]],'List of Employees'!$B$4:$H$766,7))</f>
        <v>CBO</v>
      </c>
      <c r="F2902" s="66" t="str">
        <f>IF(ISBLANK(LeaveTracker[[#This Row],[Employee Name]]),"-----",VLOOKUP(LeaveTracker[[#This Row],[Employee Name]],'List of Employees'!$B$4:$H$766,6))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Employees'!$B$4:$H$766,7))</f>
        <v>CBO</v>
      </c>
      <c r="F2903" s="66" t="str">
        <f>IF(ISBLANK(LeaveTracker[[#This Row],[Employee Name]]),"-----",VLOOKUP(LeaveTracker[[#This Row],[Employee Name]],'List of Employees'!$B$4:$H$766,6))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Employees'!$B$4:$H$766,7))</f>
        <v>CBO</v>
      </c>
      <c r="F2904" s="66" t="str">
        <f>IF(ISBLANK(LeaveTracker[[#This Row],[Employee Name]]),"-----",VLOOKUP(LeaveTracker[[#This Row],[Employee Name]],'List of Employees'!$B$4:$H$766,6))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Employees'!$B$4:$H$766,7))</f>
        <v>CBO</v>
      </c>
      <c r="F2905" s="66" t="str">
        <f>IF(ISBLANK(LeaveTracker[[#This Row],[Employee Name]]),"-----",VLOOKUP(LeaveTracker[[#This Row],[Employee Name]],'List of Employees'!$B$4:$H$766,6))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Employees'!$B$4:$H$766,7))</f>
        <v>CBO</v>
      </c>
      <c r="F2906" s="66" t="str">
        <f>IF(ISBLANK(LeaveTracker[[#This Row],[Employee Name]]),"-----",VLOOKUP(LeaveTracker[[#This Row],[Employee Name]],'List of Employees'!$B$4:$H$766,6))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Employees'!$B$4:$H$766,7))</f>
        <v>CBO</v>
      </c>
      <c r="F2907" s="66" t="str">
        <f>IF(ISBLANK(LeaveTracker[[#This Row],[Employee Name]]),"-----",VLOOKUP(LeaveTracker[[#This Row],[Employee Name]],'List of Employees'!$B$4:$H$766,6))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Employees'!$B$4:$H$766,7))</f>
        <v>CBO</v>
      </c>
      <c r="F2908" s="66" t="str">
        <f>IF(ISBLANK(LeaveTracker[[#This Row],[Employee Name]]),"-----",VLOOKUP(LeaveTracker[[#This Row],[Employee Name]],'List of Employees'!$B$4:$H$766,6))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Employees'!$B$4:$H$766,7))</f>
        <v>CBO</v>
      </c>
      <c r="F2909" s="66" t="str">
        <f>IF(ISBLANK(LeaveTracker[[#This Row],[Employee Name]]),"-----",VLOOKUP(LeaveTracker[[#This Row],[Employee Name]],'List of Employees'!$B$4:$H$766,6))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Employees'!$B$4:$H$766,7))</f>
        <v>CBO</v>
      </c>
      <c r="F2910" s="66" t="str">
        <f>IF(ISBLANK(LeaveTracker[[#This Row],[Employee Name]]),"-----",VLOOKUP(LeaveTracker[[#This Row],[Employee Name]],'List of Employees'!$B$4:$H$766,6))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2618</v>
      </c>
      <c r="E2911" s="66" t="str">
        <f>IF(ISBLANK(LeaveTracker[[#This Row],[Employee Name]]),"-----",VLOOKUP(LeaveTracker[[#This Row],[Employee Name]],'List of Employees'!$B$4:$H$766,7))</f>
        <v>CBO</v>
      </c>
      <c r="F2911" s="66" t="str">
        <f>IF(ISBLANK(LeaveTracker[[#This Row],[Employee Name]]),"-----",VLOOKUP(LeaveTracker[[#This Row],[Employee Name]],'List of Employees'!$B$4:$H$766,6))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2618</v>
      </c>
      <c r="E2912" s="66" t="str">
        <f>IF(ISBLANK(LeaveTracker[[#This Row],[Employee Name]]),"-----",VLOOKUP(LeaveTracker[[#This Row],[Employee Name]],'List of Employees'!$B$4:$H$766,7))</f>
        <v>CBO</v>
      </c>
      <c r="F2912" s="66" t="str">
        <f>IF(ISBLANK(LeaveTracker[[#This Row],[Employee Name]]),"-----",VLOOKUP(LeaveTracker[[#This Row],[Employee Name]],'List of Employees'!$B$4:$H$766,6))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Employees'!$B$4:$H$766,7))</f>
        <v>CBO</v>
      </c>
      <c r="F2913" s="66" t="str">
        <f>IF(ISBLANK(LeaveTracker[[#This Row],[Employee Name]]),"-----",VLOOKUP(LeaveTracker[[#This Row],[Employee Name]],'List of Employees'!$B$4:$H$766,6))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Employees'!$B$4:$H$766,7))</f>
        <v>CBO</v>
      </c>
      <c r="F2914" s="66" t="str">
        <f>IF(ISBLANK(LeaveTracker[[#This Row],[Employee Name]]),"-----",VLOOKUP(LeaveTracker[[#This Row],[Employee Name]],'List of Employees'!$B$4:$H$766,6))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Employees'!$B$4:$H$766,7))</f>
        <v>BUDGET</v>
      </c>
      <c r="F2915" s="66" t="str">
        <f>IF(ISBLANK(LeaveTracker[[#This Row],[Employee Name]]),"-----",VLOOKUP(LeaveTracker[[#This Row],[Employee Name]],'List of Employees'!$B$4:$H$766,6))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Employees'!$B$4:$H$766,7))</f>
        <v>HRMO</v>
      </c>
      <c r="F2916" s="66" t="str">
        <f>IF(ISBLANK(LeaveTracker[[#This Row],[Employee Name]]),"-----",VLOOKUP(LeaveTracker[[#This Row],[Employee Name]],'List of Employees'!$B$4:$H$766,6))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Employees'!$B$4:$H$766,7))</f>
        <v>HRMO</v>
      </c>
      <c r="F2917" s="66" t="str">
        <f>IF(ISBLANK(LeaveTracker[[#This Row],[Employee Name]]),"-----",VLOOKUP(LeaveTracker[[#This Row],[Employee Name]],'List of Employees'!$B$4:$H$766,6))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Employees'!$B$4:$H$766,7))</f>
        <v>CTO</v>
      </c>
      <c r="F2918" s="66" t="str">
        <f>IF(ISBLANK(LeaveTracker[[#This Row],[Employee Name]]),"-----",VLOOKUP(LeaveTracker[[#This Row],[Employee Name]],'List of Employees'!$B$4:$H$766,6))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Employees'!$B$4:$H$766,7))</f>
        <v>CTO</v>
      </c>
      <c r="F2919" s="66" t="str">
        <f>IF(ISBLANK(LeaveTracker[[#This Row],[Employee Name]]),"-----",VLOOKUP(LeaveTracker[[#This Row],[Employee Name]],'List of Employees'!$B$4:$H$766,6))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Employees'!$B$4:$H$766,7))</f>
        <v>PICNIC GROVE</v>
      </c>
      <c r="F2920" s="66" t="str">
        <f>IF(ISBLANK(LeaveTracker[[#This Row],[Employee Name]]),"-----",VLOOKUP(LeaveTracker[[#This Row],[Employee Name]],'List of Employees'!$B$4:$H$766,6))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Employees'!$B$4:$H$766,7))</f>
        <v>PICNIC GROVE</v>
      </c>
      <c r="F2921" s="66" t="str">
        <f>IF(ISBLANK(LeaveTracker[[#This Row],[Employee Name]]),"-----",VLOOKUP(LeaveTracker[[#This Row],[Employee Name]],'List of Employees'!$B$4:$H$766,6))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Employees'!$B$4:$H$766,7))</f>
        <v>PICNIC GROVE</v>
      </c>
      <c r="F2922" s="66" t="str">
        <f>IF(ISBLANK(LeaveTracker[[#This Row],[Employee Name]]),"-----",VLOOKUP(LeaveTracker[[#This Row],[Employee Name]],'List of Employees'!$B$4:$H$766,6))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Employees'!$B$4:$H$766,7))</f>
        <v>PICNIC GROVE</v>
      </c>
      <c r="F2923" s="66" t="str">
        <f>IF(ISBLANK(LeaveTracker[[#This Row],[Employee Name]]),"-----",VLOOKUP(LeaveTracker[[#This Row],[Employee Name]],'List of Employees'!$B$4:$H$766,6))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Employees'!$B$4:$H$766,7))</f>
        <v>PICNIC GROVE</v>
      </c>
      <c r="F2924" s="66" t="str">
        <f>IF(ISBLANK(LeaveTracker[[#This Row],[Employee Name]]),"-----",VLOOKUP(LeaveTracker[[#This Row],[Employee Name]],'List of Employees'!$B$4:$H$766,6))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Employees'!$B$4:$H$766,7))</f>
        <v>PICNIC GROVE</v>
      </c>
      <c r="F2925" s="66" t="str">
        <f>IF(ISBLANK(LeaveTracker[[#This Row],[Employee Name]]),"-----",VLOOKUP(LeaveTracker[[#This Row],[Employee Name]],'List of Employees'!$B$4:$H$766,6))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Employees'!$B$4:$H$766,7))</f>
        <v>PICNIC GROVE</v>
      </c>
      <c r="F2926" s="66" t="str">
        <f>IF(ISBLANK(LeaveTracker[[#This Row],[Employee Name]]),"-----",VLOOKUP(LeaveTracker[[#This Row],[Employee Name]],'List of Employees'!$B$4:$H$766,6))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Employees'!$B$4:$H$766,7))</f>
        <v>PICNIC GROVE</v>
      </c>
      <c r="F2927" s="66" t="str">
        <f>IF(ISBLANK(LeaveTracker[[#This Row],[Employee Name]]),"-----",VLOOKUP(LeaveTracker[[#This Row],[Employee Name]],'List of Employees'!$B$4:$H$766,6))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Employees'!$B$4:$H$766,7))</f>
        <v>PICNIC GROVE</v>
      </c>
      <c r="F2928" s="66" t="str">
        <f>IF(ISBLANK(LeaveTracker[[#This Row],[Employee Name]]),"-----",VLOOKUP(LeaveTracker[[#This Row],[Employee Name]],'List of Employees'!$B$4:$H$766,6))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Employees'!$B$4:$H$766,7))</f>
        <v>PICNIC GROVE</v>
      </c>
      <c r="F2929" s="66" t="str">
        <f>IF(ISBLANK(LeaveTracker[[#This Row],[Employee Name]]),"-----",VLOOKUP(LeaveTracker[[#This Row],[Employee Name]],'List of Employees'!$B$4:$H$766,6))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Employees'!$B$4:$H$766,7))</f>
        <v>PICNIC GROVE</v>
      </c>
      <c r="F2930" s="66" t="str">
        <f>IF(ISBLANK(LeaveTracker[[#This Row],[Employee Name]]),"-----",VLOOKUP(LeaveTracker[[#This Row],[Employee Name]],'List of Employees'!$B$4:$H$766,6))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Employees'!$B$4:$H$766,7))</f>
        <v>PICNIC GROVE</v>
      </c>
      <c r="F2931" s="66" t="str">
        <f>IF(ISBLANK(LeaveTracker[[#This Row],[Employee Name]]),"-----",VLOOKUP(LeaveTracker[[#This Row],[Employee Name]],'List of Employees'!$B$4:$H$766,6))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Employees'!$B$4:$H$766,7))</f>
        <v>PICNIC GROVE</v>
      </c>
      <c r="F2932" s="66" t="str">
        <f>IF(ISBLANK(LeaveTracker[[#This Row],[Employee Name]]),"-----",VLOOKUP(LeaveTracker[[#This Row],[Employee Name]],'List of Employees'!$B$4:$H$766,6))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Employees'!$B$4:$H$766,7))</f>
        <v>PICNIC GROVE</v>
      </c>
      <c r="F2933" s="66" t="str">
        <f>IF(ISBLANK(LeaveTracker[[#This Row],[Employee Name]]),"-----",VLOOKUP(LeaveTracker[[#This Row],[Employee Name]],'List of Employees'!$B$4:$H$766,6))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Employees'!$B$4:$H$766,7))</f>
        <v>PICNIC GROVE</v>
      </c>
      <c r="F2934" s="66" t="str">
        <f>IF(ISBLANK(LeaveTracker[[#This Row],[Employee Name]]),"-----",VLOOKUP(LeaveTracker[[#This Row],[Employee Name]],'List of Employees'!$B$4:$H$766,6))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Employees'!$B$4:$H$766,7))</f>
        <v>PICNIC GROVE</v>
      </c>
      <c r="F2935" s="66" t="str">
        <f>IF(ISBLANK(LeaveTracker[[#This Row],[Employee Name]]),"-----",VLOOKUP(LeaveTracker[[#This Row],[Employee Name]],'List of Employees'!$B$4:$H$766,6))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Employees'!$B$4:$H$766,7))</f>
        <v>PICNIC GROVE</v>
      </c>
      <c r="F2936" s="66" t="str">
        <f>IF(ISBLANK(LeaveTracker[[#This Row],[Employee Name]]),"-----",VLOOKUP(LeaveTracker[[#This Row],[Employee Name]],'List of Employees'!$B$4:$H$766,6))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Employees'!$B$4:$H$766,7))</f>
        <v>PICNIC GROVE</v>
      </c>
      <c r="F2937" s="66" t="str">
        <f>IF(ISBLANK(LeaveTracker[[#This Row],[Employee Name]]),"-----",VLOOKUP(LeaveTracker[[#This Row],[Employee Name]],'List of Employees'!$B$4:$H$766,6))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Employees'!$B$4:$H$766,7))</f>
        <v>PICNIC GROVE</v>
      </c>
      <c r="F2938" s="66" t="str">
        <f>IF(ISBLANK(LeaveTracker[[#This Row],[Employee Name]]),"-----",VLOOKUP(LeaveTracker[[#This Row],[Employee Name]],'List of Employees'!$B$4:$H$766,6))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Employees'!$B$4:$H$766,7))</f>
        <v>PICNIC GROVE</v>
      </c>
      <c r="F2939" s="66" t="str">
        <f>IF(ISBLANK(LeaveTracker[[#This Row],[Employee Name]]),"-----",VLOOKUP(LeaveTracker[[#This Row],[Employee Name]],'List of Employees'!$B$4:$H$766,6))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Employees'!$B$4:$H$766,7))</f>
        <v>PICNIC GROVE</v>
      </c>
      <c r="F2940" s="66" t="str">
        <f>IF(ISBLANK(LeaveTracker[[#This Row],[Employee Name]]),"-----",VLOOKUP(LeaveTracker[[#This Row],[Employee Name]],'List of Employees'!$B$4:$H$766,6))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Employees'!$B$4:$H$766,7))</f>
        <v>PICNIC GROVE</v>
      </c>
      <c r="F2941" s="66" t="str">
        <f>IF(ISBLANK(LeaveTracker[[#This Row],[Employee Name]]),"-----",VLOOKUP(LeaveTracker[[#This Row],[Employee Name]],'List of Employees'!$B$4:$H$766,6))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Employees'!$B$4:$H$766,7))</f>
        <v>PICNIC GROVE</v>
      </c>
      <c r="F2942" s="66" t="str">
        <f>IF(ISBLANK(LeaveTracker[[#This Row],[Employee Name]]),"-----",VLOOKUP(LeaveTracker[[#This Row],[Employee Name]],'List of Employees'!$B$4:$H$766,6))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Employees'!$B$4:$H$766,7))</f>
        <v>PICNIC GROVE</v>
      </c>
      <c r="F2943" s="66" t="str">
        <f>IF(ISBLANK(LeaveTracker[[#This Row],[Employee Name]]),"-----",VLOOKUP(LeaveTracker[[#This Row],[Employee Name]],'List of Employees'!$B$4:$H$766,6))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Employees'!$B$4:$H$766,7))</f>
        <v>PICNIC GROVE</v>
      </c>
      <c r="F2944" s="66" t="str">
        <f>IF(ISBLANK(LeaveTracker[[#This Row],[Employee Name]]),"-----",VLOOKUP(LeaveTracker[[#This Row],[Employee Name]],'List of Employees'!$B$4:$H$766,6))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Employees'!$B$4:$H$766,7))</f>
        <v>PICNIC GROVE</v>
      </c>
      <c r="F2945" s="66" t="str">
        <f>IF(ISBLANK(LeaveTracker[[#This Row],[Employee Name]]),"-----",VLOOKUP(LeaveTracker[[#This Row],[Employee Name]],'List of Employees'!$B$4:$H$766,6))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Employees'!$B$4:$H$766,7))</f>
        <v>PICNIC GROVE</v>
      </c>
      <c r="F2946" s="66" t="str">
        <f>IF(ISBLANK(LeaveTracker[[#This Row],[Employee Name]]),"-----",VLOOKUP(LeaveTracker[[#This Row],[Employee Name]],'List of Employees'!$B$4:$H$766,6))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Employees'!$B$4:$H$766,7))</f>
        <v>CTO</v>
      </c>
      <c r="F2947" s="66" t="str">
        <f>IF(ISBLANK(LeaveTracker[[#This Row],[Employee Name]]),"-----",VLOOKUP(LeaveTracker[[#This Row],[Employee Name]],'List of Employees'!$B$4:$H$766,6))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Employees'!$B$4:$H$766,7))</f>
        <v>CTO</v>
      </c>
      <c r="F2948" s="66" t="str">
        <f>IF(ISBLANK(LeaveTracker[[#This Row],[Employee Name]]),"-----",VLOOKUP(LeaveTracker[[#This Row],[Employee Name]],'List of Employees'!$B$4:$H$766,6))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Employees'!$B$4:$H$766,7))</f>
        <v>CTO</v>
      </c>
      <c r="F2949" s="66" t="str">
        <f>IF(ISBLANK(LeaveTracker[[#This Row],[Employee Name]]),"-----",VLOOKUP(LeaveTracker[[#This Row],[Employee Name]],'List of Employees'!$B$4:$H$766,6))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Employees'!$B$4:$H$766,7))</f>
        <v>CTO</v>
      </c>
      <c r="F2950" s="66" t="str">
        <f>IF(ISBLANK(LeaveTracker[[#This Row],[Employee Name]]),"-----",VLOOKUP(LeaveTracker[[#This Row],[Employee Name]],'List of Employees'!$B$4:$H$766,6))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Employees'!$B$4:$H$766,7))</f>
        <v>CTO</v>
      </c>
      <c r="F2951" s="66" t="str">
        <f>IF(ISBLANK(LeaveTracker[[#This Row],[Employee Name]]),"-----",VLOOKUP(LeaveTracker[[#This Row],[Employee Name]],'List of Employees'!$B$4:$H$766,6))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Employees'!$B$4:$H$766,7))</f>
        <v>CTO</v>
      </c>
      <c r="F2952" s="66" t="str">
        <f>IF(ISBLANK(LeaveTracker[[#This Row],[Employee Name]]),"-----",VLOOKUP(LeaveTracker[[#This Row],[Employee Name]],'List of Employees'!$B$4:$H$766,6))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Employees'!$B$4:$H$766,7))</f>
        <v>CTO</v>
      </c>
      <c r="F2953" s="66" t="str">
        <f>IF(ISBLANK(LeaveTracker[[#This Row],[Employee Name]]),"-----",VLOOKUP(LeaveTracker[[#This Row],[Employee Name]],'List of Employees'!$B$4:$H$766,6))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Employees'!$B$4:$H$766,7))</f>
        <v>CTO</v>
      </c>
      <c r="F2954" s="66" t="str">
        <f>IF(ISBLANK(LeaveTracker[[#This Row],[Employee Name]]),"-----",VLOOKUP(LeaveTracker[[#This Row],[Employee Name]],'List of Employees'!$B$4:$H$766,6))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Employees'!$B$4:$H$766,7))</f>
        <v>CTO</v>
      </c>
      <c r="F2955" s="66" t="str">
        <f>IF(ISBLANK(LeaveTracker[[#This Row],[Employee Name]]),"-----",VLOOKUP(LeaveTracker[[#This Row],[Employee Name]],'List of Employees'!$B$4:$H$766,6))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Employees'!$B$4:$H$766,7))</f>
        <v>CTO</v>
      </c>
      <c r="F2956" s="66" t="str">
        <f>IF(ISBLANK(LeaveTracker[[#This Row],[Employee Name]]),"-----",VLOOKUP(LeaveTracker[[#This Row],[Employee Name]],'List of Employees'!$B$4:$H$766,6))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Employees'!$B$4:$H$766,7))</f>
        <v>CTO</v>
      </c>
      <c r="F2957" s="66" t="str">
        <f>IF(ISBLANK(LeaveTracker[[#This Row],[Employee Name]]),"-----",VLOOKUP(LeaveTracker[[#This Row],[Employee Name]],'List of Employees'!$B$4:$H$766,6))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Employees'!$B$4:$H$766,7))</f>
        <v>CTO</v>
      </c>
      <c r="F2958" s="66" t="str">
        <f>IF(ISBLANK(LeaveTracker[[#This Row],[Employee Name]]),"-----",VLOOKUP(LeaveTracker[[#This Row],[Employee Name]],'List of Employees'!$B$4:$H$766,6))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Employees'!$B$4:$H$766,7))</f>
        <v>CBO</v>
      </c>
      <c r="F2959" s="66" t="str">
        <f>IF(ISBLANK(LeaveTracker[[#This Row],[Employee Name]]),"-----",VLOOKUP(LeaveTracker[[#This Row],[Employee Name]],'List of Employees'!$B$4:$H$766,6))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Employees'!$B$4:$H$766,7))</f>
        <v>CTO</v>
      </c>
      <c r="F2960" s="66" t="str">
        <f>IF(ISBLANK(LeaveTracker[[#This Row],[Employee Name]]),"-----",VLOOKUP(LeaveTracker[[#This Row],[Employee Name]],'List of Employees'!$B$4:$H$766,6))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Employees'!$B$4:$H$766,7))</f>
        <v>CTO</v>
      </c>
      <c r="F2961" s="66" t="str">
        <f>IF(ISBLANK(LeaveTracker[[#This Row],[Employee Name]]),"-----",VLOOKUP(LeaveTracker[[#This Row],[Employee Name]],'List of Employees'!$B$4:$H$766,6))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Employees'!$B$4:$H$766,7))</f>
        <v>CTO</v>
      </c>
      <c r="F2962" s="66" t="str">
        <f>IF(ISBLANK(LeaveTracker[[#This Row],[Employee Name]]),"-----",VLOOKUP(LeaveTracker[[#This Row],[Employee Name]],'List of Employees'!$B$4:$H$766,6))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Employees'!$B$4:$H$766,7))</f>
        <v>CTO</v>
      </c>
      <c r="F2963" s="66" t="str">
        <f>IF(ISBLANK(LeaveTracker[[#This Row],[Employee Name]]),"-----",VLOOKUP(LeaveTracker[[#This Row],[Employee Name]],'List of Employees'!$B$4:$H$766,6))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Employees'!$B$4:$H$766,7))</f>
        <v>CTO</v>
      </c>
      <c r="F2964" s="66" t="str">
        <f>IF(ISBLANK(LeaveTracker[[#This Row],[Employee Name]]),"-----",VLOOKUP(LeaveTracker[[#This Row],[Employee Name]],'List of Employees'!$B$4:$H$766,6))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Employees'!$B$4:$H$766,7))</f>
        <v>CTO</v>
      </c>
      <c r="F2965" s="66" t="str">
        <f>IF(ISBLANK(LeaveTracker[[#This Row],[Employee Name]]),"-----",VLOOKUP(LeaveTracker[[#This Row],[Employee Name]],'List of Employees'!$B$4:$H$766,6))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Employees'!$B$4:$H$766,7))</f>
        <v>CTO</v>
      </c>
      <c r="F2966" s="66" t="str">
        <f>IF(ISBLANK(LeaveTracker[[#This Row],[Employee Name]]),"-----",VLOOKUP(LeaveTracker[[#This Row],[Employee Name]],'List of Employees'!$B$4:$H$766,6))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Employees'!$B$4:$H$766,7))</f>
        <v>CTO</v>
      </c>
      <c r="F2967" s="66" t="str">
        <f>IF(ISBLANK(LeaveTracker[[#This Row],[Employee Name]]),"-----",VLOOKUP(LeaveTracker[[#This Row],[Employee Name]],'List of Employees'!$B$4:$H$766,6))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Employees'!$B$4:$H$766,7))</f>
        <v>CTO</v>
      </c>
      <c r="F2968" s="66" t="str">
        <f>IF(ISBLANK(LeaveTracker[[#This Row],[Employee Name]]),"-----",VLOOKUP(LeaveTracker[[#This Row],[Employee Name]],'List of Employees'!$B$4:$H$766,6))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Employees'!$B$4:$H$766,7))</f>
        <v>CTO</v>
      </c>
      <c r="F2969" s="66" t="str">
        <f>IF(ISBLANK(LeaveTracker[[#This Row],[Employee Name]]),"-----",VLOOKUP(LeaveTracker[[#This Row],[Employee Name]],'List of Employees'!$B$4:$H$766,6))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Employees'!$B$4:$H$766,7))</f>
        <v>CTO</v>
      </c>
      <c r="F2970" s="66" t="str">
        <f>IF(ISBLANK(LeaveTracker[[#This Row],[Employee Name]]),"-----",VLOOKUP(LeaveTracker[[#This Row],[Employee Name]],'List of Employees'!$B$4:$H$766,6))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Employees'!$B$4:$H$766,7))</f>
        <v>CTO</v>
      </c>
      <c r="F2971" s="66" t="str">
        <f>IF(ISBLANK(LeaveTracker[[#This Row],[Employee Name]]),"-----",VLOOKUP(LeaveTracker[[#This Row],[Employee Name]],'List of Employees'!$B$4:$H$766,6))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Employees'!$B$4:$H$766,7))</f>
        <v>CTO</v>
      </c>
      <c r="F2972" s="66" t="str">
        <f>IF(ISBLANK(LeaveTracker[[#This Row],[Employee Name]]),"-----",VLOOKUP(LeaveTracker[[#This Row],[Employee Name]],'List of Employees'!$B$4:$H$766,6))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Employees'!$B$4:$H$766,7))</f>
        <v>CTO</v>
      </c>
      <c r="F2973" s="66" t="str">
        <f>IF(ISBLANK(LeaveTracker[[#This Row],[Employee Name]]),"-----",VLOOKUP(LeaveTracker[[#This Row],[Employee Name]],'List of Employees'!$B$4:$H$766,6))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Employees'!$B$4:$H$766,7))</f>
        <v>CTO</v>
      </c>
      <c r="F2974" s="66" t="str">
        <f>IF(ISBLANK(LeaveTracker[[#This Row],[Employee Name]]),"-----",VLOOKUP(LeaveTracker[[#This Row],[Employee Name]],'List of Employees'!$B$4:$H$766,6))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Employees'!$B$4:$H$766,7))</f>
        <v>CTO</v>
      </c>
      <c r="F2975" s="66" t="str">
        <f>IF(ISBLANK(LeaveTracker[[#This Row],[Employee Name]]),"-----",VLOOKUP(LeaveTracker[[#This Row],[Employee Name]],'List of Employees'!$B$4:$H$766,6))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Employees'!$B$4:$H$766,7))</f>
        <v>CTO</v>
      </c>
      <c r="F2976" s="66" t="str">
        <f>IF(ISBLANK(LeaveTracker[[#This Row],[Employee Name]]),"-----",VLOOKUP(LeaveTracker[[#This Row],[Employee Name]],'List of Employees'!$B$4:$H$766,6))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Employees'!$B$4:$H$766,7))</f>
        <v>CTO</v>
      </c>
      <c r="F2977" s="66" t="str">
        <f>IF(ISBLANK(LeaveTracker[[#This Row],[Employee Name]]),"-----",VLOOKUP(LeaveTracker[[#This Row],[Employee Name]],'List of Employees'!$B$4:$H$766,6))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Employees'!$B$4:$H$766,7))</f>
        <v>CTO</v>
      </c>
      <c r="F2978" s="66" t="str">
        <f>IF(ISBLANK(LeaveTracker[[#This Row],[Employee Name]]),"-----",VLOOKUP(LeaveTracker[[#This Row],[Employee Name]],'List of Employees'!$B$4:$H$766,6))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Employees'!$B$4:$H$766,7))</f>
        <v>CTO</v>
      </c>
      <c r="F2979" s="66" t="str">
        <f>IF(ISBLANK(LeaveTracker[[#This Row],[Employee Name]]),"-----",VLOOKUP(LeaveTracker[[#This Row],[Employee Name]],'List of Employees'!$B$4:$H$766,6))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Employees'!$B$4:$H$766,7))</f>
        <v>CTO</v>
      </c>
      <c r="F2980" s="66" t="str">
        <f>IF(ISBLANK(LeaveTracker[[#This Row],[Employee Name]]),"-----",VLOOKUP(LeaveTracker[[#This Row],[Employee Name]],'List of Employees'!$B$4:$H$766,6))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Employees'!$B$4:$H$766,7))</f>
        <v>CTO</v>
      </c>
      <c r="F2981" s="66" t="str">
        <f>IF(ISBLANK(LeaveTracker[[#This Row],[Employee Name]]),"-----",VLOOKUP(LeaveTracker[[#This Row],[Employee Name]],'List of Employees'!$B$4:$H$766,6))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Employees'!$B$4:$H$766,7))</f>
        <v>CTO</v>
      </c>
      <c r="F2982" s="66" t="str">
        <f>IF(ISBLANK(LeaveTracker[[#This Row],[Employee Name]]),"-----",VLOOKUP(LeaveTracker[[#This Row],[Employee Name]],'List of Employees'!$B$4:$H$766,6))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Employees'!$B$4:$H$766,7))</f>
        <v>LIBRARY</v>
      </c>
      <c r="F2983" s="66" t="str">
        <f>IF(ISBLANK(LeaveTracker[[#This Row],[Employee Name]]),"-----",VLOOKUP(LeaveTracker[[#This Row],[Employee Name]],'List of Employees'!$B$4:$H$766,6))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Employees'!$B$4:$H$766,7))</f>
        <v>LIBRARY</v>
      </c>
      <c r="F2984" s="66" t="str">
        <f>IF(ISBLANK(LeaveTracker[[#This Row],[Employee Name]]),"-----",VLOOKUP(LeaveTracker[[#This Row],[Employee Name]],'List of Employees'!$B$4:$H$766,6))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Employees'!$B$4:$H$766,7))</f>
        <v>CTO</v>
      </c>
      <c r="F2985" s="66" t="str">
        <f>IF(ISBLANK(LeaveTracker[[#This Row],[Employee Name]]),"-----",VLOOKUP(LeaveTracker[[#This Row],[Employee Name]],'List of Employees'!$B$4:$H$766,6))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Employees'!$B$4:$H$766,7))</f>
        <v>CTO</v>
      </c>
      <c r="F2986" s="66" t="str">
        <f>IF(ISBLANK(LeaveTracker[[#This Row],[Employee Name]]),"-----",VLOOKUP(LeaveTracker[[#This Row],[Employee Name]],'List of Employees'!$B$4:$H$766,6))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Employees'!$B$4:$H$766,7))</f>
        <v>CTO</v>
      </c>
      <c r="F2987" s="66" t="str">
        <f>IF(ISBLANK(LeaveTracker[[#This Row],[Employee Name]]),"-----",VLOOKUP(LeaveTracker[[#This Row],[Employee Name]],'List of Employees'!$B$4:$H$766,6))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Employees'!$B$4:$H$766,7))</f>
        <v>CTO</v>
      </c>
      <c r="F2988" s="66" t="str">
        <f>IF(ISBLANK(LeaveTracker[[#This Row],[Employee Name]]),"-----",VLOOKUP(LeaveTracker[[#This Row],[Employee Name]],'List of Employees'!$B$4:$H$766,6))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Employees'!$B$4:$H$766,7))</f>
        <v>CTO</v>
      </c>
      <c r="F2989" s="66" t="str">
        <f>IF(ISBLANK(LeaveTracker[[#This Row],[Employee Name]]),"-----",VLOOKUP(LeaveTracker[[#This Row],[Employee Name]],'List of Employees'!$B$4:$H$766,6))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Employees'!$B$4:$H$766,7))</f>
        <v>CTO</v>
      </c>
      <c r="F2990" s="66" t="str">
        <f>IF(ISBLANK(LeaveTracker[[#This Row],[Employee Name]]),"-----",VLOOKUP(LeaveTracker[[#This Row],[Employee Name]],'List of Employees'!$B$4:$H$766,6))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Employees'!$B$4:$H$766,7))</f>
        <v>CTO</v>
      </c>
      <c r="F2991" s="66" t="str">
        <f>IF(ISBLANK(LeaveTracker[[#This Row],[Employee Name]]),"-----",VLOOKUP(LeaveTracker[[#This Row],[Employee Name]],'List of Employees'!$B$4:$H$766,6))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Employees'!$B$4:$H$766,7))</f>
        <v>CTO</v>
      </c>
      <c r="F2992" s="66" t="str">
        <f>IF(ISBLANK(LeaveTracker[[#This Row],[Employee Name]]),"-----",VLOOKUP(LeaveTracker[[#This Row],[Employee Name]],'List of Employees'!$B$4:$H$766,6))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Employees'!$B$4:$H$766,7))</f>
        <v>CTO</v>
      </c>
      <c r="F2993" s="66" t="str">
        <f>IF(ISBLANK(LeaveTracker[[#This Row],[Employee Name]]),"-----",VLOOKUP(LeaveTracker[[#This Row],[Employee Name]],'List of Employees'!$B$4:$H$766,6))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Employees'!$B$4:$H$766,7))</f>
        <v>CTO</v>
      </c>
      <c r="F2994" s="66" t="str">
        <f>IF(ISBLANK(LeaveTracker[[#This Row],[Employee Name]]),"-----",VLOOKUP(LeaveTracker[[#This Row],[Employee Name]],'List of Employees'!$B$4:$H$766,6))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Employees'!$B$4:$H$766,7))</f>
        <v>CTO</v>
      </c>
      <c r="F2995" s="66" t="str">
        <f>IF(ISBLANK(LeaveTracker[[#This Row],[Employee Name]]),"-----",VLOOKUP(LeaveTracker[[#This Row],[Employee Name]],'List of Employees'!$B$4:$H$766,6))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Employees'!$B$4:$H$766,7))</f>
        <v>CTO</v>
      </c>
      <c r="F2996" s="66" t="str">
        <f>IF(ISBLANK(LeaveTracker[[#This Row],[Employee Name]]),"-----",VLOOKUP(LeaveTracker[[#This Row],[Employee Name]],'List of Employees'!$B$4:$H$766,6))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Employees'!$B$4:$H$766,7))</f>
        <v>CTO</v>
      </c>
      <c r="F2997" s="66" t="str">
        <f>IF(ISBLANK(LeaveTracker[[#This Row],[Employee Name]]),"-----",VLOOKUP(LeaveTracker[[#This Row],[Employee Name]],'List of Employees'!$B$4:$H$766,6))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Employees'!$B$4:$H$766,7))</f>
        <v>CTO</v>
      </c>
      <c r="F2998" s="66" t="str">
        <f>IF(ISBLANK(LeaveTracker[[#This Row],[Employee Name]]),"-----",VLOOKUP(LeaveTracker[[#This Row],[Employee Name]],'List of Employees'!$B$4:$H$766,6))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Employees'!$B$4:$H$766,7))</f>
        <v>CTO</v>
      </c>
      <c r="F2999" s="66" t="str">
        <f>IF(ISBLANK(LeaveTracker[[#This Row],[Employee Name]]),"-----",VLOOKUP(LeaveTracker[[#This Row],[Employee Name]],'List of Employees'!$B$4:$H$766,6))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Employees'!$B$4:$H$766,7))</f>
        <v>CTO</v>
      </c>
      <c r="F3000" s="66" t="str">
        <f>IF(ISBLANK(LeaveTracker[[#This Row],[Employee Name]]),"-----",VLOOKUP(LeaveTracker[[#This Row],[Employee Name]],'List of Employees'!$B$4:$H$766,6))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Employees'!$B$4:$H$766,7))</f>
        <v>CTO</v>
      </c>
      <c r="F3001" s="66" t="str">
        <f>IF(ISBLANK(LeaveTracker[[#This Row],[Employee Name]]),"-----",VLOOKUP(LeaveTracker[[#This Row],[Employee Name]],'List of Employees'!$B$4:$H$766,6))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Employees'!$B$4:$H$766,7))</f>
        <v>CTO</v>
      </c>
      <c r="F3002" s="66" t="str">
        <f>IF(ISBLANK(LeaveTracker[[#This Row],[Employee Name]]),"-----",VLOOKUP(LeaveTracker[[#This Row],[Employee Name]],'List of Employees'!$B$4:$H$766,6))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Employees'!$B$4:$H$766,7))</f>
        <v>CTO</v>
      </c>
      <c r="F3003" s="66" t="str">
        <f>IF(ISBLANK(LeaveTracker[[#This Row],[Employee Name]]),"-----",VLOOKUP(LeaveTracker[[#This Row],[Employee Name]],'List of Employees'!$B$4:$H$766,6))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Employees'!$B$4:$H$766,7))</f>
        <v>CTO</v>
      </c>
      <c r="F3004" s="66" t="str">
        <f>IF(ISBLANK(LeaveTracker[[#This Row],[Employee Name]]),"-----",VLOOKUP(LeaveTracker[[#This Row],[Employee Name]],'List of Employees'!$B$4:$H$766,6))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Employees'!$B$4:$H$766,7))</f>
        <v>CTO</v>
      </c>
      <c r="F3005" s="66" t="str">
        <f>IF(ISBLANK(LeaveTracker[[#This Row],[Employee Name]]),"-----",VLOOKUP(LeaveTracker[[#This Row],[Employee Name]],'List of Employees'!$B$4:$H$766,6))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Employees'!$B$4:$H$766,7))</f>
        <v>CTO</v>
      </c>
      <c r="F3006" s="66" t="str">
        <f>IF(ISBLANK(LeaveTracker[[#This Row],[Employee Name]]),"-----",VLOOKUP(LeaveTracker[[#This Row],[Employee Name]],'List of Employees'!$B$4:$H$766,6))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Employees'!$B$4:$H$766,7))</f>
        <v>CTO</v>
      </c>
      <c r="F3007" s="66" t="str">
        <f>IF(ISBLANK(LeaveTracker[[#This Row],[Employee Name]]),"-----",VLOOKUP(LeaveTracker[[#This Row],[Employee Name]],'List of Employees'!$B$4:$H$766,6))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Employees'!$B$4:$H$766,7))</f>
        <v>CTO</v>
      </c>
      <c r="F3008" s="66" t="str">
        <f>IF(ISBLANK(LeaveTracker[[#This Row],[Employee Name]]),"-----",VLOOKUP(LeaveTracker[[#This Row],[Employee Name]],'List of Employees'!$B$4:$H$766,6))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Employees'!$B$4:$H$766,7))</f>
        <v>CTO</v>
      </c>
      <c r="F3009" s="66" t="str">
        <f>IF(ISBLANK(LeaveTracker[[#This Row],[Employee Name]]),"-----",VLOOKUP(LeaveTracker[[#This Row],[Employee Name]],'List of Employees'!$B$4:$H$766,6))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Employees'!$B$4:$H$766,7))</f>
        <v>CTO</v>
      </c>
      <c r="F3010" s="66" t="str">
        <f>IF(ISBLANK(LeaveTracker[[#This Row],[Employee Name]]),"-----",VLOOKUP(LeaveTracker[[#This Row],[Employee Name]],'List of Employees'!$B$4:$H$766,6))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Employees'!$B$4:$H$766,7))</f>
        <v>CTO</v>
      </c>
      <c r="F3011" s="66" t="str">
        <f>IF(ISBLANK(LeaveTracker[[#This Row],[Employee Name]]),"-----",VLOOKUP(LeaveTracker[[#This Row],[Employee Name]],'List of Employees'!$B$4:$H$766,6))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Employees'!$B$4:$H$766,7))</f>
        <v>CTO</v>
      </c>
      <c r="F3012" s="66" t="str">
        <f>IF(ISBLANK(LeaveTracker[[#This Row],[Employee Name]]),"-----",VLOOKUP(LeaveTracker[[#This Row],[Employee Name]],'List of Employees'!$B$4:$H$766,6))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Employees'!$B$4:$H$766,7))</f>
        <v>CTO</v>
      </c>
      <c r="F3013" s="66" t="str">
        <f>IF(ISBLANK(LeaveTracker[[#This Row],[Employee Name]]),"-----",VLOOKUP(LeaveTracker[[#This Row],[Employee Name]],'List of Employees'!$B$4:$H$766,6))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Employees'!$B$4:$H$766,7))</f>
        <v>CTO</v>
      </c>
      <c r="F3014" s="66" t="str">
        <f>IF(ISBLANK(LeaveTracker[[#This Row],[Employee Name]]),"-----",VLOOKUP(LeaveTracker[[#This Row],[Employee Name]],'List of Employees'!$B$4:$H$766,6))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Employees'!$B$4:$H$766,7))</f>
        <v>CTO</v>
      </c>
      <c r="F3015" s="66" t="str">
        <f>IF(ISBLANK(LeaveTracker[[#This Row],[Employee Name]]),"-----",VLOOKUP(LeaveTracker[[#This Row],[Employee Name]],'List of Employees'!$B$4:$H$766,6))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Employees'!$B$4:$H$766,7))</f>
        <v>CTO</v>
      </c>
      <c r="F3016" s="66" t="str">
        <f>IF(ISBLANK(LeaveTracker[[#This Row],[Employee Name]]),"-----",VLOOKUP(LeaveTracker[[#This Row],[Employee Name]],'List of Employees'!$B$4:$H$766,6))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Employees'!$B$4:$H$766,7))</f>
        <v>CTO</v>
      </c>
      <c r="F3017" s="66" t="str">
        <f>IF(ISBLANK(LeaveTracker[[#This Row],[Employee Name]]),"-----",VLOOKUP(LeaveTracker[[#This Row],[Employee Name]],'List of Employees'!$B$4:$H$766,6))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Employees'!$B$4:$H$766,7))</f>
        <v>CTO</v>
      </c>
      <c r="F3018" s="66" t="str">
        <f>IF(ISBLANK(LeaveTracker[[#This Row],[Employee Name]]),"-----",VLOOKUP(LeaveTracker[[#This Row],[Employee Name]],'List of Employees'!$B$4:$H$766,6))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Employees'!$B$4:$H$766,7))</f>
        <v>CTO</v>
      </c>
      <c r="F3019" s="66" t="str">
        <f>IF(ISBLANK(LeaveTracker[[#This Row],[Employee Name]]),"-----",VLOOKUP(LeaveTracker[[#This Row],[Employee Name]],'List of Employees'!$B$4:$H$766,6))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Employees'!$B$4:$H$766,7))</f>
        <v>CTO</v>
      </c>
      <c r="F3020" s="66" t="str">
        <f>IF(ISBLANK(LeaveTracker[[#This Row],[Employee Name]]),"-----",VLOOKUP(LeaveTracker[[#This Row],[Employee Name]],'List of Employees'!$B$4:$H$766,6))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Employees'!$B$4:$H$766,7))</f>
        <v>CTO</v>
      </c>
      <c r="F3021" s="66" t="str">
        <f>IF(ISBLANK(LeaveTracker[[#This Row],[Employee Name]]),"-----",VLOOKUP(LeaveTracker[[#This Row],[Employee Name]],'List of Employees'!$B$4:$H$766,6))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Employees'!$B$4:$H$766,7))</f>
        <v>CTO</v>
      </c>
      <c r="F3022" s="66" t="str">
        <f>IF(ISBLANK(LeaveTracker[[#This Row],[Employee Name]]),"-----",VLOOKUP(LeaveTracker[[#This Row],[Employee Name]],'List of Employees'!$B$4:$H$766,6))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Employees'!$B$4:$H$766,7))</f>
        <v>CTO</v>
      </c>
      <c r="F3023" s="66" t="str">
        <f>IF(ISBLANK(LeaveTracker[[#This Row],[Employee Name]]),"-----",VLOOKUP(LeaveTracker[[#This Row],[Employee Name]],'List of Employees'!$B$4:$H$766,6))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Employees'!$B$4:$H$766,7))</f>
        <v>BUDGET</v>
      </c>
      <c r="F3024" s="66" t="str">
        <f>IF(ISBLANK(LeaveTracker[[#This Row],[Employee Name]]),"-----",VLOOKUP(LeaveTracker[[#This Row],[Employee Name]],'List of Employees'!$B$4:$H$766,6))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Employees'!$B$4:$H$766,7))</f>
        <v>LANDTAX</v>
      </c>
      <c r="F3025" s="66" t="str">
        <f>IF(ISBLANK(LeaveTracker[[#This Row],[Employee Name]]),"-----",VLOOKUP(LeaveTracker[[#This Row],[Employee Name]],'List of Employees'!$B$4:$H$766,6))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Employees'!$B$4:$H$766,7))</f>
        <v>LANDTAX</v>
      </c>
      <c r="F3026" s="66" t="str">
        <f>IF(ISBLANK(LeaveTracker[[#This Row],[Employee Name]]),"-----",VLOOKUP(LeaveTracker[[#This Row],[Employee Name]],'List of Employees'!$B$4:$H$766,6))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Employees'!$B$4:$H$766,7))</f>
        <v>CTO</v>
      </c>
      <c r="F3027" s="66" t="str">
        <f>IF(ISBLANK(LeaveTracker[[#This Row],[Employee Name]]),"-----",VLOOKUP(LeaveTracker[[#This Row],[Employee Name]],'List of Employees'!$B$4:$H$766,6))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Employees'!$B$4:$H$766,7))</f>
        <v>CTO</v>
      </c>
      <c r="F3028" s="66" t="str">
        <f>IF(ISBLANK(LeaveTracker[[#This Row],[Employee Name]]),"-----",VLOOKUP(LeaveTracker[[#This Row],[Employee Name]],'List of Employees'!$B$4:$H$766,6))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Employees'!$B$4:$H$766,7))</f>
        <v>CTO</v>
      </c>
      <c r="F3029" s="66" t="str">
        <f>IF(ISBLANK(LeaveTracker[[#This Row],[Employee Name]]),"-----",VLOOKUP(LeaveTracker[[#This Row],[Employee Name]],'List of Employees'!$B$4:$H$766,6))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Employees'!$B$4:$H$766,7))</f>
        <v>CTO</v>
      </c>
      <c r="F3030" s="66" t="str">
        <f>IF(ISBLANK(LeaveTracker[[#This Row],[Employee Name]]),"-----",VLOOKUP(LeaveTracker[[#This Row],[Employee Name]],'List of Employees'!$B$4:$H$766,6))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Employees'!$B$4:$H$766,7))</f>
        <v>CTO</v>
      </c>
      <c r="F3031" s="66" t="str">
        <f>IF(ISBLANK(LeaveTracker[[#This Row],[Employee Name]]),"-----",VLOOKUP(LeaveTracker[[#This Row],[Employee Name]],'List of Employees'!$B$4:$H$766,6))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Employees'!$B$4:$H$766,7))</f>
        <v>HRMO</v>
      </c>
      <c r="F3032" s="66" t="str">
        <f>IF(ISBLANK(LeaveTracker[[#This Row],[Employee Name]]),"-----",VLOOKUP(LeaveTracker[[#This Row],[Employee Name]],'List of Employees'!$B$4:$H$766,6))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Employees'!$B$4:$H$766,7))</f>
        <v>HRMO</v>
      </c>
      <c r="F3033" s="66" t="str">
        <f>IF(ISBLANK(LeaveTracker[[#This Row],[Employee Name]]),"-----",VLOOKUP(LeaveTracker[[#This Row],[Employee Name]],'List of Employees'!$B$4:$H$766,6))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Employees'!$B$4:$H$766,7))</f>
        <v>SP</v>
      </c>
      <c r="F3034" s="66" t="str">
        <f>IF(ISBLANK(LeaveTracker[[#This Row],[Employee Name]]),"-----",VLOOKUP(LeaveTracker[[#This Row],[Employee Name]],'List of Employees'!$B$4:$H$766,6))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Employees'!$B$4:$H$766,7))</f>
        <v>SP</v>
      </c>
      <c r="F3035" s="66" t="str">
        <f>IF(ISBLANK(LeaveTracker[[#This Row],[Employee Name]]),"-----",VLOOKUP(LeaveTracker[[#This Row],[Employee Name]],'List of Employees'!$B$4:$H$766,6))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Employees'!$B$4:$H$766,7))</f>
        <v>SP</v>
      </c>
      <c r="F3036" s="66" t="str">
        <f>IF(ISBLANK(LeaveTracker[[#This Row],[Employee Name]]),"-----",VLOOKUP(LeaveTracker[[#This Row],[Employee Name]],'List of Employees'!$B$4:$H$766,6))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Employees'!$B$4:$H$766,7))</f>
        <v>SP</v>
      </c>
      <c r="F3037" s="66" t="str">
        <f>IF(ISBLANK(LeaveTracker[[#This Row],[Employee Name]]),"-----",VLOOKUP(LeaveTracker[[#This Row],[Employee Name]],'List of Employees'!$B$4:$H$766,6))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Employees'!$B$4:$H$766,7))</f>
        <v>SP</v>
      </c>
      <c r="F3038" s="66" t="str">
        <f>IF(ISBLANK(LeaveTracker[[#This Row],[Employee Name]]),"-----",VLOOKUP(LeaveTracker[[#This Row],[Employee Name]],'List of Employees'!$B$4:$H$766,6))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Employees'!$B$4:$H$766,7))</f>
        <v>ONT</v>
      </c>
      <c r="F3039" s="66" t="str">
        <f>IF(ISBLANK(LeaveTracker[[#This Row],[Employee Name]]),"-----",VLOOKUP(LeaveTracker[[#This Row],[Employee Name]],'List of Employees'!$B$4:$H$766,6))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Employees'!$B$4:$H$766,7))</f>
        <v>CEO</v>
      </c>
      <c r="F3040" s="66" t="str">
        <f>IF(ISBLANK(LeaveTracker[[#This Row],[Employee Name]]),"-----",VLOOKUP(LeaveTracker[[#This Row],[Employee Name]],'List of Employees'!$B$4:$H$766,6))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Employees'!$B$4:$H$766,7))</f>
        <v>GSO</v>
      </c>
      <c r="F3041" s="66" t="str">
        <f>IF(ISBLANK(LeaveTracker[[#This Row],[Employee Name]]),"-----",VLOOKUP(LeaveTracker[[#This Row],[Employee Name]],'List of Employees'!$B$4:$H$766,6))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Employees'!$B$4:$H$766,7))</f>
        <v>GSO</v>
      </c>
      <c r="F3042" s="66" t="str">
        <f>IF(ISBLANK(LeaveTracker[[#This Row],[Employee Name]]),"-----",VLOOKUP(LeaveTracker[[#This Row],[Employee Name]],'List of Employees'!$B$4:$H$766,6))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1755</v>
      </c>
      <c r="E3043" s="66" t="str">
        <f>IF(ISBLANK(LeaveTracker[[#This Row],[Employee Name]]),"-----",VLOOKUP(LeaveTracker[[#This Row],[Employee Name]],'List of Employees'!$B$4:$H$766,7))</f>
        <v>GSO</v>
      </c>
      <c r="F3043" s="66" t="str">
        <f>IF(ISBLANK(LeaveTracker[[#This Row],[Employee Name]]),"-----",VLOOKUP(LeaveTracker[[#This Row],[Employee Name]],'List of Employees'!$B$4:$H$766,6))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1755</v>
      </c>
      <c r="E3044" s="66" t="str">
        <f>IF(ISBLANK(LeaveTracker[[#This Row],[Employee Name]]),"-----",VLOOKUP(LeaveTracker[[#This Row],[Employee Name]],'List of Employees'!$B$4:$H$766,7))</f>
        <v>GSO</v>
      </c>
      <c r="F3044" s="66" t="str">
        <f>IF(ISBLANK(LeaveTracker[[#This Row],[Employee Name]]),"-----",VLOOKUP(LeaveTracker[[#This Row],[Employee Name]],'List of Employees'!$B$4:$H$766,6))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Employees'!$B$4:$H$766,7))</f>
        <v>GSO</v>
      </c>
      <c r="F3045" s="66" t="str">
        <f>IF(ISBLANK(LeaveTracker[[#This Row],[Employee Name]]),"-----",VLOOKUP(LeaveTracker[[#This Row],[Employee Name]],'List of Employees'!$B$4:$H$766,6))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Employees'!$B$4:$H$766,7))</f>
        <v>GSO</v>
      </c>
      <c r="F3046" s="66" t="str">
        <f>IF(ISBLANK(LeaveTracker[[#This Row],[Employee Name]]),"-----",VLOOKUP(LeaveTracker[[#This Row],[Employee Name]],'List of Employees'!$B$4:$H$766,6))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Employees'!$B$4:$H$766,7))</f>
        <v>DA</v>
      </c>
      <c r="F3047" s="66" t="str">
        <f>IF(ISBLANK(LeaveTracker[[#This Row],[Employee Name]]),"-----",VLOOKUP(LeaveTracker[[#This Row],[Employee Name]],'List of Employees'!$B$4:$H$766,6))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Employees'!$B$4:$H$766,7))</f>
        <v>DA</v>
      </c>
      <c r="F3048" s="66" t="str">
        <f>IF(ISBLANK(LeaveTracker[[#This Row],[Employee Name]]),"-----",VLOOKUP(LeaveTracker[[#This Row],[Employee Name]],'List of Employees'!$B$4:$H$766,6))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Employees'!$B$4:$H$766,7))</f>
        <v>DA</v>
      </c>
      <c r="F3049" s="66" t="str">
        <f>IF(ISBLANK(LeaveTracker[[#This Row],[Employee Name]]),"-----",VLOOKUP(LeaveTracker[[#This Row],[Employee Name]],'List of Employees'!$B$4:$H$766,6))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1755</v>
      </c>
      <c r="E3050" s="66" t="str">
        <f>IF(ISBLANK(LeaveTracker[[#This Row],[Employee Name]]),"-----",VLOOKUP(LeaveTracker[[#This Row],[Employee Name]],'List of Employees'!$B$4:$H$766,7))</f>
        <v>GSO</v>
      </c>
      <c r="F3050" s="66" t="str">
        <f>IF(ISBLANK(LeaveTracker[[#This Row],[Employee Name]]),"-----",VLOOKUP(LeaveTracker[[#This Row],[Employee Name]],'List of Employees'!$B$4:$H$766,6))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Employees'!$B$4:$H$766,7))</f>
        <v>DA</v>
      </c>
      <c r="F3051" s="66" t="str">
        <f>IF(ISBLANK(LeaveTracker[[#This Row],[Employee Name]]),"-----",VLOOKUP(LeaveTracker[[#This Row],[Employee Name]],'List of Employees'!$B$4:$H$766,6))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Employees'!$B$4:$H$766,7))</f>
        <v>DA</v>
      </c>
      <c r="F3052" s="66" t="str">
        <f>IF(ISBLANK(LeaveTracker[[#This Row],[Employee Name]]),"-----",VLOOKUP(LeaveTracker[[#This Row],[Employee Name]],'List of Employees'!$B$4:$H$766,6))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Employees'!$B$4:$H$766,7))</f>
        <v>GSO</v>
      </c>
      <c r="F3053" s="66" t="str">
        <f>IF(ISBLANK(LeaveTracker[[#This Row],[Employee Name]]),"-----",VLOOKUP(LeaveTracker[[#This Row],[Employee Name]],'List of Employees'!$B$4:$H$766,6))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Employees'!$B$4:$H$766,7))</f>
        <v>GSO</v>
      </c>
      <c r="F3054" s="66" t="str">
        <f>IF(ISBLANK(LeaveTracker[[#This Row],[Employee Name]]),"-----",VLOOKUP(LeaveTracker[[#This Row],[Employee Name]],'List of Employees'!$B$4:$H$766,6))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Employees'!$B$4:$H$766,7))</f>
        <v>GSO</v>
      </c>
      <c r="F3055" s="66" t="str">
        <f>IF(ISBLANK(LeaveTracker[[#This Row],[Employee Name]]),"-----",VLOOKUP(LeaveTracker[[#This Row],[Employee Name]],'List of Employees'!$B$4:$H$766,6))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Employees'!$B$4:$H$766,7))</f>
        <v>GSO</v>
      </c>
      <c r="F3056" s="66" t="str">
        <f>IF(ISBLANK(LeaveTracker[[#This Row],[Employee Name]]),"-----",VLOOKUP(LeaveTracker[[#This Row],[Employee Name]],'List of Employees'!$B$4:$H$766,6))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Employees'!$B$4:$H$766,7))</f>
        <v>CCT</v>
      </c>
      <c r="F3057" s="66" t="str">
        <f>IF(ISBLANK(LeaveTracker[[#This Row],[Employee Name]]),"-----",VLOOKUP(LeaveTracker[[#This Row],[Employee Name]],'List of Employees'!$B$4:$H$766,6))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Employees'!$B$4:$H$766,7))</f>
        <v>CCT</v>
      </c>
      <c r="F3058" s="66" t="str">
        <f>IF(ISBLANK(LeaveTracker[[#This Row],[Employee Name]]),"-----",VLOOKUP(LeaveTracker[[#This Row],[Employee Name]],'List of Employees'!$B$4:$H$766,6))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Employees'!$B$4:$H$766,7))</f>
        <v>CCT</v>
      </c>
      <c r="F3059" s="66" t="str">
        <f>IF(ISBLANK(LeaveTracker[[#This Row],[Employee Name]]),"-----",VLOOKUP(LeaveTracker[[#This Row],[Employee Name]],'List of Employees'!$B$4:$H$766,6))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Employees'!$B$4:$H$766,7))</f>
        <v>CCT</v>
      </c>
      <c r="F3060" s="66" t="str">
        <f>IF(ISBLANK(LeaveTracker[[#This Row],[Employee Name]]),"-----",VLOOKUP(LeaveTracker[[#This Row],[Employee Name]],'List of Employees'!$B$4:$H$766,6))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Employees'!$B$4:$H$766,7))</f>
        <v>CCT</v>
      </c>
      <c r="F3061" s="66" t="str">
        <f>IF(ISBLANK(LeaveTracker[[#This Row],[Employee Name]]),"-----",VLOOKUP(LeaveTracker[[#This Row],[Employee Name]],'List of Employees'!$B$4:$H$766,6))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Employees'!$B$4:$H$766,7))</f>
        <v>CCT</v>
      </c>
      <c r="F3062" s="66" t="str">
        <f>IF(ISBLANK(LeaveTracker[[#This Row],[Employee Name]]),"-----",VLOOKUP(LeaveTracker[[#This Row],[Employee Name]],'List of Employees'!$B$4:$H$766,6))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1962</v>
      </c>
      <c r="E3063" s="66" t="str">
        <f>IF(ISBLANK(LeaveTracker[[#This Row],[Employee Name]]),"-----",VLOOKUP(LeaveTracker[[#This Row],[Employee Name]],'List of Employees'!$B$4:$H$766,7))</f>
        <v>CSU</v>
      </c>
      <c r="F3063" s="66" t="str">
        <f>IF(ISBLANK(LeaveTracker[[#This Row],[Employee Name]]),"-----",VLOOKUP(LeaveTracker[[#This Row],[Employee Name]],'List of Employees'!$B$4:$H$766,6))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Employees'!$B$4:$H$766,7))</f>
        <v>CCT</v>
      </c>
      <c r="F3064" s="66" t="str">
        <f>IF(ISBLANK(LeaveTracker[[#This Row],[Employee Name]]),"-----",VLOOKUP(LeaveTracker[[#This Row],[Employee Name]],'List of Employees'!$B$4:$H$766,6))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Employees'!$B$4:$H$766,7))</f>
        <v>CCT</v>
      </c>
      <c r="F3065" s="66" t="str">
        <f>IF(ISBLANK(LeaveTracker[[#This Row],[Employee Name]]),"-----",VLOOKUP(LeaveTracker[[#This Row],[Employee Name]],'List of Employees'!$B$4:$H$766,6))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Employees'!$B$4:$H$766,7))</f>
        <v>CCT</v>
      </c>
      <c r="F3066" s="66" t="str">
        <f>IF(ISBLANK(LeaveTracker[[#This Row],[Employee Name]]),"-----",VLOOKUP(LeaveTracker[[#This Row],[Employee Name]],'List of Employees'!$B$4:$H$766,6))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Employees'!$B$4:$H$766,7))</f>
        <v>CCT</v>
      </c>
      <c r="F3067" s="66" t="str">
        <f>IF(ISBLANK(LeaveTracker[[#This Row],[Employee Name]]),"-----",VLOOKUP(LeaveTracker[[#This Row],[Employee Name]],'List of Employees'!$B$4:$H$766,6))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Employees'!$B$4:$H$766,7))</f>
        <v>CCT</v>
      </c>
      <c r="F3068" s="66" t="str">
        <f>IF(ISBLANK(LeaveTracker[[#This Row],[Employee Name]]),"-----",VLOOKUP(LeaveTracker[[#This Row],[Employee Name]],'List of Employees'!$B$4:$H$766,6))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Employees'!$B$4:$H$766,7))</f>
        <v>CCT</v>
      </c>
      <c r="F3069" s="66" t="str">
        <f>IF(ISBLANK(LeaveTracker[[#This Row],[Employee Name]]),"-----",VLOOKUP(LeaveTracker[[#This Row],[Employee Name]],'List of Employees'!$B$4:$H$766,6))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Employees'!$B$4:$H$766,7))</f>
        <v>CCT</v>
      </c>
      <c r="F3070" s="66" t="str">
        <f>IF(ISBLANK(LeaveTracker[[#This Row],[Employee Name]]),"-----",VLOOKUP(LeaveTracker[[#This Row],[Employee Name]],'List of Employees'!$B$4:$H$766,6))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Employees'!$B$4:$H$766,7))</f>
        <v>MAHOGANY MARKET</v>
      </c>
      <c r="F3071" s="66" t="str">
        <f>IF(ISBLANK(LeaveTracker[[#This Row],[Employee Name]]),"-----",VLOOKUP(LeaveTracker[[#This Row],[Employee Name]],'List of Employees'!$B$4:$H$766,6))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Employees'!$B$4:$H$766,7))</f>
        <v>EEO/ CITY MARKET</v>
      </c>
      <c r="F3072" s="66" t="str">
        <f>IF(ISBLANK(LeaveTracker[[#This Row],[Employee Name]]),"-----",VLOOKUP(LeaveTracker[[#This Row],[Employee Name]],'List of Employees'!$B$4:$H$766,6))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Employees'!$B$4:$H$766,7))</f>
        <v>MAHOGANY MARKET</v>
      </c>
      <c r="F3073" s="66" t="str">
        <f>IF(ISBLANK(LeaveTracker[[#This Row],[Employee Name]]),"-----",VLOOKUP(LeaveTracker[[#This Row],[Employee Name]],'List of Employees'!$B$4:$H$766,6))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Employees'!$B$4:$H$766,7))</f>
        <v>MAHOGANY MARKET</v>
      </c>
      <c r="F3074" s="66" t="str">
        <f>IF(ISBLANK(LeaveTracker[[#This Row],[Employee Name]]),"-----",VLOOKUP(LeaveTracker[[#This Row],[Employee Name]],'List of Employees'!$B$4:$H$766,6))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Employees'!$B$4:$H$766,7))</f>
        <v>MAHOGANY MARKET</v>
      </c>
      <c r="F3075" s="66" t="str">
        <f>IF(ISBLANK(LeaveTracker[[#This Row],[Employee Name]]),"-----",VLOOKUP(LeaveTracker[[#This Row],[Employee Name]],'List of Employees'!$B$4:$H$766,6))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Employees'!$B$4:$H$766,7))</f>
        <v>MAHOGANY MARKET</v>
      </c>
      <c r="F3076" s="66" t="str">
        <f>IF(ISBLANK(LeaveTracker[[#This Row],[Employee Name]]),"-----",VLOOKUP(LeaveTracker[[#This Row],[Employee Name]],'List of Employees'!$B$4:$H$766,6))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Employees'!$B$4:$H$766,7))</f>
        <v>EEO/ CITY MARKET</v>
      </c>
      <c r="F3077" s="66" t="str">
        <f>IF(ISBLANK(LeaveTracker[[#This Row],[Employee Name]]),"-----",VLOOKUP(LeaveTracker[[#This Row],[Employee Name]],'List of Employees'!$B$4:$H$766,6))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Employees'!$B$4:$H$766,7))</f>
        <v>EEO/ CITY MARKET</v>
      </c>
      <c r="F3078" s="66" t="str">
        <f>IF(ISBLANK(LeaveTracker[[#This Row],[Employee Name]]),"-----",VLOOKUP(LeaveTracker[[#This Row],[Employee Name]],'List of Employees'!$B$4:$H$766,6))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Employees'!$B$4:$H$766,7))</f>
        <v>MAHOGANY MARKET</v>
      </c>
      <c r="F3079" s="66" t="str">
        <f>IF(ISBLANK(LeaveTracker[[#This Row],[Employee Name]]),"-----",VLOOKUP(LeaveTracker[[#This Row],[Employee Name]],'List of Employees'!$B$4:$H$766,6))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1818</v>
      </c>
      <c r="E3080" s="66" t="str">
        <f>IF(ISBLANK(LeaveTracker[[#This Row],[Employee Name]]),"-----",VLOOKUP(LeaveTracker[[#This Row],[Employee Name]],'List of Employees'!$B$4:$H$766,7))</f>
        <v>EEO/CITY MARKET</v>
      </c>
      <c r="F3080" s="66" t="str">
        <f>IF(ISBLANK(LeaveTracker[[#This Row],[Employee Name]]),"-----",VLOOKUP(LeaveTracker[[#This Row],[Employee Name]],'List of Employees'!$B$4:$H$766,6))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Employees'!$B$4:$H$766,7))</f>
        <v>CENRO</v>
      </c>
      <c r="F3081" s="66" t="str">
        <f>IF(ISBLANK(LeaveTracker[[#This Row],[Employee Name]]),"-----",VLOOKUP(LeaveTracker[[#This Row],[Employee Name]],'List of Employees'!$B$4:$H$766,6))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Employees'!$B$4:$H$766,7))</f>
        <v>CENRO</v>
      </c>
      <c r="F3082" s="66" t="str">
        <f>IF(ISBLANK(LeaveTracker[[#This Row],[Employee Name]]),"-----",VLOOKUP(LeaveTracker[[#This Row],[Employee Name]],'List of Employees'!$B$4:$H$766,6))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Employees'!$B$4:$H$766,7))</f>
        <v>CEO</v>
      </c>
      <c r="F3083" s="66" t="str">
        <f>IF(ISBLANK(LeaveTracker[[#This Row],[Employee Name]]),"-----",VLOOKUP(LeaveTracker[[#This Row],[Employee Name]],'List of Employees'!$B$4:$H$766,6))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Employees'!$B$4:$H$766,7))</f>
        <v>CEO</v>
      </c>
      <c r="F3084" s="66" t="str">
        <f>IF(ISBLANK(LeaveTracker[[#This Row],[Employee Name]]),"-----",VLOOKUP(LeaveTracker[[#This Row],[Employee Name]],'List of Employees'!$B$4:$H$766,6))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Employees'!$B$4:$H$766,7))</f>
        <v>MAHOGANY MARKET</v>
      </c>
      <c r="F3085" s="66" t="str">
        <f>IF(ISBLANK(LeaveTracker[[#This Row],[Employee Name]]),"-----",VLOOKUP(LeaveTracker[[#This Row],[Employee Name]],'List of Employees'!$B$4:$H$766,6))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Employees'!$B$4:$H$766,7))</f>
        <v>MAHOGANY MARKET</v>
      </c>
      <c r="F3086" s="66" t="str">
        <f>IF(ISBLANK(LeaveTracker[[#This Row],[Employee Name]]),"-----",VLOOKUP(LeaveTracker[[#This Row],[Employee Name]],'List of Employees'!$B$4:$H$766,6))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Employees'!$B$4:$H$766,7))</f>
        <v>MAHOGANY MARKET</v>
      </c>
      <c r="F3087" s="66" t="str">
        <f>IF(ISBLANK(LeaveTracker[[#This Row],[Employee Name]]),"-----",VLOOKUP(LeaveTracker[[#This Row],[Employee Name]],'List of Employees'!$B$4:$H$766,6))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Employees'!$B$4:$H$766,7))</f>
        <v>EEO/ CITY MARKET</v>
      </c>
      <c r="F3088" s="66" t="str">
        <f>IF(ISBLANK(LeaveTracker[[#This Row],[Employee Name]]),"-----",VLOOKUP(LeaveTracker[[#This Row],[Employee Name]],'List of Employees'!$B$4:$H$766,6))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Employees'!$B$4:$H$766,7))</f>
        <v>EEO/ CITY MARKET</v>
      </c>
      <c r="F3089" s="66" t="str">
        <f>IF(ISBLANK(LeaveTracker[[#This Row],[Employee Name]]),"-----",VLOOKUP(LeaveTracker[[#This Row],[Employee Name]],'List of Employees'!$B$4:$H$766,6))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Employees'!$B$4:$H$766,7))</f>
        <v>EEO/ CITY MARKET</v>
      </c>
      <c r="F3090" s="66" t="str">
        <f>IF(ISBLANK(LeaveTracker[[#This Row],[Employee Name]]),"-----",VLOOKUP(LeaveTracker[[#This Row],[Employee Name]],'List of Employees'!$B$4:$H$766,6))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Employees'!$B$4:$H$766,7))</f>
        <v>ONT</v>
      </c>
      <c r="F3091" s="66" t="str">
        <f>IF(ISBLANK(LeaveTracker[[#This Row],[Employee Name]]),"-----",VLOOKUP(LeaveTracker[[#This Row],[Employee Name]],'List of Employees'!$B$4:$H$766,6))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Employees'!$B$4:$H$766,7))</f>
        <v>ONT</v>
      </c>
      <c r="F3092" s="66" t="str">
        <f>IF(ISBLANK(LeaveTracker[[#This Row],[Employee Name]]),"-----",VLOOKUP(LeaveTracker[[#This Row],[Employee Name]],'List of Employees'!$B$4:$H$766,6))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Employees'!$B$4:$H$766,7))</f>
        <v>ONT</v>
      </c>
      <c r="F3093" s="66" t="str">
        <f>IF(ISBLANK(LeaveTracker[[#This Row],[Employee Name]]),"-----",VLOOKUP(LeaveTracker[[#This Row],[Employee Name]],'List of Employees'!$B$4:$H$766,6))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Employees'!$B$4:$H$766,7))</f>
        <v>ONT</v>
      </c>
      <c r="F3094" s="66" t="str">
        <f>IF(ISBLANK(LeaveTracker[[#This Row],[Employee Name]]),"-----",VLOOKUP(LeaveTracker[[#This Row],[Employee Name]],'List of Employees'!$B$4:$H$766,6))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Employees'!$B$4:$H$766,7))</f>
        <v>ONT</v>
      </c>
      <c r="F3095" s="66" t="str">
        <f>IF(ISBLANK(LeaveTracker[[#This Row],[Employee Name]]),"-----",VLOOKUP(LeaveTracker[[#This Row],[Employee Name]],'List of Employees'!$B$4:$H$766,6))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1965</v>
      </c>
      <c r="E3096" s="66" t="str">
        <f>IF(ISBLANK(LeaveTracker[[#This Row],[Employee Name]]),"-----",VLOOKUP(LeaveTracker[[#This Row],[Employee Name]],'List of Employees'!$B$4:$H$766,7))</f>
        <v>ONT</v>
      </c>
      <c r="F3096" s="66" t="str">
        <f>IF(ISBLANK(LeaveTracker[[#This Row],[Employee Name]]),"-----",VLOOKUP(LeaveTracker[[#This Row],[Employee Name]],'List of Employees'!$B$4:$H$766,6))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Employees'!$B$4:$H$766,7))</f>
        <v>ONT</v>
      </c>
      <c r="F3097" s="66" t="str">
        <f>IF(ISBLANK(LeaveTracker[[#This Row],[Employee Name]]),"-----",VLOOKUP(LeaveTracker[[#This Row],[Employee Name]],'List of Employees'!$B$4:$H$766,6))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Employees'!$B$4:$H$766,7))</f>
        <v>ASSESSORS OFFICE</v>
      </c>
      <c r="F3098" s="66" t="str">
        <f>IF(ISBLANK(LeaveTracker[[#This Row],[Employee Name]]),"-----",VLOOKUP(LeaveTracker[[#This Row],[Employee Name]],'List of Employees'!$B$4:$H$766,6))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Employees'!$B$4:$H$766,7))</f>
        <v>GSO</v>
      </c>
      <c r="F3099" s="66" t="str">
        <f>IF(ISBLANK(LeaveTracker[[#This Row],[Employee Name]]),"-----",VLOOKUP(LeaveTracker[[#This Row],[Employee Name]],'List of Employees'!$B$4:$H$766,6))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Employees'!$B$4:$H$766,7))</f>
        <v>CCT</v>
      </c>
      <c r="F3100" s="66" t="str">
        <f>IF(ISBLANK(LeaveTracker[[#This Row],[Employee Name]]),"-----",VLOOKUP(LeaveTracker[[#This Row],[Employee Name]],'List of Employees'!$B$4:$H$766,6))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Employees'!$B$4:$H$766,7))</f>
        <v>CCT</v>
      </c>
      <c r="F3101" s="66" t="str">
        <f>IF(ISBLANK(LeaveTracker[[#This Row],[Employee Name]]),"-----",VLOOKUP(LeaveTracker[[#This Row],[Employee Name]],'List of Employees'!$B$4:$H$766,6))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Employees'!$B$4:$H$766,7))</f>
        <v>TCNHS</v>
      </c>
      <c r="F3102" s="66" t="str">
        <f>IF(ISBLANK(LeaveTracker[[#This Row],[Employee Name]]),"-----",VLOOKUP(LeaveTracker[[#This Row],[Employee Name]],'List of Employees'!$B$4:$H$766,6))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Employees'!$B$4:$H$766,7))</f>
        <v>TCNHS</v>
      </c>
      <c r="F3103" s="66" t="str">
        <f>IF(ISBLANK(LeaveTracker[[#This Row],[Employee Name]]),"-----",VLOOKUP(LeaveTracker[[#This Row],[Employee Name]],'List of Employees'!$B$4:$H$766,6))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Employees'!$B$4:$H$766,7))</f>
        <v>CENRO</v>
      </c>
      <c r="F3104" s="66" t="str">
        <f>IF(ISBLANK(LeaveTracker[[#This Row],[Employee Name]]),"-----",VLOOKUP(LeaveTracker[[#This Row],[Employee Name]],'List of Employees'!$B$4:$H$766,6))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Employees'!$B$4:$H$766,7))</f>
        <v>COMELEC</v>
      </c>
      <c r="F3105" s="66" t="str">
        <f>IF(ISBLANK(LeaveTracker[[#This Row],[Employee Name]]),"-----",VLOOKUP(LeaveTracker[[#This Row],[Employee Name]],'List of Employees'!$B$4:$H$766,6))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Employees'!$B$4:$H$766,7))</f>
        <v>CCT</v>
      </c>
      <c r="F3106" s="66" t="str">
        <f>IF(ISBLANK(LeaveTracker[[#This Row],[Employee Name]]),"-----",VLOOKUP(LeaveTracker[[#This Row],[Employee Name]],'List of Employees'!$B$4:$H$766,6))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Employees'!$B$4:$H$766,7))</f>
        <v>LIBRARY</v>
      </c>
      <c r="F3107" s="66" t="str">
        <f>IF(ISBLANK(LeaveTracker[[#This Row],[Employee Name]]),"-----",VLOOKUP(LeaveTracker[[#This Row],[Employee Name]],'List of Employees'!$B$4:$H$766,6))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Employees'!$B$4:$H$766,7))</f>
        <v>ASSESSORS OFFICE</v>
      </c>
      <c r="F3108" s="66" t="str">
        <f>IF(ISBLANK(LeaveTracker[[#This Row],[Employee Name]]),"-----",VLOOKUP(LeaveTracker[[#This Row],[Employee Name]],'List of Employees'!$B$4:$H$766,6))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Employees'!$B$4:$H$766,7))</f>
        <v>ASSESSORS OFFICE</v>
      </c>
      <c r="F3109" s="66" t="str">
        <f>IF(ISBLANK(LeaveTracker[[#This Row],[Employee Name]]),"-----",VLOOKUP(LeaveTracker[[#This Row],[Employee Name]],'List of Employees'!$B$4:$H$766,6))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Employees'!$B$4:$H$766,7))</f>
        <v>ASSESSORS OFFICE</v>
      </c>
      <c r="F3110" s="66" t="str">
        <f>IF(ISBLANK(LeaveTracker[[#This Row],[Employee Name]]),"-----",VLOOKUP(LeaveTracker[[#This Row],[Employee Name]],'List of Employees'!$B$4:$H$766,6))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Employees'!$B$4:$H$766,7))</f>
        <v>ASSESSORS OFFICE</v>
      </c>
      <c r="F3111" s="66" t="str">
        <f>IF(ISBLANK(LeaveTracker[[#This Row],[Employee Name]]),"-----",VLOOKUP(LeaveTracker[[#This Row],[Employee Name]],'List of Employees'!$B$4:$H$766,6))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Employees'!$B$4:$H$766,7))</f>
        <v>ASSESSORS OFFICE</v>
      </c>
      <c r="F3112" s="66" t="str">
        <f>IF(ISBLANK(LeaveTracker[[#This Row],[Employee Name]]),"-----",VLOOKUP(LeaveTracker[[#This Row],[Employee Name]],'List of Employees'!$B$4:$H$766,6))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Employees'!$B$4:$H$766,7))</f>
        <v>ASSESSORS OFFICE</v>
      </c>
      <c r="F3113" s="66" t="str">
        <f>IF(ISBLANK(LeaveTracker[[#This Row],[Employee Name]]),"-----",VLOOKUP(LeaveTracker[[#This Row],[Employee Name]],'List of Employees'!$B$4:$H$766,6))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Employees'!$B$4:$H$766,7))</f>
        <v>ASSESSORS OFFICE</v>
      </c>
      <c r="F3114" s="66" t="str">
        <f>IF(ISBLANK(LeaveTracker[[#This Row],[Employee Name]]),"-----",VLOOKUP(LeaveTracker[[#This Row],[Employee Name]],'List of Employees'!$B$4:$H$766,6))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Employees'!$B$4:$H$766,7))</f>
        <v>ASSESSORS OFFICE</v>
      </c>
      <c r="F3115" s="66" t="str">
        <f>IF(ISBLANK(LeaveTracker[[#This Row],[Employee Name]]),"-----",VLOOKUP(LeaveTracker[[#This Row],[Employee Name]],'List of Employees'!$B$4:$H$766,6))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Employees'!$B$4:$H$766,7))</f>
        <v>ASSESSORS OFFICE</v>
      </c>
      <c r="F3116" s="66" t="str">
        <f>IF(ISBLANK(LeaveTracker[[#This Row],[Employee Name]]),"-----",VLOOKUP(LeaveTracker[[#This Row],[Employee Name]],'List of Employees'!$B$4:$H$766,6))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Employees'!$B$4:$H$766,7))</f>
        <v>ASSESSORS OFFICE</v>
      </c>
      <c r="F3117" s="66" t="str">
        <f>IF(ISBLANK(LeaveTracker[[#This Row],[Employee Name]]),"-----",VLOOKUP(LeaveTracker[[#This Row],[Employee Name]],'List of Employees'!$B$4:$H$766,6))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Employees'!$B$4:$H$766,7))</f>
        <v>CEO</v>
      </c>
      <c r="F3118" s="66" t="str">
        <f>IF(ISBLANK(LeaveTracker[[#This Row],[Employee Name]]),"-----",VLOOKUP(LeaveTracker[[#This Row],[Employee Name]],'List of Employees'!$B$4:$H$766,6))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Employees'!$B$4:$H$766,7))</f>
        <v>CEO</v>
      </c>
      <c r="F3119" s="66" t="str">
        <f>IF(ISBLANK(LeaveTracker[[#This Row],[Employee Name]]),"-----",VLOOKUP(LeaveTracker[[#This Row],[Employee Name]],'List of Employees'!$B$4:$H$766,6))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Employees'!$B$4:$H$766,7))</f>
        <v>CEO</v>
      </c>
      <c r="F3120" s="66" t="str">
        <f>IF(ISBLANK(LeaveTracker[[#This Row],[Employee Name]]),"-----",VLOOKUP(LeaveTracker[[#This Row],[Employee Name]],'List of Employees'!$B$4:$H$766,6))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Employees'!$B$4:$H$766,7))</f>
        <v>CTO</v>
      </c>
      <c r="F3121" s="66" t="str">
        <f>IF(ISBLANK(LeaveTracker[[#This Row],[Employee Name]]),"-----",VLOOKUP(LeaveTracker[[#This Row],[Employee Name]],'List of Employees'!$B$4:$H$766,6))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Employees'!$B$4:$H$766,7))</f>
        <v>CTO</v>
      </c>
      <c r="F3122" s="66" t="str">
        <f>IF(ISBLANK(LeaveTracker[[#This Row],[Employee Name]]),"-----",VLOOKUP(LeaveTracker[[#This Row],[Employee Name]],'List of Employees'!$B$4:$H$766,6))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Employees'!$B$4:$H$766,7))</f>
        <v>CTO</v>
      </c>
      <c r="F3123" s="66" t="str">
        <f>IF(ISBLANK(LeaveTracker[[#This Row],[Employee Name]]),"-----",VLOOKUP(LeaveTracker[[#This Row],[Employee Name]],'List of Employees'!$B$4:$H$766,6))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Employees'!$B$4:$H$766,7))</f>
        <v>CTO</v>
      </c>
      <c r="F3124" s="66" t="str">
        <f>IF(ISBLANK(LeaveTracker[[#This Row],[Employee Name]]),"-----",VLOOKUP(LeaveTracker[[#This Row],[Employee Name]],'List of Employees'!$B$4:$H$766,6))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Employees'!$B$4:$H$766,7))</f>
        <v>CTO</v>
      </c>
      <c r="F3125" s="66" t="str">
        <f>IF(ISBLANK(LeaveTracker[[#This Row],[Employee Name]]),"-----",VLOOKUP(LeaveTracker[[#This Row],[Employee Name]],'List of Employees'!$B$4:$H$766,6))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1837</v>
      </c>
      <c r="E3126" s="66" t="str">
        <f>IF(ISBLANK(LeaveTracker[[#This Row],[Employee Name]]),"-----",VLOOKUP(LeaveTracker[[#This Row],[Employee Name]],'List of Employees'!$B$4:$H$766,7))</f>
        <v>EEO/CITY MARKET</v>
      </c>
      <c r="F3126" s="66" t="str">
        <f>IF(ISBLANK(LeaveTracker[[#This Row],[Employee Name]]),"-----",VLOOKUP(LeaveTracker[[#This Row],[Employee Name]],'List of Employees'!$B$4:$H$766,6))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1851</v>
      </c>
      <c r="E3127" s="66" t="str">
        <f>IF(ISBLANK(LeaveTracker[[#This Row],[Employee Name]]),"-----",VLOOKUP(LeaveTracker[[#This Row],[Employee Name]],'List of Employees'!$B$4:$H$766,7))</f>
        <v>CHO</v>
      </c>
      <c r="F3127" s="66" t="str">
        <f>IF(ISBLANK(LeaveTracker[[#This Row],[Employee Name]]),"-----",VLOOKUP(LeaveTracker[[#This Row],[Employee Name]],'List of Employees'!$B$4:$H$766,6))</f>
        <v>JOBCON</v>
      </c>
      <c r="G3127" s="24">
        <v>44874</v>
      </c>
      <c r="H3127" s="24">
        <v>44876</v>
      </c>
      <c r="I3127" s="19" t="s">
        <v>297</v>
      </c>
      <c r="J3127" s="52" t="s">
        <v>1937</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Employees'!$B$4:$H$766,7))</f>
        <v>CENRO</v>
      </c>
      <c r="F3128" s="66" t="str">
        <f>IF(ISBLANK(LeaveTracker[[#This Row],[Employee Name]]),"-----",VLOOKUP(LeaveTracker[[#This Row],[Employee Name]],'List of Employees'!$B$4:$H$766,6))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Employees'!$B$4:$H$766,7))</f>
        <v>CENRO</v>
      </c>
      <c r="F3129" s="66" t="str">
        <f>IF(ISBLANK(LeaveTracker[[#This Row],[Employee Name]]),"-----",VLOOKUP(LeaveTracker[[#This Row],[Employee Name]],'List of Employees'!$B$4:$H$766,6))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Employees'!$B$4:$H$766,7))</f>
        <v>CENRO</v>
      </c>
      <c r="F3130" s="66" t="str">
        <f>IF(ISBLANK(LeaveTracker[[#This Row],[Employee Name]]),"-----",VLOOKUP(LeaveTracker[[#This Row],[Employee Name]],'List of Employees'!$B$4:$H$766,6))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Employees'!$B$4:$H$766,7))</f>
        <v>CENRO</v>
      </c>
      <c r="F3131" s="66" t="str">
        <f>IF(ISBLANK(LeaveTracker[[#This Row],[Employee Name]]),"-----",VLOOKUP(LeaveTracker[[#This Row],[Employee Name]],'List of Employees'!$B$4:$H$766,6))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Employees'!$B$4:$H$766,7))</f>
        <v>CENRO</v>
      </c>
      <c r="F3132" s="66" t="str">
        <f>IF(ISBLANK(LeaveTracker[[#This Row],[Employee Name]]),"-----",VLOOKUP(LeaveTracker[[#This Row],[Employee Name]],'List of Employees'!$B$4:$H$766,6))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Employees'!$B$4:$H$766,7))</f>
        <v>CENRO</v>
      </c>
      <c r="F3133" s="66" t="str">
        <f>IF(ISBLANK(LeaveTracker[[#This Row],[Employee Name]]),"-----",VLOOKUP(LeaveTracker[[#This Row],[Employee Name]],'List of Employees'!$B$4:$H$766,6))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Employees'!$B$4:$H$766,7))</f>
        <v>CENRO</v>
      </c>
      <c r="F3134" s="66" t="str">
        <f>IF(ISBLANK(LeaveTracker[[#This Row],[Employee Name]]),"-----",VLOOKUP(LeaveTracker[[#This Row],[Employee Name]],'List of Employees'!$B$4:$H$766,6))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Employees'!$B$4:$H$766,7))</f>
        <v>CENRO</v>
      </c>
      <c r="F3135" s="66" t="str">
        <f>IF(ISBLANK(LeaveTracker[[#This Row],[Employee Name]]),"-----",VLOOKUP(LeaveTracker[[#This Row],[Employee Name]],'List of Employees'!$B$4:$H$766,6))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Employees'!$B$4:$H$766,7))</f>
        <v>CENRO</v>
      </c>
      <c r="F3136" s="66" t="str">
        <f>IF(ISBLANK(LeaveTracker[[#This Row],[Employee Name]]),"-----",VLOOKUP(LeaveTracker[[#This Row],[Employee Name]],'List of Employees'!$B$4:$H$766,6))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Employees'!$B$4:$H$766,7))</f>
        <v>CENRO</v>
      </c>
      <c r="F3137" s="66" t="str">
        <f>IF(ISBLANK(LeaveTracker[[#This Row],[Employee Name]]),"-----",VLOOKUP(LeaveTracker[[#This Row],[Employee Name]],'List of Employees'!$B$4:$H$766,6))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Employees'!$B$4:$H$766,7))</f>
        <v>CCT</v>
      </c>
      <c r="F3138" s="66" t="str">
        <f>IF(ISBLANK(LeaveTracker[[#This Row],[Employee Name]]),"-----",VLOOKUP(LeaveTracker[[#This Row],[Employee Name]],'List of Employees'!$B$4:$H$766,6))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Employees'!$B$4:$H$766,7))</f>
        <v>MAHOGANY MARKET</v>
      </c>
      <c r="F3139" s="66" t="str">
        <f>IF(ISBLANK(LeaveTracker[[#This Row],[Employee Name]]),"-----",VLOOKUP(LeaveTracker[[#This Row],[Employee Name]],'List of Employees'!$B$4:$H$766,6))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Employees'!$B$4:$H$766,7))</f>
        <v>EEO/ CITY MARKET</v>
      </c>
      <c r="F3140" s="66" t="str">
        <f>IF(ISBLANK(LeaveTracker[[#This Row],[Employee Name]]),"-----",VLOOKUP(LeaveTracker[[#This Row],[Employee Name]],'List of Employees'!$B$4:$H$766,6))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Employees'!$B$4:$H$766,7))</f>
        <v>EEO/ CITY MARKET</v>
      </c>
      <c r="F3141" s="66" t="str">
        <f>IF(ISBLANK(LeaveTracker[[#This Row],[Employee Name]]),"-----",VLOOKUP(LeaveTracker[[#This Row],[Employee Name]],'List of Employees'!$B$4:$H$766,6))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Employees'!$B$4:$H$766,7))</f>
        <v>MAHOGANY MARKET</v>
      </c>
      <c r="F3142" s="66" t="str">
        <f>IF(ISBLANK(LeaveTracker[[#This Row],[Employee Name]]),"-----",VLOOKUP(LeaveTracker[[#This Row],[Employee Name]],'List of Employees'!$B$4:$H$766,6))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Employees'!$B$4:$H$766,7))</f>
        <v>MAHOGANY MARKET</v>
      </c>
      <c r="F3143" s="66" t="str">
        <f>IF(ISBLANK(LeaveTracker[[#This Row],[Employee Name]]),"-----",VLOOKUP(LeaveTracker[[#This Row],[Employee Name]],'List of Employees'!$B$4:$H$766,6))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Employees'!$B$4:$H$766,7))</f>
        <v>CHO</v>
      </c>
      <c r="F3144" s="66" t="str">
        <f>IF(ISBLANK(LeaveTracker[[#This Row],[Employee Name]]),"-----",VLOOKUP(LeaveTracker[[#This Row],[Employee Name]],'List of Employees'!$B$4:$H$766,6))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1968</v>
      </c>
      <c r="E3145" s="66" t="str">
        <f>IF(ISBLANK(LeaveTracker[[#This Row],[Employee Name]]),"-----",VLOOKUP(LeaveTracker[[#This Row],[Employee Name]],'List of Employees'!$B$4:$H$766,7))</f>
        <v>CHO</v>
      </c>
      <c r="F3145" s="66" t="str">
        <f>IF(ISBLANK(LeaveTracker[[#This Row],[Employee Name]]),"-----",VLOOKUP(LeaveTracker[[#This Row],[Employee Name]],'List of Employees'!$B$4:$H$766,6))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Employees'!$B$4:$H$766,7))</f>
        <v>CHO</v>
      </c>
      <c r="F3146" s="66" t="str">
        <f>IF(ISBLANK(LeaveTracker[[#This Row],[Employee Name]]),"-----",VLOOKUP(LeaveTracker[[#This Row],[Employee Name]],'List of Employees'!$B$4:$H$766,6))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Employees'!$B$4:$H$766,7))</f>
        <v>CHO</v>
      </c>
      <c r="F3147" s="66" t="str">
        <f>IF(ISBLANK(LeaveTracker[[#This Row],[Employee Name]]),"-----",VLOOKUP(LeaveTracker[[#This Row],[Employee Name]],'List of Employees'!$B$4:$H$766,6))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Employees'!$B$4:$H$766,7))</f>
        <v>CHO</v>
      </c>
      <c r="F3148" s="66" t="str">
        <f>IF(ISBLANK(LeaveTracker[[#This Row],[Employee Name]]),"-----",VLOOKUP(LeaveTracker[[#This Row],[Employee Name]],'List of Employees'!$B$4:$H$766,6))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Employees'!$B$4:$H$766,7))</f>
        <v>0</v>
      </c>
      <c r="F3149" s="66" t="str">
        <f>IF(ISBLANK(LeaveTracker[[#This Row],[Employee Name]]),"-----",VLOOKUP(LeaveTracker[[#This Row],[Employee Name]],'List of Employees'!$B$4:$H$766,6))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Employees'!$B$4:$H$766,7))</f>
        <v>0</v>
      </c>
      <c r="F3150" s="66" t="str">
        <f>IF(ISBLANK(LeaveTracker[[#This Row],[Employee Name]]),"-----",VLOOKUP(LeaveTracker[[#This Row],[Employee Name]],'List of Employees'!$B$4:$H$766,6))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Employees'!$B$4:$H$766,7))</f>
        <v>CHO</v>
      </c>
      <c r="F3151" s="66" t="str">
        <f>IF(ISBLANK(LeaveTracker[[#This Row],[Employee Name]]),"-----",VLOOKUP(LeaveTracker[[#This Row],[Employee Name]],'List of Employees'!$B$4:$H$766,6))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Employees'!$B$4:$H$766,7))</f>
        <v>CHO</v>
      </c>
      <c r="F3152" s="66" t="str">
        <f>IF(ISBLANK(LeaveTracker[[#This Row],[Employee Name]]),"-----",VLOOKUP(LeaveTracker[[#This Row],[Employee Name]],'List of Employees'!$B$4:$H$766,6))</f>
        <v>PERMANENT</v>
      </c>
      <c r="G3152" s="24">
        <v>44844</v>
      </c>
      <c r="H3152" s="24">
        <v>44849</v>
      </c>
      <c r="I3152" s="19" t="s">
        <v>297</v>
      </c>
      <c r="J3152" s="52" t="s">
        <v>1937</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Employees'!$B$4:$H$766,7))</f>
        <v>CHO</v>
      </c>
      <c r="F3153" s="66" t="str">
        <f>IF(ISBLANK(LeaveTracker[[#This Row],[Employee Name]]),"-----",VLOOKUP(LeaveTracker[[#This Row],[Employee Name]],'List of Employees'!$B$4:$H$766,6))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Employees'!$B$4:$H$766,7))</f>
        <v>0</v>
      </c>
      <c r="F3154" s="66" t="str">
        <f>IF(ISBLANK(LeaveTracker[[#This Row],[Employee Name]]),"-----",VLOOKUP(LeaveTracker[[#This Row],[Employee Name]],'List of Employees'!$B$4:$H$766,6))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Employees'!$B$4:$H$766,7))</f>
        <v>ONT</v>
      </c>
      <c r="F3155" s="66" t="str">
        <f>IF(ISBLANK(LeaveTracker[[#This Row],[Employee Name]]),"-----",VLOOKUP(LeaveTracker[[#This Row],[Employee Name]],'List of Employees'!$B$4:$H$766,6))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Employees'!$B$4:$H$766,7))</f>
        <v>ONT</v>
      </c>
      <c r="F3156" s="66" t="str">
        <f>IF(ISBLANK(LeaveTracker[[#This Row],[Employee Name]]),"-----",VLOOKUP(LeaveTracker[[#This Row],[Employee Name]],'List of Employees'!$B$4:$H$766,6))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Employees'!$B$4:$H$766,7))</f>
        <v>ONT</v>
      </c>
      <c r="F3157" s="66" t="str">
        <f>IF(ISBLANK(LeaveTracker[[#This Row],[Employee Name]]),"-----",VLOOKUP(LeaveTracker[[#This Row],[Employee Name]],'List of Employees'!$B$4:$H$766,6))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Employees'!$B$4:$H$766,7))</f>
        <v>ONT</v>
      </c>
      <c r="F3158" s="66" t="str">
        <f>IF(ISBLANK(LeaveTracker[[#This Row],[Employee Name]]),"-----",VLOOKUP(LeaveTracker[[#This Row],[Employee Name]],'List of Employees'!$B$4:$H$766,6))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Employees'!$B$4:$H$766,7))</f>
        <v>ONT</v>
      </c>
      <c r="F3159" s="66" t="str">
        <f>IF(ISBLANK(LeaveTracker[[#This Row],[Employee Name]]),"-----",VLOOKUP(LeaveTracker[[#This Row],[Employee Name]],'List of Employees'!$B$4:$H$766,6))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1965</v>
      </c>
      <c r="E3160" s="66" t="str">
        <f>IF(ISBLANK(LeaveTracker[[#This Row],[Employee Name]]),"-----",VLOOKUP(LeaveTracker[[#This Row],[Employee Name]],'List of Employees'!$B$4:$H$766,7))</f>
        <v>ONT</v>
      </c>
      <c r="F3160" s="66" t="str">
        <f>IF(ISBLANK(LeaveTracker[[#This Row],[Employee Name]]),"-----",VLOOKUP(LeaveTracker[[#This Row],[Employee Name]],'List of Employees'!$B$4:$H$766,6))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1965</v>
      </c>
      <c r="E3161" s="66" t="str">
        <f>IF(ISBLANK(LeaveTracker[[#This Row],[Employee Name]]),"-----",VLOOKUP(LeaveTracker[[#This Row],[Employee Name]],'List of Employees'!$B$4:$H$766,7))</f>
        <v>ONT</v>
      </c>
      <c r="F3161" s="66" t="str">
        <f>IF(ISBLANK(LeaveTracker[[#This Row],[Employee Name]]),"-----",VLOOKUP(LeaveTracker[[#This Row],[Employee Name]],'List of Employees'!$B$4:$H$766,6))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Employees'!$B$4:$H$766,7))</f>
        <v>ONT</v>
      </c>
      <c r="F3162" s="66" t="str">
        <f>IF(ISBLANK(LeaveTracker[[#This Row],[Employee Name]]),"-----",VLOOKUP(LeaveTracker[[#This Row],[Employee Name]],'List of Employees'!$B$4:$H$766,6))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Employees'!$B$4:$H$766,7))</f>
        <v>ONT</v>
      </c>
      <c r="F3163" s="66" t="str">
        <f>IF(ISBLANK(LeaveTracker[[#This Row],[Employee Name]]),"-----",VLOOKUP(LeaveTracker[[#This Row],[Employee Name]],'List of Employees'!$B$4:$H$766,6))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Employees'!$B$4:$H$766,7))</f>
        <v>ONT</v>
      </c>
      <c r="F3164" s="66" t="str">
        <f>IF(ISBLANK(LeaveTracker[[#This Row],[Employee Name]]),"-----",VLOOKUP(LeaveTracker[[#This Row],[Employee Name]],'List of Employees'!$B$4:$H$766,6))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Employees'!$B$4:$H$766,7))</f>
        <v>ONT</v>
      </c>
      <c r="F3165" s="66" t="str">
        <f>IF(ISBLANK(LeaveTracker[[#This Row],[Employee Name]]),"-----",VLOOKUP(LeaveTracker[[#This Row],[Employee Name]],'List of Employees'!$B$4:$H$766,6))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1820</v>
      </c>
      <c r="E3166" s="66" t="str">
        <f>IF(ISBLANK(LeaveTracker[[#This Row],[Employee Name]]),"-----",VLOOKUP(LeaveTracker[[#This Row],[Employee Name]],'List of Employees'!$B$4:$H$766,7))</f>
        <v>GSO</v>
      </c>
      <c r="F3166" s="66" t="str">
        <f>IF(ISBLANK(LeaveTracker[[#This Row],[Employee Name]]),"-----",VLOOKUP(LeaveTracker[[#This Row],[Employee Name]],'List of Employees'!$B$4:$H$766,6))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Employees'!$B$4:$H$766,7))</f>
        <v>CTO</v>
      </c>
      <c r="F3167" s="66" t="str">
        <f>IF(ISBLANK(LeaveTracker[[#This Row],[Employee Name]]),"-----",VLOOKUP(LeaveTracker[[#This Row],[Employee Name]],'List of Employees'!$B$4:$H$766,6))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Employees'!$B$4:$H$766,7))</f>
        <v>CTO</v>
      </c>
      <c r="F3168" s="66" t="str">
        <f>IF(ISBLANK(LeaveTracker[[#This Row],[Employee Name]]),"-----",VLOOKUP(LeaveTracker[[#This Row],[Employee Name]],'List of Employees'!$B$4:$H$766,6))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Employees'!$B$4:$H$766,7))</f>
        <v>CTO</v>
      </c>
      <c r="F3169" s="66" t="str">
        <f>IF(ISBLANK(LeaveTracker[[#This Row],[Employee Name]]),"-----",VLOOKUP(LeaveTracker[[#This Row],[Employee Name]],'List of Employees'!$B$4:$H$766,6))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Employees'!$B$4:$H$766,7))</f>
        <v>CTO</v>
      </c>
      <c r="F3170" s="66" t="str">
        <f>IF(ISBLANK(LeaveTracker[[#This Row],[Employee Name]]),"-----",VLOOKUP(LeaveTracker[[#This Row],[Employee Name]],'List of Employees'!$B$4:$H$766,6))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Employees'!$B$4:$H$766,7))</f>
        <v>CTO</v>
      </c>
      <c r="F3171" s="66" t="str">
        <f>IF(ISBLANK(LeaveTracker[[#This Row],[Employee Name]]),"-----",VLOOKUP(LeaveTracker[[#This Row],[Employee Name]],'List of Employees'!$B$4:$H$766,6))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Employees'!$B$4:$H$766,7))</f>
        <v>CTO</v>
      </c>
      <c r="F3172" s="66" t="str">
        <f>IF(ISBLANK(LeaveTracker[[#This Row],[Employee Name]]),"-----",VLOOKUP(LeaveTracker[[#This Row],[Employee Name]],'List of Employees'!$B$4:$H$766,6))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Employees'!$B$4:$H$766,7))</f>
        <v>CTO</v>
      </c>
      <c r="F3173" s="66" t="str">
        <f>IF(ISBLANK(LeaveTracker[[#This Row],[Employee Name]]),"-----",VLOOKUP(LeaveTracker[[#This Row],[Employee Name]],'List of Employees'!$B$4:$H$766,6))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Employees'!$B$4:$H$766,7))</f>
        <v>CTO</v>
      </c>
      <c r="F3174" s="66" t="str">
        <f>IF(ISBLANK(LeaveTracker[[#This Row],[Employee Name]]),"-----",VLOOKUP(LeaveTracker[[#This Row],[Employee Name]],'List of Employees'!$B$4:$H$766,6))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Employees'!$B$4:$H$766,7))</f>
        <v>LIBRARY</v>
      </c>
      <c r="F3175" s="66" t="str">
        <f>IF(ISBLANK(LeaveTracker[[#This Row],[Employee Name]]),"-----",VLOOKUP(LeaveTracker[[#This Row],[Employee Name]],'List of Employees'!$B$4:$H$766,6))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Employees'!$B$4:$H$766,7))</f>
        <v>CTO</v>
      </c>
      <c r="F3176" s="66" t="str">
        <f>IF(ISBLANK(LeaveTracker[[#This Row],[Employee Name]]),"-----",VLOOKUP(LeaveTracker[[#This Row],[Employee Name]],'List of Employees'!$B$4:$H$766,6))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Employees'!$B$4:$H$766,7))</f>
        <v>CTO</v>
      </c>
      <c r="F3177" s="66" t="str">
        <f>IF(ISBLANK(LeaveTracker[[#This Row],[Employee Name]]),"-----",VLOOKUP(LeaveTracker[[#This Row],[Employee Name]],'List of Employees'!$B$4:$H$766,6))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Employees'!$B$4:$H$766,7))</f>
        <v>CBO</v>
      </c>
      <c r="F3178" s="66" t="str">
        <f>IF(ISBLANK(LeaveTracker[[#This Row],[Employee Name]]),"-----",VLOOKUP(LeaveTracker[[#This Row],[Employee Name]],'List of Employees'!$B$4:$H$766,6))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Employees'!$B$4:$H$766,7))</f>
        <v>CBO</v>
      </c>
      <c r="F3179" s="66" t="str">
        <f>IF(ISBLANK(LeaveTracker[[#This Row],[Employee Name]]),"-----",VLOOKUP(LeaveTracker[[#This Row],[Employee Name]],'List of Employees'!$B$4:$H$766,6))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Employees'!$B$4:$H$766,7))</f>
        <v>CBO</v>
      </c>
      <c r="F3180" s="66" t="str">
        <f>IF(ISBLANK(LeaveTracker[[#This Row],[Employee Name]]),"-----",VLOOKUP(LeaveTracker[[#This Row],[Employee Name]],'List of Employees'!$B$4:$H$766,6))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2618</v>
      </c>
      <c r="E3181" s="66" t="str">
        <f>IF(ISBLANK(LeaveTracker[[#This Row],[Employee Name]]),"-----",VLOOKUP(LeaveTracker[[#This Row],[Employee Name]],'List of Employees'!$B$4:$H$766,7))</f>
        <v>CBO</v>
      </c>
      <c r="F3181" s="66" t="str">
        <f>IF(ISBLANK(LeaveTracker[[#This Row],[Employee Name]]),"-----",VLOOKUP(LeaveTracker[[#This Row],[Employee Name]],'List of Employees'!$B$4:$H$766,6))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2618</v>
      </c>
      <c r="E3182" s="66" t="str">
        <f>IF(ISBLANK(LeaveTracker[[#This Row],[Employee Name]]),"-----",VLOOKUP(LeaveTracker[[#This Row],[Employee Name]],'List of Employees'!$B$4:$H$766,7))</f>
        <v>CBO</v>
      </c>
      <c r="F3182" s="66" t="str">
        <f>IF(ISBLANK(LeaveTracker[[#This Row],[Employee Name]]),"-----",VLOOKUP(LeaveTracker[[#This Row],[Employee Name]],'List of Employees'!$B$4:$H$766,6))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2618</v>
      </c>
      <c r="E3183" s="66" t="str">
        <f>IF(ISBLANK(LeaveTracker[[#This Row],[Employee Name]]),"-----",VLOOKUP(LeaveTracker[[#This Row],[Employee Name]],'List of Employees'!$B$4:$H$766,7))</f>
        <v>CBO</v>
      </c>
      <c r="F3183" s="66" t="str">
        <f>IF(ISBLANK(LeaveTracker[[#This Row],[Employee Name]]),"-----",VLOOKUP(LeaveTracker[[#This Row],[Employee Name]],'List of Employees'!$B$4:$H$766,6))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2618</v>
      </c>
      <c r="E3184" s="66" t="str">
        <f>IF(ISBLANK(LeaveTracker[[#This Row],[Employee Name]]),"-----",VLOOKUP(LeaveTracker[[#This Row],[Employee Name]],'List of Employees'!$B$4:$H$766,7))</f>
        <v>CBO</v>
      </c>
      <c r="F3184" s="66" t="str">
        <f>IF(ISBLANK(LeaveTracker[[#This Row],[Employee Name]]),"-----",VLOOKUP(LeaveTracker[[#This Row],[Employee Name]],'List of Employees'!$B$4:$H$766,6))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Employees'!$B$4:$H$766,7))</f>
        <v>BUDGET</v>
      </c>
      <c r="F3185" s="66" t="str">
        <f>IF(ISBLANK(LeaveTracker[[#This Row],[Employee Name]]),"-----",VLOOKUP(LeaveTracker[[#This Row],[Employee Name]],'List of Employees'!$B$4:$H$766,6))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Employees'!$B$4:$H$766,7))</f>
        <v>BUDGET</v>
      </c>
      <c r="F3186" s="66" t="str">
        <f>IF(ISBLANK(LeaveTracker[[#This Row],[Employee Name]]),"-----",VLOOKUP(LeaveTracker[[#This Row],[Employee Name]],'List of Employees'!$B$4:$H$766,6))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Employees'!$B$4:$H$766,7))</f>
        <v>BUDGET</v>
      </c>
      <c r="F3187" s="66" t="str">
        <f>IF(ISBLANK(LeaveTracker[[#This Row],[Employee Name]]),"-----",VLOOKUP(LeaveTracker[[#This Row],[Employee Name]],'List of Employees'!$B$4:$H$766,6))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Employees'!$B$4:$H$766,7))</f>
        <v>BUDGET</v>
      </c>
      <c r="F3188" s="66" t="str">
        <f>IF(ISBLANK(LeaveTracker[[#This Row],[Employee Name]]),"-----",VLOOKUP(LeaveTracker[[#This Row],[Employee Name]],'List of Employees'!$B$4:$H$766,6))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Employees'!$B$4:$H$766,7))</f>
        <v>BUDGET</v>
      </c>
      <c r="F3189" s="66" t="str">
        <f>IF(ISBLANK(LeaveTracker[[#This Row],[Employee Name]]),"-----",VLOOKUP(LeaveTracker[[#This Row],[Employee Name]],'List of Employees'!$B$4:$H$766,6))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Employees'!$B$4:$H$766,7))</f>
        <v>CBO</v>
      </c>
      <c r="F3190" s="66" t="str">
        <f>IF(ISBLANK(LeaveTracker[[#This Row],[Employee Name]]),"-----",VLOOKUP(LeaveTracker[[#This Row],[Employee Name]],'List of Employees'!$B$4:$H$766,6))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Employees'!$B$4:$H$766,7))</f>
        <v>CBO</v>
      </c>
      <c r="F3191" s="66" t="str">
        <f>IF(ISBLANK(LeaveTracker[[#This Row],[Employee Name]]),"-----",VLOOKUP(LeaveTracker[[#This Row],[Employee Name]],'List of Employees'!$B$4:$H$766,6))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Employees'!$B$4:$H$766,7))</f>
        <v>CBO</v>
      </c>
      <c r="F3192" s="66" t="str">
        <f>IF(ISBLANK(LeaveTracker[[#This Row],[Employee Name]]),"-----",VLOOKUP(LeaveTracker[[#This Row],[Employee Name]],'List of Employees'!$B$4:$H$766,6))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Employees'!$B$4:$H$766,7))</f>
        <v>ONT</v>
      </c>
      <c r="F3193" s="66" t="str">
        <f>IF(ISBLANK(LeaveTracker[[#This Row],[Employee Name]]),"-----",VLOOKUP(LeaveTracker[[#This Row],[Employee Name]],'List of Employees'!$B$4:$H$766,6))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1971</v>
      </c>
      <c r="E3194" s="66" t="str">
        <f>IF(ISBLANK(LeaveTracker[[#This Row],[Employee Name]]),"-----",VLOOKUP(LeaveTracker[[#This Row],[Employee Name]],'List of Employees'!$B$4:$H$766,7))</f>
        <v>ONT</v>
      </c>
      <c r="F3194" s="66" t="str">
        <f>IF(ISBLANK(LeaveTracker[[#This Row],[Employee Name]]),"-----",VLOOKUP(LeaveTracker[[#This Row],[Employee Name]],'List of Employees'!$B$4:$H$766,6))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Employees'!$B$4:$H$766,7))</f>
        <v>ONT</v>
      </c>
      <c r="F3195" s="66" t="str">
        <f>IF(ISBLANK(LeaveTracker[[#This Row],[Employee Name]]),"-----",VLOOKUP(LeaveTracker[[#This Row],[Employee Name]],'List of Employees'!$B$4:$H$766,6))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Employees'!$B$4:$H$766,7))</f>
        <v>ONT</v>
      </c>
      <c r="F3196" s="66" t="str">
        <f>IF(ISBLANK(LeaveTracker[[#This Row],[Employee Name]]),"-----",VLOOKUP(LeaveTracker[[#This Row],[Employee Name]],'List of Employees'!$B$4:$H$766,6))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Employees'!$B$4:$H$766,7))</f>
        <v>ONT</v>
      </c>
      <c r="F3197" s="66" t="str">
        <f>IF(ISBLANK(LeaveTracker[[#This Row],[Employee Name]]),"-----",VLOOKUP(LeaveTracker[[#This Row],[Employee Name]],'List of Employees'!$B$4:$H$766,6))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Employees'!$B$4:$H$766,7))</f>
        <v>ONT</v>
      </c>
      <c r="F3198" s="66" t="str">
        <f>IF(ISBLANK(LeaveTracker[[#This Row],[Employee Name]]),"-----",VLOOKUP(LeaveTracker[[#This Row],[Employee Name]],'List of Employees'!$B$4:$H$766,6))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Employees'!$B$4:$H$766,7))</f>
        <v>ONT</v>
      </c>
      <c r="F3199" s="66" t="str">
        <f>IF(ISBLANK(LeaveTracker[[#This Row],[Employee Name]]),"-----",VLOOKUP(LeaveTracker[[#This Row],[Employee Name]],'List of Employees'!$B$4:$H$766,6))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Employees'!$B$4:$H$766,7))</f>
        <v>ONT</v>
      </c>
      <c r="F3200" s="66" t="str">
        <f>IF(ISBLANK(LeaveTracker[[#This Row],[Employee Name]]),"-----",VLOOKUP(LeaveTracker[[#This Row],[Employee Name]],'List of Employees'!$B$4:$H$766,6))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Employees'!$B$4:$H$766,7))</f>
        <v>ONT</v>
      </c>
      <c r="F3201" s="66" t="str">
        <f>IF(ISBLANK(LeaveTracker[[#This Row],[Employee Name]]),"-----",VLOOKUP(LeaveTracker[[#This Row],[Employee Name]],'List of Employees'!$B$4:$H$766,6))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Employees'!$B$4:$H$766,7))</f>
        <v>PICNIC GROVE</v>
      </c>
      <c r="F3202" s="66" t="str">
        <f>IF(ISBLANK(LeaveTracker[[#This Row],[Employee Name]]),"-----",VLOOKUP(LeaveTracker[[#This Row],[Employee Name]],'List of Employees'!$B$4:$H$766,6))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Employees'!$B$4:$H$766,7))</f>
        <v>PICNIC GROVE</v>
      </c>
      <c r="F3203" s="66" t="str">
        <f>IF(ISBLANK(LeaveTracker[[#This Row],[Employee Name]]),"-----",VLOOKUP(LeaveTracker[[#This Row],[Employee Name]],'List of Employees'!$B$4:$H$766,6))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Employees'!$B$4:$H$766,7))</f>
        <v>PICNIC GROVE</v>
      </c>
      <c r="F3204" s="66" t="str">
        <f>IF(ISBLANK(LeaveTracker[[#This Row],[Employee Name]]),"-----",VLOOKUP(LeaveTracker[[#This Row],[Employee Name]],'List of Employees'!$B$4:$H$766,6))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Employees'!$B$4:$H$766,7))</f>
        <v>PICNIC GROVE</v>
      </c>
      <c r="F3205" s="66" t="str">
        <f>IF(ISBLANK(LeaveTracker[[#This Row],[Employee Name]]),"-----",VLOOKUP(LeaveTracker[[#This Row],[Employee Name]],'List of Employees'!$B$4:$H$766,6))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Employees'!$B$4:$H$766,7))</f>
        <v>PICNIC GROVE</v>
      </c>
      <c r="F3206" s="66" t="str">
        <f>IF(ISBLANK(LeaveTracker[[#This Row],[Employee Name]]),"-----",VLOOKUP(LeaveTracker[[#This Row],[Employee Name]],'List of Employees'!$B$4:$H$766,6))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Employees'!$B$4:$H$766,7))</f>
        <v>PICNIC GROVE</v>
      </c>
      <c r="F3207" s="66" t="str">
        <f>IF(ISBLANK(LeaveTracker[[#This Row],[Employee Name]]),"-----",VLOOKUP(LeaveTracker[[#This Row],[Employee Name]],'List of Employees'!$B$4:$H$766,6))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Employees'!$B$4:$H$766,7))</f>
        <v>CCT</v>
      </c>
      <c r="F3208" s="66" t="str">
        <f>IF(ISBLANK(LeaveTracker[[#This Row],[Employee Name]]),"-----",VLOOKUP(LeaveTracker[[#This Row],[Employee Name]],'List of Employees'!$B$4:$H$766,6))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Employees'!$B$4:$H$766,7))</f>
        <v>CCT</v>
      </c>
      <c r="F3209" s="66" t="str">
        <f>IF(ISBLANK(LeaveTracker[[#This Row],[Employee Name]]),"-----",VLOOKUP(LeaveTracker[[#This Row],[Employee Name]],'List of Employees'!$B$4:$H$766,6))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Employees'!$B$4:$H$766,7))</f>
        <v>CCT</v>
      </c>
      <c r="F3210" s="66" t="str">
        <f>IF(ISBLANK(LeaveTracker[[#This Row],[Employee Name]]),"-----",VLOOKUP(LeaveTracker[[#This Row],[Employee Name]],'List of Employees'!$B$4:$H$766,6))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Employees'!$B$4:$H$766,7))</f>
        <v>CCT</v>
      </c>
      <c r="F3211" s="66" t="str">
        <f>IF(ISBLANK(LeaveTracker[[#This Row],[Employee Name]]),"-----",VLOOKUP(LeaveTracker[[#This Row],[Employee Name]],'List of Employees'!$B$4:$H$766,6))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Employees'!$B$4:$H$766,7))</f>
        <v>CCT</v>
      </c>
      <c r="F3212" s="66" t="str">
        <f>IF(ISBLANK(LeaveTracker[[#This Row],[Employee Name]]),"-----",VLOOKUP(LeaveTracker[[#This Row],[Employee Name]],'List of Employees'!$B$4:$H$766,6))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Employees'!$B$4:$H$766,7))</f>
        <v>CCT</v>
      </c>
      <c r="F3213" s="66" t="str">
        <f>IF(ISBLANK(LeaveTracker[[#This Row],[Employee Name]]),"-----",VLOOKUP(LeaveTracker[[#This Row],[Employee Name]],'List of Employees'!$B$4:$H$766,6))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Employees'!$B$4:$H$766,7))</f>
        <v>CCT</v>
      </c>
      <c r="F3214" s="66" t="str">
        <f>IF(ISBLANK(LeaveTracker[[#This Row],[Employee Name]]),"-----",VLOOKUP(LeaveTracker[[#This Row],[Employee Name]],'List of Employees'!$B$4:$H$766,6))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Employees'!$B$4:$H$766,7))</f>
        <v>CCT</v>
      </c>
      <c r="F3215" s="66" t="str">
        <f>IF(ISBLANK(LeaveTracker[[#This Row],[Employee Name]]),"-----",VLOOKUP(LeaveTracker[[#This Row],[Employee Name]],'List of Employees'!$B$4:$H$766,6))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Employees'!$B$4:$H$766,7))</f>
        <v>CCT</v>
      </c>
      <c r="F3216" s="66" t="str">
        <f>IF(ISBLANK(LeaveTracker[[#This Row],[Employee Name]]),"-----",VLOOKUP(LeaveTracker[[#This Row],[Employee Name]],'List of Employees'!$B$4:$H$766,6))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Employees'!$B$4:$H$766,7))</f>
        <v>CCT</v>
      </c>
      <c r="F3217" s="66" t="str">
        <f>IF(ISBLANK(LeaveTracker[[#This Row],[Employee Name]]),"-----",VLOOKUP(LeaveTracker[[#This Row],[Employee Name]],'List of Employees'!$B$4:$H$766,6))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Employees'!$B$4:$H$766,7))</f>
        <v>CCT</v>
      </c>
      <c r="F3218" s="66" t="str">
        <f>IF(ISBLANK(LeaveTracker[[#This Row],[Employee Name]]),"-----",VLOOKUP(LeaveTracker[[#This Row],[Employee Name]],'List of Employees'!$B$4:$H$766,6))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Employees'!$B$4:$H$766,7))</f>
        <v>CCT</v>
      </c>
      <c r="F3219" s="66" t="str">
        <f>IF(ISBLANK(LeaveTracker[[#This Row],[Employee Name]]),"-----",VLOOKUP(LeaveTracker[[#This Row],[Employee Name]],'List of Employees'!$B$4:$H$766,6))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Employees'!$B$4:$H$766,7))</f>
        <v>CCT</v>
      </c>
      <c r="F3220" s="66" t="str">
        <f>IF(ISBLANK(LeaveTracker[[#This Row],[Employee Name]]),"-----",VLOOKUP(LeaveTracker[[#This Row],[Employee Name]],'List of Employees'!$B$4:$H$766,6))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Employees'!$B$4:$H$766,7))</f>
        <v>CCT</v>
      </c>
      <c r="F3221" s="66" t="str">
        <f>IF(ISBLANK(LeaveTracker[[#This Row],[Employee Name]]),"-----",VLOOKUP(LeaveTracker[[#This Row],[Employee Name]],'List of Employees'!$B$4:$H$766,6))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Employees'!$B$4:$H$766,7))</f>
        <v>CCT</v>
      </c>
      <c r="F3222" s="66" t="str">
        <f>IF(ISBLANK(LeaveTracker[[#This Row],[Employee Name]]),"-----",VLOOKUP(LeaveTracker[[#This Row],[Employee Name]],'List of Employees'!$B$4:$H$766,6))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Employees'!$B$4:$H$766,7))</f>
        <v>CCT</v>
      </c>
      <c r="F3223" s="66" t="str">
        <f>IF(ISBLANK(LeaveTracker[[#This Row],[Employee Name]]),"-----",VLOOKUP(LeaveTracker[[#This Row],[Employee Name]],'List of Employees'!$B$4:$H$766,6))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Employees'!$B$4:$H$766,7))</f>
        <v>CCT</v>
      </c>
      <c r="F3224" s="66" t="str">
        <f>IF(ISBLANK(LeaveTracker[[#This Row],[Employee Name]]),"-----",VLOOKUP(LeaveTracker[[#This Row],[Employee Name]],'List of Employees'!$B$4:$H$766,6))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Employees'!$B$4:$H$766,7))</f>
        <v>CCT</v>
      </c>
      <c r="F3225" s="66" t="str">
        <f>IF(ISBLANK(LeaveTracker[[#This Row],[Employee Name]]),"-----",VLOOKUP(LeaveTracker[[#This Row],[Employee Name]],'List of Employees'!$B$4:$H$766,6))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Employees'!$B$4:$H$766,7))</f>
        <v>ASSESSORS OFFICE</v>
      </c>
      <c r="F3226" s="66" t="str">
        <f>IF(ISBLANK(LeaveTracker[[#This Row],[Employee Name]]),"-----",VLOOKUP(LeaveTracker[[#This Row],[Employee Name]],'List of Employees'!$B$4:$H$766,6))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Employees'!$B$4:$H$766,7))</f>
        <v>ASSESSORS OFFICE</v>
      </c>
      <c r="F3227" s="66" t="str">
        <f>IF(ISBLANK(LeaveTracker[[#This Row],[Employee Name]]),"-----",VLOOKUP(LeaveTracker[[#This Row],[Employee Name]],'List of Employees'!$B$4:$H$766,6))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Employees'!$B$4:$H$766,7))</f>
        <v>ASSESSORS OFFICE</v>
      </c>
      <c r="F3228" s="66" t="str">
        <f>IF(ISBLANK(LeaveTracker[[#This Row],[Employee Name]]),"-----",VLOOKUP(LeaveTracker[[#This Row],[Employee Name]],'List of Employees'!$B$4:$H$766,6))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Employees'!$B$4:$H$766,7))</f>
        <v>GSO</v>
      </c>
      <c r="F3229" s="66" t="str">
        <f>IF(ISBLANK(LeaveTracker[[#This Row],[Employee Name]]),"-----",VLOOKUP(LeaveTracker[[#This Row],[Employee Name]],'List of Employees'!$B$4:$H$766,6))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Employees'!$B$4:$H$766,7))</f>
        <v>GSO</v>
      </c>
      <c r="F3230" s="66" t="str">
        <f>IF(ISBLANK(LeaveTracker[[#This Row],[Employee Name]]),"-----",VLOOKUP(LeaveTracker[[#This Row],[Employee Name]],'List of Employees'!$B$4:$H$766,6))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Employees'!$B$4:$H$766,7))</f>
        <v>GSO</v>
      </c>
      <c r="F3231" s="66" t="str">
        <f>IF(ISBLANK(LeaveTracker[[#This Row],[Employee Name]]),"-----",VLOOKUP(LeaveTracker[[#This Row],[Employee Name]],'List of Employees'!$B$4:$H$766,6))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Employees'!$B$4:$H$766,7))</f>
        <v>GSO</v>
      </c>
      <c r="F3232" s="66" t="str">
        <f>IF(ISBLANK(LeaveTracker[[#This Row],[Employee Name]]),"-----",VLOOKUP(LeaveTracker[[#This Row],[Employee Name]],'List of Employees'!$B$4:$H$766,6))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1816</v>
      </c>
      <c r="E3233" s="66" t="str">
        <f>IF(ISBLANK(LeaveTracker[[#This Row],[Employee Name]]),"-----",VLOOKUP(LeaveTracker[[#This Row],[Employee Name]],'List of Employees'!$B$4:$H$766,7))</f>
        <v>DSWDO</v>
      </c>
      <c r="F3233" s="66" t="str">
        <f>IF(ISBLANK(LeaveTracker[[#This Row],[Employee Name]]),"-----",VLOOKUP(LeaveTracker[[#This Row],[Employee Name]],'List of Employees'!$B$4:$H$766,6))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1815</v>
      </c>
      <c r="E3234" s="66" t="str">
        <f>IF(ISBLANK(LeaveTracker[[#This Row],[Employee Name]]),"-----",VLOOKUP(LeaveTracker[[#This Row],[Employee Name]],'List of Employees'!$B$4:$H$766,7))</f>
        <v>CENRO</v>
      </c>
      <c r="F3234" s="66" t="str">
        <f>IF(ISBLANK(LeaveTracker[[#This Row],[Employee Name]]),"-----",VLOOKUP(LeaveTracker[[#This Row],[Employee Name]],'List of Employees'!$B$4:$H$766,6))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1732</v>
      </c>
      <c r="E3235" s="66" t="str">
        <f>IF(ISBLANK(LeaveTracker[[#This Row],[Employee Name]]),"-----",VLOOKUP(LeaveTracker[[#This Row],[Employee Name]],'List of Employees'!$B$4:$H$766,7))</f>
        <v>LCR</v>
      </c>
      <c r="F3235" s="66" t="str">
        <f>IF(ISBLANK(LeaveTracker[[#This Row],[Employee Name]]),"-----",VLOOKUP(LeaveTracker[[#This Row],[Employee Name]],'List of Employees'!$B$4:$H$766,6))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1820</v>
      </c>
      <c r="E3236" s="66" t="str">
        <f>IF(ISBLANK(LeaveTracker[[#This Row],[Employee Name]]),"-----",VLOOKUP(LeaveTracker[[#This Row],[Employee Name]],'List of Employees'!$B$4:$H$766,7))</f>
        <v>GSO</v>
      </c>
      <c r="F3236" s="66" t="str">
        <f>IF(ISBLANK(LeaveTracker[[#This Row],[Employee Name]]),"-----",VLOOKUP(LeaveTracker[[#This Row],[Employee Name]],'List of Employees'!$B$4:$H$766,6))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1897</v>
      </c>
      <c r="E3237" s="66" t="str">
        <f>IF(ISBLANK(LeaveTracker[[#This Row],[Employee Name]]),"-----",VLOOKUP(LeaveTracker[[#This Row],[Employee Name]],'List of Employees'!$B$4:$H$766,7))</f>
        <v>MAHOGANY MARKET</v>
      </c>
      <c r="F3237" s="66" t="str">
        <f>IF(ISBLANK(LeaveTracker[[#This Row],[Employee Name]]),"-----",VLOOKUP(LeaveTracker[[#This Row],[Employee Name]],'List of Employees'!$B$4:$H$766,6))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1785</v>
      </c>
      <c r="E3238" s="66" t="str">
        <f>IF(ISBLANK(LeaveTracker[[#This Row],[Employee Name]]),"-----",VLOOKUP(LeaveTracker[[#This Row],[Employee Name]],'List of Employees'!$B$4:$H$766,7))</f>
        <v>CENRO</v>
      </c>
      <c r="F3238" s="66" t="str">
        <f>IF(ISBLANK(LeaveTracker[[#This Row],[Employee Name]]),"-----",VLOOKUP(LeaveTracker[[#This Row],[Employee Name]],'List of Employees'!$B$4:$H$766,6))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1810</v>
      </c>
      <c r="E3239" s="66" t="str">
        <f>IF(ISBLANK(LeaveTracker[[#This Row],[Employee Name]]),"-----",VLOOKUP(LeaveTracker[[#This Row],[Employee Name]],'List of Employees'!$B$4:$H$766,7))</f>
        <v>CHO</v>
      </c>
      <c r="F3239" s="66" t="str">
        <f>IF(ISBLANK(LeaveTracker[[#This Row],[Employee Name]]),"-----",VLOOKUP(LeaveTracker[[#This Row],[Employee Name]],'List of Employees'!$B$4:$H$766,6))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1810</v>
      </c>
      <c r="E3240" s="66" t="str">
        <f>IF(ISBLANK(LeaveTracker[[#This Row],[Employee Name]]),"-----",VLOOKUP(LeaveTracker[[#This Row],[Employee Name]],'List of Employees'!$B$4:$H$766,7))</f>
        <v>CHO</v>
      </c>
      <c r="F3240" s="66" t="str">
        <f>IF(ISBLANK(LeaveTracker[[#This Row],[Employee Name]]),"-----",VLOOKUP(LeaveTracker[[#This Row],[Employee Name]],'List of Employees'!$B$4:$H$766,6))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Employees'!$B$4:$H$766,7))</f>
        <v>EEO/ CITY MARKET</v>
      </c>
      <c r="F3241" s="66" t="str">
        <f>IF(ISBLANK(LeaveTracker[[#This Row],[Employee Name]]),"-----",VLOOKUP(LeaveTracker[[#This Row],[Employee Name]],'List of Employees'!$B$4:$H$766,6))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Employees'!$B$4:$H$766,7))</f>
        <v>CCT</v>
      </c>
      <c r="F3242" s="66" t="str">
        <f>IF(ISBLANK(LeaveTracker[[#This Row],[Employee Name]]),"-----",VLOOKUP(LeaveTracker[[#This Row],[Employee Name]],'List of Employees'!$B$4:$H$766,6))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Employees'!$B$4:$H$766,7))</f>
        <v>CCT</v>
      </c>
      <c r="F3243" s="66" t="str">
        <f>IF(ISBLANK(LeaveTracker[[#This Row],[Employee Name]]),"-----",VLOOKUP(LeaveTracker[[#This Row],[Employee Name]],'List of Employees'!$B$4:$H$766,6))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Employees'!$B$4:$H$766,7))</f>
        <v>CCT</v>
      </c>
      <c r="F3244" s="66" t="str">
        <f>IF(ISBLANK(LeaveTracker[[#This Row],[Employee Name]]),"-----",VLOOKUP(LeaveTracker[[#This Row],[Employee Name]],'List of Employees'!$B$4:$H$766,6))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Employees'!$B$4:$H$766,7))</f>
        <v>CCT</v>
      </c>
      <c r="F3245" s="66" t="str">
        <f>IF(ISBLANK(LeaveTracker[[#This Row],[Employee Name]]),"-----",VLOOKUP(LeaveTracker[[#This Row],[Employee Name]],'List of Employees'!$B$4:$H$766,6))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Employees'!$B$4:$H$766,7))</f>
        <v>CCT</v>
      </c>
      <c r="F3246" s="66" t="str">
        <f>IF(ISBLANK(LeaveTracker[[#This Row],[Employee Name]]),"-----",VLOOKUP(LeaveTracker[[#This Row],[Employee Name]],'List of Employees'!$B$4:$H$766,6))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Employees'!$B$4:$H$766,7))</f>
        <v>GSO</v>
      </c>
      <c r="F3247" s="66" t="str">
        <f>IF(ISBLANK(LeaveTracker[[#This Row],[Employee Name]]),"-----",VLOOKUP(LeaveTracker[[#This Row],[Employee Name]],'List of Employees'!$B$4:$H$766,6))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Employees'!$B$4:$H$766,7))</f>
        <v>GSO</v>
      </c>
      <c r="F3248" s="66" t="str">
        <f>IF(ISBLANK(LeaveTracker[[#This Row],[Employee Name]]),"-----",VLOOKUP(LeaveTracker[[#This Row],[Employee Name]],'List of Employees'!$B$4:$H$766,6))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Employees'!$B$4:$H$766,7))</f>
        <v>GSO</v>
      </c>
      <c r="F3249" s="66" t="str">
        <f>IF(ISBLANK(LeaveTracker[[#This Row],[Employee Name]]),"-----",VLOOKUP(LeaveTracker[[#This Row],[Employee Name]],'List of Employees'!$B$4:$H$766,6))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Employees'!$B$4:$H$766,7))</f>
        <v>GSO</v>
      </c>
      <c r="F3250" s="66" t="str">
        <f>IF(ISBLANK(LeaveTracker[[#This Row],[Employee Name]]),"-----",VLOOKUP(LeaveTracker[[#This Row],[Employee Name]],'List of Employees'!$B$4:$H$766,6))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Employees'!$B$4:$H$766,7))</f>
        <v>GSO</v>
      </c>
      <c r="F3251" s="66" t="str">
        <f>IF(ISBLANK(LeaveTracker[[#This Row],[Employee Name]]),"-----",VLOOKUP(LeaveTracker[[#This Row],[Employee Name]],'List of Employees'!$B$4:$H$766,6))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Employees'!$B$4:$H$766,7))</f>
        <v>GSO</v>
      </c>
      <c r="F3252" s="66" t="str">
        <f>IF(ISBLANK(LeaveTracker[[#This Row],[Employee Name]]),"-----",VLOOKUP(LeaveTracker[[#This Row],[Employee Name]],'List of Employees'!$B$4:$H$766,6))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Employees'!$B$4:$H$766,7))</f>
        <v>GSO</v>
      </c>
      <c r="F3253" s="66" t="str">
        <f>IF(ISBLANK(LeaveTracker[[#This Row],[Employee Name]]),"-----",VLOOKUP(LeaveTracker[[#This Row],[Employee Name]],'List of Employees'!$B$4:$H$766,6))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Employees'!$B$4:$H$766,7))</f>
        <v>GSO</v>
      </c>
      <c r="F3254" s="66" t="str">
        <f>IF(ISBLANK(LeaveTracker[[#This Row],[Employee Name]]),"-----",VLOOKUP(LeaveTracker[[#This Row],[Employee Name]],'List of Employees'!$B$4:$H$766,6))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Employees'!$B$4:$H$766,7))</f>
        <v>GSO</v>
      </c>
      <c r="F3255" s="66" t="str">
        <f>IF(ISBLANK(LeaveTracker[[#This Row],[Employee Name]]),"-----",VLOOKUP(LeaveTracker[[#This Row],[Employee Name]],'List of Employees'!$B$4:$H$766,6))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Employees'!$B$4:$H$766,7))</f>
        <v>GSO</v>
      </c>
      <c r="F3256" s="66" t="str">
        <f>IF(ISBLANK(LeaveTracker[[#This Row],[Employee Name]]),"-----",VLOOKUP(LeaveTracker[[#This Row],[Employee Name]],'List of Employees'!$B$4:$H$766,6))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Employees'!$B$4:$H$766,7))</f>
        <v>EEO/ CITY MARKET</v>
      </c>
      <c r="F3257" s="66" t="str">
        <f>IF(ISBLANK(LeaveTracker[[#This Row],[Employee Name]]),"-----",VLOOKUP(LeaveTracker[[#This Row],[Employee Name]],'List of Employees'!$B$4:$H$766,6))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Employees'!$B$4:$H$766,7))</f>
        <v>EEO/ CITY MARKET</v>
      </c>
      <c r="F3258" s="66" t="str">
        <f>IF(ISBLANK(LeaveTracker[[#This Row],[Employee Name]]),"-----",VLOOKUP(LeaveTracker[[#This Row],[Employee Name]],'List of Employees'!$B$4:$H$766,6))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Employees'!$B$4:$H$766,7))</f>
        <v>EEO/ CITY MARKET</v>
      </c>
      <c r="F3259" s="66" t="str">
        <f>IF(ISBLANK(LeaveTracker[[#This Row],[Employee Name]]),"-----",VLOOKUP(LeaveTracker[[#This Row],[Employee Name]],'List of Employees'!$B$4:$H$766,6))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Employees'!$B$4:$H$766,7))</f>
        <v>MAHOGANY MARKET</v>
      </c>
      <c r="F3260" s="66" t="str">
        <f>IF(ISBLANK(LeaveTracker[[#This Row],[Employee Name]]),"-----",VLOOKUP(LeaveTracker[[#This Row],[Employee Name]],'List of Employees'!$B$4:$H$766,6))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Employees'!$B$4:$H$766,7))</f>
        <v>EEO/ CITY MARKET</v>
      </c>
      <c r="F3261" s="66" t="str">
        <f>IF(ISBLANK(LeaveTracker[[#This Row],[Employee Name]]),"-----",VLOOKUP(LeaveTracker[[#This Row],[Employee Name]],'List of Employees'!$B$4:$H$766,6))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Employees'!$B$4:$H$766,7))</f>
        <v>EEO/ CITY MARKET</v>
      </c>
      <c r="F3262" s="66" t="str">
        <f>IF(ISBLANK(LeaveTracker[[#This Row],[Employee Name]]),"-----",VLOOKUP(LeaveTracker[[#This Row],[Employee Name]],'List of Employees'!$B$4:$H$766,6))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Employees'!$B$4:$H$766,7))</f>
        <v>EEO/ CITY MARKET</v>
      </c>
      <c r="F3263" s="66" t="str">
        <f>IF(ISBLANK(LeaveTracker[[#This Row],[Employee Name]]),"-----",VLOOKUP(LeaveTracker[[#This Row],[Employee Name]],'List of Employees'!$B$4:$H$766,6))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Employees'!$B$4:$H$766,7))</f>
        <v>CENRO</v>
      </c>
      <c r="F3264" s="66" t="str">
        <f>IF(ISBLANK(LeaveTracker[[#This Row],[Employee Name]]),"-----",VLOOKUP(LeaveTracker[[#This Row],[Employee Name]],'List of Employees'!$B$4:$H$766,6))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Employees'!$B$4:$H$766,7))</f>
        <v>CENRO</v>
      </c>
      <c r="F3265" s="66" t="str">
        <f>IF(ISBLANK(LeaveTracker[[#This Row],[Employee Name]]),"-----",VLOOKUP(LeaveTracker[[#This Row],[Employee Name]],'List of Employees'!$B$4:$H$766,6))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Employees'!$B$4:$H$766,7))</f>
        <v>LIBRARY</v>
      </c>
      <c r="F3266" s="66" t="str">
        <f>IF(ISBLANK(LeaveTracker[[#This Row],[Employee Name]]),"-----",VLOOKUP(LeaveTracker[[#This Row],[Employee Name]],'List of Employees'!$B$4:$H$766,6))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Employees'!$B$4:$H$766,7))</f>
        <v>CTO</v>
      </c>
      <c r="F3267" s="66" t="str">
        <f>IF(ISBLANK(LeaveTracker[[#This Row],[Employee Name]]),"-----",VLOOKUP(LeaveTracker[[#This Row],[Employee Name]],'List of Employees'!$B$4:$H$766,6))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Employees'!$B$4:$H$766,7))</f>
        <v>CTO</v>
      </c>
      <c r="F3268" s="66" t="str">
        <f>IF(ISBLANK(LeaveTracker[[#This Row],[Employee Name]]),"-----",VLOOKUP(LeaveTracker[[#This Row],[Employee Name]],'List of Employees'!$B$4:$H$766,6))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Employees'!$B$4:$H$766,7))</f>
        <v>CTO</v>
      </c>
      <c r="F3269" s="66" t="str">
        <f>IF(ISBLANK(LeaveTracker[[#This Row],[Employee Name]]),"-----",VLOOKUP(LeaveTracker[[#This Row],[Employee Name]],'List of Employees'!$B$4:$H$766,6))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Employees'!$B$4:$H$766,7))</f>
        <v>CTO</v>
      </c>
      <c r="F3270" s="66" t="str">
        <f>IF(ISBLANK(LeaveTracker[[#This Row],[Employee Name]]),"-----",VLOOKUP(LeaveTracker[[#This Row],[Employee Name]],'List of Employees'!$B$4:$H$766,6))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Employees'!$B$4:$H$766,7))</f>
        <v>CTO</v>
      </c>
      <c r="F3271" s="66" t="str">
        <f>IF(ISBLANK(LeaveTracker[[#This Row],[Employee Name]]),"-----",VLOOKUP(LeaveTracker[[#This Row],[Employee Name]],'List of Employees'!$B$4:$H$766,6))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Employees'!$B$4:$H$766,7))</f>
        <v>CTO</v>
      </c>
      <c r="F3272" s="66" t="str">
        <f>IF(ISBLANK(LeaveTracker[[#This Row],[Employee Name]]),"-----",VLOOKUP(LeaveTracker[[#This Row],[Employee Name]],'List of Employees'!$B$4:$H$766,6))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Employees'!$B$4:$H$766,7))</f>
        <v>LANDTAX</v>
      </c>
      <c r="F3273" s="66" t="str">
        <f>IF(ISBLANK(LeaveTracker[[#This Row],[Employee Name]]),"-----",VLOOKUP(LeaveTracker[[#This Row],[Employee Name]],'List of Employees'!$B$4:$H$766,6))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Employees'!$B$4:$H$766,7))</f>
        <v>LANDTAX</v>
      </c>
      <c r="F3274" s="66" t="str">
        <f>IF(ISBLANK(LeaveTracker[[#This Row],[Employee Name]]),"-----",VLOOKUP(LeaveTracker[[#This Row],[Employee Name]],'List of Employees'!$B$4:$H$766,6))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Employees'!$B$4:$H$766,7))</f>
        <v>LANDTAX</v>
      </c>
      <c r="F3275" s="66" t="str">
        <f>IF(ISBLANK(LeaveTracker[[#This Row],[Employee Name]]),"-----",VLOOKUP(LeaveTracker[[#This Row],[Employee Name]],'List of Employees'!$B$4:$H$766,6))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Employees'!$B$4:$H$766,7))</f>
        <v>LANDTAX</v>
      </c>
      <c r="F3276" s="66" t="str">
        <f>IF(ISBLANK(LeaveTracker[[#This Row],[Employee Name]]),"-----",VLOOKUP(LeaveTracker[[#This Row],[Employee Name]],'List of Employees'!$B$4:$H$766,6))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Employees'!$B$4:$H$766,7))</f>
        <v>CTO</v>
      </c>
      <c r="F3277" s="66" t="str">
        <f>IF(ISBLANK(LeaveTracker[[#This Row],[Employee Name]]),"-----",VLOOKUP(LeaveTracker[[#This Row],[Employee Name]],'List of Employees'!$B$4:$H$766,6))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Employees'!$B$4:$H$766,7))</f>
        <v>CTO</v>
      </c>
      <c r="F3278" s="66" t="str">
        <f>IF(ISBLANK(LeaveTracker[[#This Row],[Employee Name]]),"-----",VLOOKUP(LeaveTracker[[#This Row],[Employee Name]],'List of Employees'!$B$4:$H$766,6))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Employees'!$B$4:$H$766,7))</f>
        <v>CTO</v>
      </c>
      <c r="F3279" s="66" t="str">
        <f>IF(ISBLANK(LeaveTracker[[#This Row],[Employee Name]]),"-----",VLOOKUP(LeaveTracker[[#This Row],[Employee Name]],'List of Employees'!$B$4:$H$766,6))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Employees'!$B$4:$H$766,7))</f>
        <v>CTO</v>
      </c>
      <c r="F3280" s="66" t="str">
        <f>IF(ISBLANK(LeaveTracker[[#This Row],[Employee Name]]),"-----",VLOOKUP(LeaveTracker[[#This Row],[Employee Name]],'List of Employees'!$B$4:$H$766,6))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Employees'!$B$4:$H$766,7))</f>
        <v>CBO</v>
      </c>
      <c r="F3281" s="66" t="str">
        <f>IF(ISBLANK(LeaveTracker[[#This Row],[Employee Name]]),"-----",VLOOKUP(LeaveTracker[[#This Row],[Employee Name]],'List of Employees'!$B$4:$H$766,6))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Employees'!$B$4:$H$766,7))</f>
        <v>CBO</v>
      </c>
      <c r="F3282" s="66" t="str">
        <f>IF(ISBLANK(LeaveTracker[[#This Row],[Employee Name]]),"-----",VLOOKUP(LeaveTracker[[#This Row],[Employee Name]],'List of Employees'!$B$4:$H$766,6))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Employees'!$B$4:$H$766,7))</f>
        <v>CTO</v>
      </c>
      <c r="F3283" s="66" t="str">
        <f>IF(ISBLANK(LeaveTracker[[#This Row],[Employee Name]]),"-----",VLOOKUP(LeaveTracker[[#This Row],[Employee Name]],'List of Employees'!$B$4:$H$766,6))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Employees'!$B$4:$H$766,7))</f>
        <v>CTO</v>
      </c>
      <c r="F3284" s="66" t="str">
        <f>IF(ISBLANK(LeaveTracker[[#This Row],[Employee Name]]),"-----",VLOOKUP(LeaveTracker[[#This Row],[Employee Name]],'List of Employees'!$B$4:$H$766,6))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Employees'!$B$4:$H$766,7))</f>
        <v>CTO</v>
      </c>
      <c r="F3285" s="66" t="str">
        <f>IF(ISBLANK(LeaveTracker[[#This Row],[Employee Name]]),"-----",VLOOKUP(LeaveTracker[[#This Row],[Employee Name]],'List of Employees'!$B$4:$H$766,6))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Employees'!$B$4:$H$766,7))</f>
        <v>CTO</v>
      </c>
      <c r="F3286" s="66" t="str">
        <f>IF(ISBLANK(LeaveTracker[[#This Row],[Employee Name]]),"-----",VLOOKUP(LeaveTracker[[#This Row],[Employee Name]],'List of Employees'!$B$4:$H$766,6))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Employees'!$B$4:$H$766,7))</f>
        <v>CTO</v>
      </c>
      <c r="F3287" s="66" t="str">
        <f>IF(ISBLANK(LeaveTracker[[#This Row],[Employee Name]]),"-----",VLOOKUP(LeaveTracker[[#This Row],[Employee Name]],'List of Employees'!$B$4:$H$766,6))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Employees'!$B$4:$H$766,7))</f>
        <v>CTO</v>
      </c>
      <c r="F3288" s="66" t="str">
        <f>IF(ISBLANK(LeaveTracker[[#This Row],[Employee Name]]),"-----",VLOOKUP(LeaveTracker[[#This Row],[Employee Name]],'List of Employees'!$B$4:$H$766,6))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Employees'!$B$4:$H$766,7))</f>
        <v>CTO</v>
      </c>
      <c r="F3289" s="66" t="str">
        <f>IF(ISBLANK(LeaveTracker[[#This Row],[Employee Name]]),"-----",VLOOKUP(LeaveTracker[[#This Row],[Employee Name]],'List of Employees'!$B$4:$H$766,6))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Employees'!$B$4:$H$766,7))</f>
        <v>CTO</v>
      </c>
      <c r="F3290" s="66" t="str">
        <f>IF(ISBLANK(LeaveTracker[[#This Row],[Employee Name]]),"-----",VLOOKUP(LeaveTracker[[#This Row],[Employee Name]],'List of Employees'!$B$4:$H$766,6))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Employees'!$B$4:$H$766,7))</f>
        <v>CTO</v>
      </c>
      <c r="F3291" s="66" t="str">
        <f>IF(ISBLANK(LeaveTracker[[#This Row],[Employee Name]]),"-----",VLOOKUP(LeaveTracker[[#This Row],[Employee Name]],'List of Employees'!$B$4:$H$766,6))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1837</v>
      </c>
      <c r="E3292" s="66" t="str">
        <f>IF(ISBLANK(LeaveTracker[[#This Row],[Employee Name]]),"-----",VLOOKUP(LeaveTracker[[#This Row],[Employee Name]],'List of Employees'!$B$4:$H$766,7))</f>
        <v>EEO/CITY MARKET</v>
      </c>
      <c r="F3292" s="66" t="str">
        <f>IF(ISBLANK(LeaveTracker[[#This Row],[Employee Name]]),"-----",VLOOKUP(LeaveTracker[[#This Row],[Employee Name]],'List of Employees'!$B$4:$H$766,6))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1837</v>
      </c>
      <c r="E3293" s="66" t="str">
        <f>IF(ISBLANK(LeaveTracker[[#This Row],[Employee Name]]),"-----",VLOOKUP(LeaveTracker[[#This Row],[Employee Name]],'List of Employees'!$B$4:$H$766,7))</f>
        <v>EEO/CITY MARKET</v>
      </c>
      <c r="F3293" s="66" t="str">
        <f>IF(ISBLANK(LeaveTracker[[#This Row],[Employee Name]]),"-----",VLOOKUP(LeaveTracker[[#This Row],[Employee Name]],'List of Employees'!$B$4:$H$766,6))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1837</v>
      </c>
      <c r="E3294" s="66" t="str">
        <f>IF(ISBLANK(LeaveTracker[[#This Row],[Employee Name]]),"-----",VLOOKUP(LeaveTracker[[#This Row],[Employee Name]],'List of Employees'!$B$4:$H$766,7))</f>
        <v>EEO/CITY MARKET</v>
      </c>
      <c r="F3294" s="66" t="str">
        <f>IF(ISBLANK(LeaveTracker[[#This Row],[Employee Name]]),"-----",VLOOKUP(LeaveTracker[[#This Row],[Employee Name]],'List of Employees'!$B$4:$H$766,6))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1837</v>
      </c>
      <c r="E3295" s="66" t="str">
        <f>IF(ISBLANK(LeaveTracker[[#This Row],[Employee Name]]),"-----",VLOOKUP(LeaveTracker[[#This Row],[Employee Name]],'List of Employees'!$B$4:$H$766,7))</f>
        <v>EEO/CITY MARKET</v>
      </c>
      <c r="F3295" s="66" t="str">
        <f>IF(ISBLANK(LeaveTracker[[#This Row],[Employee Name]]),"-----",VLOOKUP(LeaveTracker[[#This Row],[Employee Name]],'List of Employees'!$B$4:$H$766,6))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1837</v>
      </c>
      <c r="E3296" s="66" t="str">
        <f>IF(ISBLANK(LeaveTracker[[#This Row],[Employee Name]]),"-----",VLOOKUP(LeaveTracker[[#This Row],[Employee Name]],'List of Employees'!$B$4:$H$766,7))</f>
        <v>EEO/CITY MARKET</v>
      </c>
      <c r="F3296" s="66" t="str">
        <f>IF(ISBLANK(LeaveTracker[[#This Row],[Employee Name]]),"-----",VLOOKUP(LeaveTracker[[#This Row],[Employee Name]],'List of Employees'!$B$4:$H$766,6))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1752</v>
      </c>
      <c r="E3297" s="66" t="str">
        <f>IF(ISBLANK(LeaveTracker[[#This Row],[Employee Name]]),"-----",VLOOKUP(LeaveTracker[[#This Row],[Employee Name]],'List of Employees'!$B$4:$H$766,7))</f>
        <v>EEO/CITY MARKET</v>
      </c>
      <c r="F3297" s="66" t="str">
        <f>IF(ISBLANK(LeaveTracker[[#This Row],[Employee Name]]),"-----",VLOOKUP(LeaveTracker[[#This Row],[Employee Name]],'List of Employees'!$B$4:$H$766,6))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1752</v>
      </c>
      <c r="E3298" s="66" t="str">
        <f>IF(ISBLANK(LeaveTracker[[#This Row],[Employee Name]]),"-----",VLOOKUP(LeaveTracker[[#This Row],[Employee Name]],'List of Employees'!$B$4:$H$766,7))</f>
        <v>EEO/CITY MARKET</v>
      </c>
      <c r="F3298" s="66" t="str">
        <f>IF(ISBLANK(LeaveTracker[[#This Row],[Employee Name]]),"-----",VLOOKUP(LeaveTracker[[#This Row],[Employee Name]],'List of Employees'!$B$4:$H$766,6))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1752</v>
      </c>
      <c r="E3299" s="66" t="str">
        <f>IF(ISBLANK(LeaveTracker[[#This Row],[Employee Name]]),"-----",VLOOKUP(LeaveTracker[[#This Row],[Employee Name]],'List of Employees'!$B$4:$H$766,7))</f>
        <v>EEO/CITY MARKET</v>
      </c>
      <c r="F3299" s="66" t="str">
        <f>IF(ISBLANK(LeaveTracker[[#This Row],[Employee Name]]),"-----",VLOOKUP(LeaveTracker[[#This Row],[Employee Name]],'List of Employees'!$B$4:$H$766,6))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1806</v>
      </c>
      <c r="E3300" s="66" t="str">
        <f>IF(ISBLANK(LeaveTracker[[#This Row],[Employee Name]]),"-----",VLOOKUP(LeaveTracker[[#This Row],[Employee Name]],'List of Employees'!$B$4:$H$766,7))</f>
        <v>TICC/TCCH</v>
      </c>
      <c r="F3300" s="66" t="str">
        <f>IF(ISBLANK(LeaveTracker[[#This Row],[Employee Name]]),"-----",VLOOKUP(LeaveTracker[[#This Row],[Employee Name]],'List of Employees'!$B$4:$H$766,6))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1806</v>
      </c>
      <c r="E3301" s="66" t="str">
        <f>IF(ISBLANK(LeaveTracker[[#This Row],[Employee Name]]),"-----",VLOOKUP(LeaveTracker[[#This Row],[Employee Name]],'List of Employees'!$B$4:$H$766,7))</f>
        <v>TICC/TCCH</v>
      </c>
      <c r="F3301" s="66" t="str">
        <f>IF(ISBLANK(LeaveTracker[[#This Row],[Employee Name]]),"-----",VLOOKUP(LeaveTracker[[#This Row],[Employee Name]],'List of Employees'!$B$4:$H$766,6))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1806</v>
      </c>
      <c r="E3302" s="66" t="str">
        <f>IF(ISBLANK(LeaveTracker[[#This Row],[Employee Name]]),"-----",VLOOKUP(LeaveTracker[[#This Row],[Employee Name]],'List of Employees'!$B$4:$H$766,7))</f>
        <v>TICC/TCCH</v>
      </c>
      <c r="F3302" s="66" t="str">
        <f>IF(ISBLANK(LeaveTracker[[#This Row],[Employee Name]]),"-----",VLOOKUP(LeaveTracker[[#This Row],[Employee Name]],'List of Employees'!$B$4:$H$766,6))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1806</v>
      </c>
      <c r="E3303" s="66" t="str">
        <f>IF(ISBLANK(LeaveTracker[[#This Row],[Employee Name]]),"-----",VLOOKUP(LeaveTracker[[#This Row],[Employee Name]],'List of Employees'!$B$4:$H$766,7))</f>
        <v>TICC/TCCH</v>
      </c>
      <c r="F3303" s="66" t="str">
        <f>IF(ISBLANK(LeaveTracker[[#This Row],[Employee Name]]),"-----",VLOOKUP(LeaveTracker[[#This Row],[Employee Name]],'List of Employees'!$B$4:$H$766,6))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1858</v>
      </c>
      <c r="E3304" s="66" t="str">
        <f>IF(ISBLANK(LeaveTracker[[#This Row],[Employee Name]]),"-----",VLOOKUP(LeaveTracker[[#This Row],[Employee Name]],'List of Employees'!$B$4:$H$766,7))</f>
        <v>TICC</v>
      </c>
      <c r="F3304" s="66" t="str">
        <f>IF(ISBLANK(LeaveTracker[[#This Row],[Employee Name]]),"-----",VLOOKUP(LeaveTracker[[#This Row],[Employee Name]],'List of Employees'!$B$4:$H$766,6))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1860</v>
      </c>
      <c r="E3305" s="66" t="str">
        <f>IF(ISBLANK(LeaveTracker[[#This Row],[Employee Name]]),"-----",VLOOKUP(LeaveTracker[[#This Row],[Employee Name]],'List of Employees'!$B$4:$H$766,7))</f>
        <v>TICC</v>
      </c>
      <c r="F3305" s="66" t="str">
        <f>IF(ISBLANK(LeaveTracker[[#This Row],[Employee Name]]),"-----",VLOOKUP(LeaveTracker[[#This Row],[Employee Name]],'List of Employees'!$B$4:$H$766,6))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1860</v>
      </c>
      <c r="E3306" s="66" t="str">
        <f>IF(ISBLANK(LeaveTracker[[#This Row],[Employee Name]]),"-----",VLOOKUP(LeaveTracker[[#This Row],[Employee Name]],'List of Employees'!$B$4:$H$766,7))</f>
        <v>TICC</v>
      </c>
      <c r="F3306" s="66" t="str">
        <f>IF(ISBLANK(LeaveTracker[[#This Row],[Employee Name]]),"-----",VLOOKUP(LeaveTracker[[#This Row],[Employee Name]],'List of Employees'!$B$4:$H$766,6))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1808</v>
      </c>
      <c r="E3307" s="66" t="str">
        <f>IF(ISBLANK(LeaveTracker[[#This Row],[Employee Name]]),"-----",VLOOKUP(LeaveTracker[[#This Row],[Employee Name]],'List of Employees'!$B$4:$H$766,7))</f>
        <v>TICC</v>
      </c>
      <c r="F3307" s="66" t="str">
        <f>IF(ISBLANK(LeaveTracker[[#This Row],[Employee Name]]),"-----",VLOOKUP(LeaveTracker[[#This Row],[Employee Name]],'List of Employees'!$B$4:$H$766,6))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1846</v>
      </c>
      <c r="E3308" s="66" t="str">
        <f>IF(ISBLANK(LeaveTracker[[#This Row],[Employee Name]]),"-----",VLOOKUP(LeaveTracker[[#This Row],[Employee Name]],'List of Employees'!$B$4:$H$766,7))</f>
        <v>TICC</v>
      </c>
      <c r="F3308" s="66" t="str">
        <f>IF(ISBLANK(LeaveTracker[[#This Row],[Employee Name]]),"-----",VLOOKUP(LeaveTracker[[#This Row],[Employee Name]],'List of Employees'!$B$4:$H$766,6))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1845</v>
      </c>
      <c r="E3309" s="66" t="str">
        <f>IF(ISBLANK(LeaveTracker[[#This Row],[Employee Name]]),"-----",VLOOKUP(LeaveTracker[[#This Row],[Employee Name]],'List of Employees'!$B$4:$H$766,7))</f>
        <v>ONT</v>
      </c>
      <c r="F3309" s="66" t="str">
        <f>IF(ISBLANK(LeaveTracker[[#This Row],[Employee Name]]),"-----",VLOOKUP(LeaveTracker[[#This Row],[Employee Name]],'List of Employees'!$B$4:$H$766,6))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1845</v>
      </c>
      <c r="E3310" s="66" t="str">
        <f>IF(ISBLANK(LeaveTracker[[#This Row],[Employee Name]]),"-----",VLOOKUP(LeaveTracker[[#This Row],[Employee Name]],'List of Employees'!$B$4:$H$766,7))</f>
        <v>ONT</v>
      </c>
      <c r="F3310" s="66" t="str">
        <f>IF(ISBLANK(LeaveTracker[[#This Row],[Employee Name]]),"-----",VLOOKUP(LeaveTracker[[#This Row],[Employee Name]],'List of Employees'!$B$4:$H$766,6))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1915</v>
      </c>
      <c r="E3311" s="66" t="str">
        <f>IF(ISBLANK(LeaveTracker[[#This Row],[Employee Name]]),"-----",VLOOKUP(LeaveTracker[[#This Row],[Employee Name]],'List of Employees'!$B$4:$H$766,7))</f>
        <v>ONT</v>
      </c>
      <c r="F3311" s="66" t="str">
        <f>IF(ISBLANK(LeaveTracker[[#This Row],[Employee Name]]),"-----",VLOOKUP(LeaveTracker[[#This Row],[Employee Name]],'List of Employees'!$B$4:$H$766,6))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1915</v>
      </c>
      <c r="E3312" s="66" t="str">
        <f>IF(ISBLANK(LeaveTracker[[#This Row],[Employee Name]]),"-----",VLOOKUP(LeaveTracker[[#This Row],[Employee Name]],'List of Employees'!$B$4:$H$766,7))</f>
        <v>ONT</v>
      </c>
      <c r="F3312" s="66" t="str">
        <f>IF(ISBLANK(LeaveTracker[[#This Row],[Employee Name]]),"-----",VLOOKUP(LeaveTracker[[#This Row],[Employee Name]],'List of Employees'!$B$4:$H$766,6))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1883</v>
      </c>
      <c r="E3313" s="66" t="str">
        <f>IF(ISBLANK(LeaveTracker[[#This Row],[Employee Name]]),"-----",VLOOKUP(LeaveTracker[[#This Row],[Employee Name]],'List of Employees'!$B$4:$H$766,7))</f>
        <v>ONT</v>
      </c>
      <c r="F3313" s="66" t="str">
        <f>IF(ISBLANK(LeaveTracker[[#This Row],[Employee Name]]),"-----",VLOOKUP(LeaveTracker[[#This Row],[Employee Name]],'List of Employees'!$B$4:$H$766,6))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1901</v>
      </c>
      <c r="E3314" s="66" t="str">
        <f>IF(ISBLANK(LeaveTracker[[#This Row],[Employee Name]]),"-----",VLOOKUP(LeaveTracker[[#This Row],[Employee Name]],'List of Employees'!$B$4:$H$766,7))</f>
        <v>ONT</v>
      </c>
      <c r="F3314" s="66" t="str">
        <f>IF(ISBLANK(LeaveTracker[[#This Row],[Employee Name]]),"-----",VLOOKUP(LeaveTracker[[#This Row],[Employee Name]],'List of Employees'!$B$4:$H$766,6))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1918</v>
      </c>
      <c r="E3315" s="66" t="str">
        <f>IF(ISBLANK(LeaveTracker[[#This Row],[Employee Name]]),"-----",VLOOKUP(LeaveTracker[[#This Row],[Employee Name]],'List of Employees'!$B$4:$H$766,7))</f>
        <v>ONT</v>
      </c>
      <c r="F3315" s="66" t="str">
        <f>IF(ISBLANK(LeaveTracker[[#This Row],[Employee Name]]),"-----",VLOOKUP(LeaveTracker[[#This Row],[Employee Name]],'List of Employees'!$B$4:$H$766,6))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1758</v>
      </c>
      <c r="E3316" s="66" t="str">
        <f>IF(ISBLANK(LeaveTracker[[#This Row],[Employee Name]]),"-----",VLOOKUP(LeaveTracker[[#This Row],[Employee Name]],'List of Employees'!$B$4:$H$766,7))</f>
        <v>LIBRARY</v>
      </c>
      <c r="F3316" s="66" t="str">
        <f>IF(ISBLANK(LeaveTracker[[#This Row],[Employee Name]]),"-----",VLOOKUP(LeaveTracker[[#This Row],[Employee Name]],'List of Employees'!$B$4:$H$766,6))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1858</v>
      </c>
      <c r="E3317" s="66" t="str">
        <f>IF(ISBLANK(LeaveTracker[[#This Row],[Employee Name]]),"-----",VLOOKUP(LeaveTracker[[#This Row],[Employee Name]],'List of Employees'!$B$4:$H$766,7))</f>
        <v>TICC</v>
      </c>
      <c r="F3317" s="66" t="str">
        <f>IF(ISBLANK(LeaveTracker[[#This Row],[Employee Name]]),"-----",VLOOKUP(LeaveTracker[[#This Row],[Employee Name]],'List of Employees'!$B$4:$H$766,6))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1859</v>
      </c>
      <c r="E3318" s="66" t="str">
        <f>IF(ISBLANK(LeaveTracker[[#This Row],[Employee Name]]),"-----",VLOOKUP(LeaveTracker[[#This Row],[Employee Name]],'List of Employees'!$B$4:$H$766,7))</f>
        <v>TICC</v>
      </c>
      <c r="F3318" s="66" t="str">
        <f>IF(ISBLANK(LeaveTracker[[#This Row],[Employee Name]]),"-----",VLOOKUP(LeaveTracker[[#This Row],[Employee Name]],'List of Employees'!$B$4:$H$766,6))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1859</v>
      </c>
      <c r="E3319" s="66" t="str">
        <f>IF(ISBLANK(LeaveTracker[[#This Row],[Employee Name]]),"-----",VLOOKUP(LeaveTracker[[#This Row],[Employee Name]],'List of Employees'!$B$4:$H$766,7))</f>
        <v>TICC</v>
      </c>
      <c r="F3319" s="66" t="str">
        <f>IF(ISBLANK(LeaveTracker[[#This Row],[Employee Name]]),"-----",VLOOKUP(LeaveTracker[[#This Row],[Employee Name]],'List of Employees'!$B$4:$H$766,6))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1859</v>
      </c>
      <c r="E3320" s="66" t="str">
        <f>IF(ISBLANK(LeaveTracker[[#This Row],[Employee Name]]),"-----",VLOOKUP(LeaveTracker[[#This Row],[Employee Name]],'List of Employees'!$B$4:$H$766,7))</f>
        <v>TICC</v>
      </c>
      <c r="F3320" s="66" t="str">
        <f>IF(ISBLANK(LeaveTracker[[#This Row],[Employee Name]]),"-----",VLOOKUP(LeaveTracker[[#This Row],[Employee Name]],'List of Employees'!$B$4:$H$766,6))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1729</v>
      </c>
      <c r="E3321" s="66" t="str">
        <f>IF(ISBLANK(LeaveTracker[[#This Row],[Employee Name]]),"-----",VLOOKUP(LeaveTracker[[#This Row],[Employee Name]],'List of Employees'!$B$4:$H$766,7))</f>
        <v>ASSESSOR</v>
      </c>
      <c r="F3321" s="66" t="str">
        <f>IF(ISBLANK(LeaveTracker[[#This Row],[Employee Name]]),"-----",VLOOKUP(LeaveTracker[[#This Row],[Employee Name]],'List of Employees'!$B$4:$H$766,6))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1729</v>
      </c>
      <c r="E3322" s="66" t="str">
        <f>IF(ISBLANK(LeaveTracker[[#This Row],[Employee Name]]),"-----",VLOOKUP(LeaveTracker[[#This Row],[Employee Name]],'List of Employees'!$B$4:$H$766,7))</f>
        <v>ASSESSOR</v>
      </c>
      <c r="F3322" s="66" t="str">
        <f>IF(ISBLANK(LeaveTracker[[#This Row],[Employee Name]]),"-----",VLOOKUP(LeaveTracker[[#This Row],[Employee Name]],'List of Employees'!$B$4:$H$766,6))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1729</v>
      </c>
      <c r="E3323" s="66" t="str">
        <f>IF(ISBLANK(LeaveTracker[[#This Row],[Employee Name]]),"-----",VLOOKUP(LeaveTracker[[#This Row],[Employee Name]],'List of Employees'!$B$4:$H$766,7))</f>
        <v>ASSESSOR</v>
      </c>
      <c r="F3323" s="66" t="str">
        <f>IF(ISBLANK(LeaveTracker[[#This Row],[Employee Name]]),"-----",VLOOKUP(LeaveTracker[[#This Row],[Employee Name]],'List of Employees'!$B$4:$H$766,6))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1761</v>
      </c>
      <c r="E3324" s="66" t="str">
        <f>IF(ISBLANK(LeaveTracker[[#This Row],[Employee Name]]),"-----",VLOOKUP(LeaveTracker[[#This Row],[Employee Name]],'List of Employees'!$B$4:$H$766,7))</f>
        <v>GSO</v>
      </c>
      <c r="F3324" s="66" t="str">
        <f>IF(ISBLANK(LeaveTracker[[#This Row],[Employee Name]]),"-----",VLOOKUP(LeaveTracker[[#This Row],[Employee Name]],'List of Employees'!$B$4:$H$766,6))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1912</v>
      </c>
      <c r="E3325" s="66" t="str">
        <f>IF(ISBLANK(LeaveTracker[[#This Row],[Employee Name]]),"-----",VLOOKUP(LeaveTracker[[#This Row],[Employee Name]],'List of Employees'!$B$4:$H$766,7))</f>
        <v>TICC</v>
      </c>
      <c r="F3325" s="66" t="str">
        <f>IF(ISBLANK(LeaveTracker[[#This Row],[Employee Name]]),"-----",VLOOKUP(LeaveTracker[[#This Row],[Employee Name]],'List of Employees'!$B$4:$H$766,6))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1761</v>
      </c>
      <c r="E3326" s="66" t="str">
        <f>IF(ISBLANK(LeaveTracker[[#This Row],[Employee Name]]),"-----",VLOOKUP(LeaveTracker[[#This Row],[Employee Name]],'List of Employees'!$B$4:$H$766,7))</f>
        <v>GSO</v>
      </c>
      <c r="F3326" s="66" t="str">
        <f>IF(ISBLANK(LeaveTracker[[#This Row],[Employee Name]]),"-----",VLOOKUP(LeaveTracker[[#This Row],[Employee Name]],'List of Employees'!$B$4:$H$766,6))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1741</v>
      </c>
      <c r="E3327" s="66" t="str">
        <f>IF(ISBLANK(LeaveTracker[[#This Row],[Employee Name]]),"-----",VLOOKUP(LeaveTracker[[#This Row],[Employee Name]],'List of Employees'!$B$4:$H$766,7))</f>
        <v>ACCOUNTING</v>
      </c>
      <c r="F3327" s="66" t="str">
        <f>IF(ISBLANK(LeaveTracker[[#This Row],[Employee Name]]),"-----",VLOOKUP(LeaveTracker[[#This Row],[Employee Name]],'List of Employees'!$B$4:$H$766,6))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1741</v>
      </c>
      <c r="E3328" s="66" t="str">
        <f>IF(ISBLANK(LeaveTracker[[#This Row],[Employee Name]]),"-----",VLOOKUP(LeaveTracker[[#This Row],[Employee Name]],'List of Employees'!$B$4:$H$766,7))</f>
        <v>ACCOUNTING</v>
      </c>
      <c r="F3328" s="66" t="str">
        <f>IF(ISBLANK(LeaveTracker[[#This Row],[Employee Name]]),"-----",VLOOKUP(LeaveTracker[[#This Row],[Employee Name]],'List of Employees'!$B$4:$H$766,6))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1830</v>
      </c>
      <c r="E3329" s="66" t="str">
        <f>IF(ISBLANK(LeaveTracker[[#This Row],[Employee Name]]),"-----",VLOOKUP(LeaveTracker[[#This Row],[Employee Name]],'List of Employees'!$B$4:$H$766,7))</f>
        <v>ACCOUNTING</v>
      </c>
      <c r="F3329" s="66" t="str">
        <f>IF(ISBLANK(LeaveTracker[[#This Row],[Employee Name]]),"-----",VLOOKUP(LeaveTracker[[#This Row],[Employee Name]],'List of Employees'!$B$4:$H$766,6))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1830</v>
      </c>
      <c r="E3330" s="66" t="str">
        <f>IF(ISBLANK(LeaveTracker[[#This Row],[Employee Name]]),"-----",VLOOKUP(LeaveTracker[[#This Row],[Employee Name]],'List of Employees'!$B$4:$H$766,7))</f>
        <v>ACCOUNTING</v>
      </c>
      <c r="F3330" s="66" t="str">
        <f>IF(ISBLANK(LeaveTracker[[#This Row],[Employee Name]]),"-----",VLOOKUP(LeaveTracker[[#This Row],[Employee Name]],'List of Employees'!$B$4:$H$766,6))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1830</v>
      </c>
      <c r="E3331" s="66" t="str">
        <f>IF(ISBLANK(LeaveTracker[[#This Row],[Employee Name]]),"-----",VLOOKUP(LeaveTracker[[#This Row],[Employee Name]],'List of Employees'!$B$4:$H$766,7))</f>
        <v>ACCOUNTING</v>
      </c>
      <c r="F3331" s="66" t="str">
        <f>IF(ISBLANK(LeaveTracker[[#This Row],[Employee Name]]),"-----",VLOOKUP(LeaveTracker[[#This Row],[Employee Name]],'List of Employees'!$B$4:$H$766,6))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1830</v>
      </c>
      <c r="E3332" s="66" t="str">
        <f>IF(ISBLANK(LeaveTracker[[#This Row],[Employee Name]]),"-----",VLOOKUP(LeaveTracker[[#This Row],[Employee Name]],'List of Employees'!$B$4:$H$766,7))</f>
        <v>ACCOUNTING</v>
      </c>
      <c r="F3332" s="66" t="str">
        <f>IF(ISBLANK(LeaveTracker[[#This Row],[Employee Name]]),"-----",VLOOKUP(LeaveTracker[[#This Row],[Employee Name]],'List of Employees'!$B$4:$H$766,6))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1973</v>
      </c>
      <c r="E3333" s="66" t="str">
        <f>IF(ISBLANK(LeaveTracker[[#This Row],[Employee Name]]),"-----",VLOOKUP(LeaveTracker[[#This Row],[Employee Name]],'List of Employees'!$B$4:$H$766,7))</f>
        <v>CHO</v>
      </c>
      <c r="F3333" s="66" t="str">
        <f>IF(ISBLANK(LeaveTracker[[#This Row],[Employee Name]]),"-----",VLOOKUP(LeaveTracker[[#This Row],[Employee Name]],'List of Employees'!$B$4:$H$766,6))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1874</v>
      </c>
      <c r="E3334" s="66" t="str">
        <f>IF(ISBLANK(LeaveTracker[[#This Row],[Employee Name]]),"-----",VLOOKUP(LeaveTracker[[#This Row],[Employee Name]],'List of Employees'!$B$4:$H$766,7))</f>
        <v>CHO</v>
      </c>
      <c r="F3334" s="66" t="str">
        <f>IF(ISBLANK(LeaveTracker[[#This Row],[Employee Name]]),"-----",VLOOKUP(LeaveTracker[[#This Row],[Employee Name]],'List of Employees'!$B$4:$H$766,6))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1805</v>
      </c>
      <c r="E3335" s="66" t="str">
        <f>IF(ISBLANK(LeaveTracker[[#This Row],[Employee Name]]),"-----",VLOOKUP(LeaveTracker[[#This Row],[Employee Name]],'List of Employees'!$B$4:$H$766,7))</f>
        <v>TICC</v>
      </c>
      <c r="F3335" s="66" t="str">
        <f>IF(ISBLANK(LeaveTracker[[#This Row],[Employee Name]]),"-----",VLOOKUP(LeaveTracker[[#This Row],[Employee Name]],'List of Employees'!$B$4:$H$766,6))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1882</v>
      </c>
      <c r="E3336" s="66" t="str">
        <f>IF(ISBLANK(LeaveTracker[[#This Row],[Employee Name]]),"-----",VLOOKUP(LeaveTracker[[#This Row],[Employee Name]],'List of Employees'!$B$4:$H$766,7))</f>
        <v>TICC</v>
      </c>
      <c r="F3336" s="66" t="str">
        <f>IF(ISBLANK(LeaveTracker[[#This Row],[Employee Name]]),"-----",VLOOKUP(LeaveTracker[[#This Row],[Employee Name]],'List of Employees'!$B$4:$H$766,6))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1882</v>
      </c>
      <c r="E3337" s="66" t="str">
        <f>IF(ISBLANK(LeaveTracker[[#This Row],[Employee Name]]),"-----",VLOOKUP(LeaveTracker[[#This Row],[Employee Name]],'List of Employees'!$B$4:$H$766,7))</f>
        <v>TICC</v>
      </c>
      <c r="F3337" s="66" t="str">
        <f>IF(ISBLANK(LeaveTracker[[#This Row],[Employee Name]]),"-----",VLOOKUP(LeaveTracker[[#This Row],[Employee Name]],'List of Employees'!$B$4:$H$766,6))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1813</v>
      </c>
      <c r="E3338" s="66" t="str">
        <f>IF(ISBLANK(LeaveTracker[[#This Row],[Employee Name]]),"-----",VLOOKUP(LeaveTracker[[#This Row],[Employee Name]],'List of Employees'!$B$4:$H$766,7))</f>
        <v>CSWDO</v>
      </c>
      <c r="F3338" s="66" t="str">
        <f>IF(ISBLANK(LeaveTracker[[#This Row],[Employee Name]]),"-----",VLOOKUP(LeaveTracker[[#This Row],[Employee Name]],'List of Employees'!$B$4:$H$766,6))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1816</v>
      </c>
      <c r="E3339" s="66" t="str">
        <f>IF(ISBLANK(LeaveTracker[[#This Row],[Employee Name]]),"-----",VLOOKUP(LeaveTracker[[#This Row],[Employee Name]],'List of Employees'!$B$4:$H$766,7))</f>
        <v>DSWDO</v>
      </c>
      <c r="F3339" s="66" t="str">
        <f>IF(ISBLANK(LeaveTracker[[#This Row],[Employee Name]]),"-----",VLOOKUP(LeaveTracker[[#This Row],[Employee Name]],'List of Employees'!$B$4:$H$766,6))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1861</v>
      </c>
      <c r="E3340" s="66" t="str">
        <f>IF(ISBLANK(LeaveTracker[[#This Row],[Employee Name]]),"-----",VLOOKUP(LeaveTracker[[#This Row],[Employee Name]],'List of Employees'!$B$4:$H$766,7))</f>
        <v>TICC</v>
      </c>
      <c r="F3340" s="66" t="str">
        <f>IF(ISBLANK(LeaveTracker[[#This Row],[Employee Name]]),"-----",VLOOKUP(LeaveTracker[[#This Row],[Employee Name]],'List of Employees'!$B$4:$H$766,6))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1861</v>
      </c>
      <c r="E3341" s="66" t="str">
        <f>IF(ISBLANK(LeaveTracker[[#This Row],[Employee Name]]),"-----",VLOOKUP(LeaveTracker[[#This Row],[Employee Name]],'List of Employees'!$B$4:$H$766,7))</f>
        <v>TICC</v>
      </c>
      <c r="F3341" s="66" t="str">
        <f>IF(ISBLANK(LeaveTracker[[#This Row],[Employee Name]]),"-----",VLOOKUP(LeaveTracker[[#This Row],[Employee Name]],'List of Employees'!$B$4:$H$766,6))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1806</v>
      </c>
      <c r="E3342" s="66" t="str">
        <f>IF(ISBLANK(LeaveTracker[[#This Row],[Employee Name]]),"-----",VLOOKUP(LeaveTracker[[#This Row],[Employee Name]],'List of Employees'!$B$4:$H$766,7))</f>
        <v>TICC/TCCH</v>
      </c>
      <c r="F3342" s="66" t="str">
        <f>IF(ISBLANK(LeaveTracker[[#This Row],[Employee Name]]),"-----",VLOOKUP(LeaveTracker[[#This Row],[Employee Name]],'List of Employees'!$B$4:$H$766,6))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1806</v>
      </c>
      <c r="E3343" s="66" t="str">
        <f>IF(ISBLANK(LeaveTracker[[#This Row],[Employee Name]]),"-----",VLOOKUP(LeaveTracker[[#This Row],[Employee Name]],'List of Employees'!$B$4:$H$766,7))</f>
        <v>TICC/TCCH</v>
      </c>
      <c r="F3343" s="66" t="str">
        <f>IF(ISBLANK(LeaveTracker[[#This Row],[Employee Name]]),"-----",VLOOKUP(LeaveTracker[[#This Row],[Employee Name]],'List of Employees'!$B$4:$H$766,6))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1805</v>
      </c>
      <c r="E3344" s="66" t="str">
        <f>IF(ISBLANK(LeaveTracker[[#This Row],[Employee Name]]),"-----",VLOOKUP(LeaveTracker[[#This Row],[Employee Name]],'List of Employees'!$B$4:$H$766,7))</f>
        <v>TICC</v>
      </c>
      <c r="F3344" s="66" t="str">
        <f>IF(ISBLANK(LeaveTracker[[#This Row],[Employee Name]]),"-----",VLOOKUP(LeaveTracker[[#This Row],[Employee Name]],'List of Employees'!$B$4:$H$766,6))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1760</v>
      </c>
      <c r="E3345" s="66" t="str">
        <f>IF(ISBLANK(LeaveTracker[[#This Row],[Employee Name]]),"-----",VLOOKUP(LeaveTracker[[#This Row],[Employee Name]],'List of Employees'!$B$4:$H$766,7))</f>
        <v>EEO/CITY MARKET</v>
      </c>
      <c r="F3345" s="66" t="str">
        <f>IF(ISBLANK(LeaveTracker[[#This Row],[Employee Name]]),"-----",VLOOKUP(LeaveTracker[[#This Row],[Employee Name]],'List of Employees'!$B$4:$H$766,6))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1760</v>
      </c>
      <c r="E3346" s="66" t="str">
        <f>IF(ISBLANK(LeaveTracker[[#This Row],[Employee Name]]),"-----",VLOOKUP(LeaveTracker[[#This Row],[Employee Name]],'List of Employees'!$B$4:$H$766,7))</f>
        <v>EEO/CITY MARKET</v>
      </c>
      <c r="F3346" s="66" t="str">
        <f>IF(ISBLANK(LeaveTracker[[#This Row],[Employee Name]]),"-----",VLOOKUP(LeaveTracker[[#This Row],[Employee Name]],'List of Employees'!$B$4:$H$766,6))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1837</v>
      </c>
      <c r="E3347" s="66" t="str">
        <f>IF(ISBLANK(LeaveTracker[[#This Row],[Employee Name]]),"-----",VLOOKUP(LeaveTracker[[#This Row],[Employee Name]],'List of Employees'!$B$4:$H$766,7))</f>
        <v>EEO/CITY MARKET</v>
      </c>
      <c r="F3347" s="66" t="str">
        <f>IF(ISBLANK(LeaveTracker[[#This Row],[Employee Name]]),"-----",VLOOKUP(LeaveTracker[[#This Row],[Employee Name]],'List of Employees'!$B$4:$H$766,6))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1890</v>
      </c>
      <c r="E3348" s="66" t="str">
        <f>IF(ISBLANK(LeaveTracker[[#This Row],[Employee Name]]),"-----",VLOOKUP(LeaveTracker[[#This Row],[Employee Name]],'List of Employees'!$B$4:$H$766,7))</f>
        <v>EEO/CITY MARKET</v>
      </c>
      <c r="F3348" s="66" t="str">
        <f>IF(ISBLANK(LeaveTracker[[#This Row],[Employee Name]]),"-----",VLOOKUP(LeaveTracker[[#This Row],[Employee Name]],'List of Employees'!$B$4:$H$766,6))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1819</v>
      </c>
      <c r="E3349" s="66" t="str">
        <f>IF(ISBLANK(LeaveTracker[[#This Row],[Employee Name]]),"-----",VLOOKUP(LeaveTracker[[#This Row],[Employee Name]],'List of Employees'!$B$4:$H$766,7))</f>
        <v>EEO/CITY MARKET</v>
      </c>
      <c r="F3349" s="66" t="str">
        <f>IF(ISBLANK(LeaveTracker[[#This Row],[Employee Name]]),"-----",VLOOKUP(LeaveTracker[[#This Row],[Employee Name]],'List of Employees'!$B$4:$H$766,6))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1752</v>
      </c>
      <c r="E3350" s="66" t="str">
        <f>IF(ISBLANK(LeaveTracker[[#This Row],[Employee Name]]),"-----",VLOOKUP(LeaveTracker[[#This Row],[Employee Name]],'List of Employees'!$B$4:$H$766,7))</f>
        <v>EEO/CITY MARKET</v>
      </c>
      <c r="F3350" s="66" t="str">
        <f>IF(ISBLANK(LeaveTracker[[#This Row],[Employee Name]]),"-----",VLOOKUP(LeaveTracker[[#This Row],[Employee Name]],'List of Employees'!$B$4:$H$766,6))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1786</v>
      </c>
      <c r="E3351" s="66" t="str">
        <f>IF(ISBLANK(LeaveTracker[[#This Row],[Employee Name]]),"-----",VLOOKUP(LeaveTracker[[#This Row],[Employee Name]],'List of Employees'!$B$4:$H$766,7))</f>
        <v>GSO</v>
      </c>
      <c r="F3351" s="66" t="str">
        <f>IF(ISBLANK(LeaveTracker[[#This Row],[Employee Name]]),"-----",VLOOKUP(LeaveTracker[[#This Row],[Employee Name]],'List of Employees'!$B$4:$H$766,6))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1864</v>
      </c>
      <c r="E3352" s="66" t="str">
        <f>IF(ISBLANK(LeaveTracker[[#This Row],[Employee Name]]),"-----",VLOOKUP(LeaveTracker[[#This Row],[Employee Name]],'List of Employees'!$B$4:$H$766,7))</f>
        <v>CENRO</v>
      </c>
      <c r="F3352" s="66" t="str">
        <f>IF(ISBLANK(LeaveTracker[[#This Row],[Employee Name]]),"-----",VLOOKUP(LeaveTracker[[#This Row],[Employee Name]],'List of Employees'!$B$4:$H$766,6))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1857</v>
      </c>
      <c r="E3353" s="66" t="str">
        <f>IF(ISBLANK(LeaveTracker[[#This Row],[Employee Name]]),"-----",VLOOKUP(LeaveTracker[[#This Row],[Employee Name]],'List of Employees'!$B$4:$H$766,7))</f>
        <v>CENRO</v>
      </c>
      <c r="F3353" s="66" t="str">
        <f>IF(ISBLANK(LeaveTracker[[#This Row],[Employee Name]]),"-----",VLOOKUP(LeaveTracker[[#This Row],[Employee Name]],'List of Employees'!$B$4:$H$766,6))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1833</v>
      </c>
      <c r="E3354" s="66" t="str">
        <f>IF(ISBLANK(LeaveTracker[[#This Row],[Employee Name]]),"-----",VLOOKUP(LeaveTracker[[#This Row],[Employee Name]],'List of Employees'!$B$4:$H$766,7))</f>
        <v>CENRO</v>
      </c>
      <c r="F3354" s="66" t="str">
        <f>IF(ISBLANK(LeaveTracker[[#This Row],[Employee Name]]),"-----",VLOOKUP(LeaveTracker[[#This Row],[Employee Name]],'List of Employees'!$B$4:$H$766,6))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1833</v>
      </c>
      <c r="E3355" s="66" t="str">
        <f>IF(ISBLANK(LeaveTracker[[#This Row],[Employee Name]]),"-----",VLOOKUP(LeaveTracker[[#This Row],[Employee Name]],'List of Employees'!$B$4:$H$766,7))</f>
        <v>CENRO</v>
      </c>
      <c r="F3355" s="66" t="str">
        <f>IF(ISBLANK(LeaveTracker[[#This Row],[Employee Name]]),"-----",VLOOKUP(LeaveTracker[[#This Row],[Employee Name]],'List of Employees'!$B$4:$H$766,6))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1787</v>
      </c>
      <c r="E3356" s="66" t="str">
        <f>IF(ISBLANK(LeaveTracker[[#This Row],[Employee Name]]),"-----",VLOOKUP(LeaveTracker[[#This Row],[Employee Name]],'List of Employees'!$B$4:$H$766,7))</f>
        <v>CENRO</v>
      </c>
      <c r="F3356" s="66" t="str">
        <f>IF(ISBLANK(LeaveTracker[[#This Row],[Employee Name]]),"-----",VLOOKUP(LeaveTracker[[#This Row],[Employee Name]],'List of Employees'!$B$4:$H$766,6))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1950</v>
      </c>
      <c r="E3357" s="66" t="str">
        <f>IF(ISBLANK(LeaveTracker[[#This Row],[Employee Name]]),"-----",VLOOKUP(LeaveTracker[[#This Row],[Employee Name]],'List of Employees'!$B$4:$H$766,7))</f>
        <v>TICC</v>
      </c>
      <c r="F3357" s="66" t="str">
        <f>IF(ISBLANK(LeaveTracker[[#This Row],[Employee Name]]),"-----",VLOOKUP(LeaveTracker[[#This Row],[Employee Name]],'List of Employees'!$B$4:$H$766,6))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1763</v>
      </c>
      <c r="E3358" s="66" t="str">
        <f>IF(ISBLANK(LeaveTracker[[#This Row],[Employee Name]]),"-----",VLOOKUP(LeaveTracker[[#This Row],[Employee Name]],'List of Employees'!$B$4:$H$766,7))</f>
        <v>CENRO</v>
      </c>
      <c r="F3358" s="66" t="str">
        <f>IF(ISBLANK(LeaveTracker[[#This Row],[Employee Name]]),"-----",VLOOKUP(LeaveTracker[[#This Row],[Employee Name]],'List of Employees'!$B$4:$H$766,6))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1974</v>
      </c>
      <c r="E3359" s="66" t="str">
        <f>IF(ISBLANK(LeaveTracker[[#This Row],[Employee Name]]),"-----",VLOOKUP(LeaveTracker[[#This Row],[Employee Name]],'List of Employees'!$B$4:$H$766,7))</f>
        <v>CENRO</v>
      </c>
      <c r="F3359" s="66" t="str">
        <f>IF(ISBLANK(LeaveTracker[[#This Row],[Employee Name]]),"-----",VLOOKUP(LeaveTracker[[#This Row],[Employee Name]],'List of Employees'!$B$4:$H$766,6))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Employees'!$B$4:$H$766,7))</f>
        <v>CENRO</v>
      </c>
      <c r="F3360" s="66" t="str">
        <f>IF(ISBLANK(LeaveTracker[[#This Row],[Employee Name]]),"-----",VLOOKUP(LeaveTracker[[#This Row],[Employee Name]],'List of Employees'!$B$4:$H$766,6))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1849</v>
      </c>
      <c r="E3361" s="66" t="str">
        <f>IF(ISBLANK(LeaveTracker[[#This Row],[Employee Name]]),"-----",VLOOKUP(LeaveTracker[[#This Row],[Employee Name]],'List of Employees'!$B$4:$H$766,7))</f>
        <v>TCSNHS-ISHS</v>
      </c>
      <c r="F3361" s="66" t="str">
        <f>IF(ISBLANK(LeaveTracker[[#This Row],[Employee Name]]),"-----",VLOOKUP(LeaveTracker[[#This Row],[Employee Name]],'List of Employees'!$B$4:$H$766,6))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2320</v>
      </c>
      <c r="E3362" s="66" t="str">
        <f>IF(ISBLANK(LeaveTracker[[#This Row],[Employee Name]]),"-----",VLOOKUP(LeaveTracker[[#This Row],[Employee Name]],'List of Employees'!$B$4:$H$766,7))</f>
        <v>CEO</v>
      </c>
      <c r="F3362" s="66" t="str">
        <f>IF(ISBLANK(LeaveTracker[[#This Row],[Employee Name]]),"-----",VLOOKUP(LeaveTracker[[#This Row],[Employee Name]],'List of Employees'!$B$4:$H$766,6))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1913</v>
      </c>
      <c r="E3363" s="66" t="str">
        <f>IF(ISBLANK(LeaveTracker[[#This Row],[Employee Name]]),"-----",VLOOKUP(LeaveTracker[[#This Row],[Employee Name]],'List of Employees'!$B$4:$H$766,7))</f>
        <v>PICNIC GROVE</v>
      </c>
      <c r="F3363" s="66" t="str">
        <f>IF(ISBLANK(LeaveTracker[[#This Row],[Employee Name]]),"-----",VLOOKUP(LeaveTracker[[#This Row],[Employee Name]],'List of Employees'!$B$4:$H$766,6))</f>
        <v>CASUAL</v>
      </c>
      <c r="G3363" s="24">
        <v>44874</v>
      </c>
      <c r="H3363" s="24">
        <v>44895</v>
      </c>
      <c r="I3363" s="19" t="s">
        <v>297</v>
      </c>
      <c r="J3363" s="42" t="s">
        <v>1975</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Employees'!$B$4:$H$766,7))</f>
        <v>CHO</v>
      </c>
      <c r="F3364" s="66" t="str">
        <f>IF(ISBLANK(LeaveTracker[[#This Row],[Employee Name]]),"-----",VLOOKUP(LeaveTracker[[#This Row],[Employee Name]],'List of Employees'!$B$4:$H$766,6))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Employees'!$B$4:$H$766,7))</f>
        <v>CHO</v>
      </c>
      <c r="F3365" s="66" t="str">
        <f>IF(ISBLANK(LeaveTracker[[#This Row],[Employee Name]]),"-----",VLOOKUP(LeaveTracker[[#This Row],[Employee Name]],'List of Employees'!$B$4:$H$766,6))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1768</v>
      </c>
      <c r="E3366" s="66" t="str">
        <f>IF(ISBLANK(LeaveTracker[[#This Row],[Employee Name]]),"-----",VLOOKUP(LeaveTracker[[#This Row],[Employee Name]],'List of Employees'!$B$4:$H$766,7))</f>
        <v>CHO</v>
      </c>
      <c r="F3366" s="66" t="str">
        <f>IF(ISBLANK(LeaveTracker[[#This Row],[Employee Name]]),"-----",VLOOKUP(LeaveTracker[[#This Row],[Employee Name]],'List of Employees'!$B$4:$H$766,6))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1768</v>
      </c>
      <c r="E3367" s="66" t="str">
        <f>IF(ISBLANK(LeaveTracker[[#This Row],[Employee Name]]),"-----",VLOOKUP(LeaveTracker[[#This Row],[Employee Name]],'List of Employees'!$B$4:$H$766,7))</f>
        <v>CHO</v>
      </c>
      <c r="F3367" s="66" t="str">
        <f>IF(ISBLANK(LeaveTracker[[#This Row],[Employee Name]]),"-----",VLOOKUP(LeaveTracker[[#This Row],[Employee Name]],'List of Employees'!$B$4:$H$766,6))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1832</v>
      </c>
      <c r="E3368" s="66" t="str">
        <f>IF(ISBLANK(LeaveTracker[[#This Row],[Employee Name]]),"-----",VLOOKUP(LeaveTracker[[#This Row],[Employee Name]],'List of Employees'!$B$4:$H$766,7))</f>
        <v>CCR</v>
      </c>
      <c r="F3368" s="66" t="str">
        <f>IF(ISBLANK(LeaveTracker[[#This Row],[Employee Name]]),"-----",VLOOKUP(LeaveTracker[[#This Row],[Employee Name]],'List of Employees'!$B$4:$H$766,6))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1832</v>
      </c>
      <c r="E3369" s="66" t="str">
        <f>IF(ISBLANK(LeaveTracker[[#This Row],[Employee Name]]),"-----",VLOOKUP(LeaveTracker[[#This Row],[Employee Name]],'List of Employees'!$B$4:$H$766,7))</f>
        <v>CCR</v>
      </c>
      <c r="F3369" s="66" t="str">
        <f>IF(ISBLANK(LeaveTracker[[#This Row],[Employee Name]]),"-----",VLOOKUP(LeaveTracker[[#This Row],[Employee Name]],'List of Employees'!$B$4:$H$766,6))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1852</v>
      </c>
      <c r="E3370" s="66" t="str">
        <f>IF(ISBLANK(LeaveTracker[[#This Row],[Employee Name]]),"-----",VLOOKUP(LeaveTracker[[#This Row],[Employee Name]],'List of Employees'!$B$4:$H$766,7))</f>
        <v>LCR</v>
      </c>
      <c r="F3370" s="66" t="str">
        <f>IF(ISBLANK(LeaveTracker[[#This Row],[Employee Name]]),"-----",VLOOKUP(LeaveTracker[[#This Row],[Employee Name]],'List of Employees'!$B$4:$H$766,6))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1852</v>
      </c>
      <c r="E3371" s="66" t="str">
        <f>IF(ISBLANK(LeaveTracker[[#This Row],[Employee Name]]),"-----",VLOOKUP(LeaveTracker[[#This Row],[Employee Name]],'List of Employees'!$B$4:$H$766,7))</f>
        <v>LCR</v>
      </c>
      <c r="F3371" s="66" t="str">
        <f>IF(ISBLANK(LeaveTracker[[#This Row],[Employee Name]]),"-----",VLOOKUP(LeaveTracker[[#This Row],[Employee Name]],'List of Employees'!$B$4:$H$766,6))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1784</v>
      </c>
      <c r="E3372" s="66" t="str">
        <f>IF(ISBLANK(LeaveTracker[[#This Row],[Employee Name]]),"-----",VLOOKUP(LeaveTracker[[#This Row],[Employee Name]],'List of Employees'!$B$4:$H$766,7))</f>
        <v>CTO-LICENSE</v>
      </c>
      <c r="F3372" s="66" t="str">
        <f>IF(ISBLANK(LeaveTracker[[#This Row],[Employee Name]]),"-----",VLOOKUP(LeaveTracker[[#This Row],[Employee Name]],'List of Employees'!$B$4:$H$766,6))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1784</v>
      </c>
      <c r="E3373" s="66" t="str">
        <f>IF(ISBLANK(LeaveTracker[[#This Row],[Employee Name]]),"-----",VLOOKUP(LeaveTracker[[#This Row],[Employee Name]],'List of Employees'!$B$4:$H$766,7))</f>
        <v>CTO-LICENSE</v>
      </c>
      <c r="F3373" s="66" t="str">
        <f>IF(ISBLANK(LeaveTracker[[#This Row],[Employee Name]]),"-----",VLOOKUP(LeaveTracker[[#This Row],[Employee Name]],'List of Employees'!$B$4:$H$766,6))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1784</v>
      </c>
      <c r="E3374" s="66" t="str">
        <f>IF(ISBLANK(LeaveTracker[[#This Row],[Employee Name]]),"-----",VLOOKUP(LeaveTracker[[#This Row],[Employee Name]],'List of Employees'!$B$4:$H$766,7))</f>
        <v>CTO-LICENSE</v>
      </c>
      <c r="F3374" s="66" t="str">
        <f>IF(ISBLANK(LeaveTracker[[#This Row],[Employee Name]]),"-----",VLOOKUP(LeaveTracker[[#This Row],[Employee Name]],'List of Employees'!$B$4:$H$766,6))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1951</v>
      </c>
      <c r="E3375" s="66" t="str">
        <f>IF(ISBLANK(LeaveTracker[[#This Row],[Employee Name]]),"-----",VLOOKUP(LeaveTracker[[#This Row],[Employee Name]],'List of Employees'!$B$4:$H$766,7))</f>
        <v>EEO/CITY MARKET</v>
      </c>
      <c r="F3375" s="66" t="str">
        <f>IF(ISBLANK(LeaveTracker[[#This Row],[Employee Name]]),"-----",VLOOKUP(LeaveTracker[[#This Row],[Employee Name]],'List of Employees'!$B$4:$H$766,6))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1951</v>
      </c>
      <c r="E3376" s="66" t="str">
        <f>IF(ISBLANK(LeaveTracker[[#This Row],[Employee Name]]),"-----",VLOOKUP(LeaveTracker[[#This Row],[Employee Name]],'List of Employees'!$B$4:$H$766,7))</f>
        <v>EEO/CITY MARKET</v>
      </c>
      <c r="F3376" s="66" t="str">
        <f>IF(ISBLANK(LeaveTracker[[#This Row],[Employee Name]]),"-----",VLOOKUP(LeaveTracker[[#This Row],[Employee Name]],'List of Employees'!$B$4:$H$766,6))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1951</v>
      </c>
      <c r="E3377" s="66" t="str">
        <f>IF(ISBLANK(LeaveTracker[[#This Row],[Employee Name]]),"-----",VLOOKUP(LeaveTracker[[#This Row],[Employee Name]],'List of Employees'!$B$4:$H$766,7))</f>
        <v>EEO/CITY MARKET</v>
      </c>
      <c r="F3377" s="66" t="str">
        <f>IF(ISBLANK(LeaveTracker[[#This Row],[Employee Name]]),"-----",VLOOKUP(LeaveTracker[[#This Row],[Employee Name]],'List of Employees'!$B$4:$H$766,6))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1951</v>
      </c>
      <c r="E3378" s="66" t="str">
        <f>IF(ISBLANK(LeaveTracker[[#This Row],[Employee Name]]),"-----",VLOOKUP(LeaveTracker[[#This Row],[Employee Name]],'List of Employees'!$B$4:$H$766,7))</f>
        <v>EEO/CITY MARKET</v>
      </c>
      <c r="F3378" s="66" t="str">
        <f>IF(ISBLANK(LeaveTracker[[#This Row],[Employee Name]]),"-----",VLOOKUP(LeaveTracker[[#This Row],[Employee Name]],'List of Employees'!$B$4:$H$766,6))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1745</v>
      </c>
      <c r="E3379" s="66" t="str">
        <f>IF(ISBLANK(LeaveTracker[[#This Row],[Employee Name]]),"-----",VLOOKUP(LeaveTracker[[#This Row],[Employee Name]],'List of Employees'!$B$4:$H$766,7))</f>
        <v>MAHOGANY MARKET</v>
      </c>
      <c r="F3379" s="66" t="str">
        <f>IF(ISBLANK(LeaveTracker[[#This Row],[Employee Name]]),"-----",VLOOKUP(LeaveTracker[[#This Row],[Employee Name]],'List of Employees'!$B$4:$H$766,6))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1897</v>
      </c>
      <c r="E3380" s="66" t="str">
        <f>IF(ISBLANK(LeaveTracker[[#This Row],[Employee Name]]),"-----",VLOOKUP(LeaveTracker[[#This Row],[Employee Name]],'List of Employees'!$B$4:$H$766,7))</f>
        <v>MAHOGANY MARKET</v>
      </c>
      <c r="F3380" s="66" t="str">
        <f>IF(ISBLANK(LeaveTracker[[#This Row],[Employee Name]]),"-----",VLOOKUP(LeaveTracker[[#This Row],[Employee Name]],'List of Employees'!$B$4:$H$766,6))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1897</v>
      </c>
      <c r="E3381" s="66" t="str">
        <f>IF(ISBLANK(LeaveTracker[[#This Row],[Employee Name]]),"-----",VLOOKUP(LeaveTracker[[#This Row],[Employee Name]],'List of Employees'!$B$4:$H$766,7))</f>
        <v>MAHOGANY MARKET</v>
      </c>
      <c r="F3381" s="66" t="str">
        <f>IF(ISBLANK(LeaveTracker[[#This Row],[Employee Name]]),"-----",VLOOKUP(LeaveTracker[[#This Row],[Employee Name]],'List of Employees'!$B$4:$H$766,6))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1761</v>
      </c>
      <c r="E3382" s="66" t="str">
        <f>IF(ISBLANK(LeaveTracker[[#This Row],[Employee Name]]),"-----",VLOOKUP(LeaveTracker[[#This Row],[Employee Name]],'List of Employees'!$B$4:$H$766,7))</f>
        <v>GSO</v>
      </c>
      <c r="F3382" s="66" t="str">
        <f>IF(ISBLANK(LeaveTracker[[#This Row],[Employee Name]]),"-----",VLOOKUP(LeaveTracker[[#This Row],[Employee Name]],'List of Employees'!$B$4:$H$766,6))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1820</v>
      </c>
      <c r="E3383" s="66" t="str">
        <f>IF(ISBLANK(LeaveTracker[[#This Row],[Employee Name]]),"-----",VLOOKUP(LeaveTracker[[#This Row],[Employee Name]],'List of Employees'!$B$4:$H$766,7))</f>
        <v>GSO</v>
      </c>
      <c r="F3383" s="66" t="str">
        <f>IF(ISBLANK(LeaveTracker[[#This Row],[Employee Name]]),"-----",VLOOKUP(LeaveTracker[[#This Row],[Employee Name]],'List of Employees'!$B$4:$H$766,6))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1827</v>
      </c>
      <c r="E3384" s="66" t="str">
        <f>IF(ISBLANK(LeaveTracker[[#This Row],[Employee Name]]),"-----",VLOOKUP(LeaveTracker[[#This Row],[Employee Name]],'List of Employees'!$B$4:$H$766,7))</f>
        <v>CSWDO</v>
      </c>
      <c r="F3384" s="66" t="str">
        <f>IF(ISBLANK(LeaveTracker[[#This Row],[Employee Name]]),"-----",VLOOKUP(LeaveTracker[[#This Row],[Employee Name]],'List of Employees'!$B$4:$H$766,6))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1761</v>
      </c>
      <c r="E3385" s="66" t="str">
        <f>IF(ISBLANK(LeaveTracker[[#This Row],[Employee Name]]),"-----",VLOOKUP(LeaveTracker[[#This Row],[Employee Name]],'List of Employees'!$B$4:$H$766,7))</f>
        <v>GSO</v>
      </c>
      <c r="F3385" s="66" t="str">
        <f>IF(ISBLANK(LeaveTracker[[#This Row],[Employee Name]]),"-----",VLOOKUP(LeaveTracker[[#This Row],[Employee Name]],'List of Employees'!$B$4:$H$766,6))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1951</v>
      </c>
      <c r="E3386" s="66" t="str">
        <f>IF(ISBLANK(LeaveTracker[[#This Row],[Employee Name]]),"-----",VLOOKUP(LeaveTracker[[#This Row],[Employee Name]],'List of Employees'!$B$4:$H$766,7))</f>
        <v>EEO/CITY MARKET</v>
      </c>
      <c r="F3386" s="66" t="str">
        <f>IF(ISBLANK(LeaveTracker[[#This Row],[Employee Name]]),"-----",VLOOKUP(LeaveTracker[[#This Row],[Employee Name]],'List of Employees'!$B$4:$H$766,6))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1974</v>
      </c>
      <c r="E3387" s="66" t="str">
        <f>IF(ISBLANK(LeaveTracker[[#This Row],[Employee Name]]),"-----",VLOOKUP(LeaveTracker[[#This Row],[Employee Name]],'List of Employees'!$B$4:$H$766,7))</f>
        <v>CENRO</v>
      </c>
      <c r="F3387" s="66" t="str">
        <f>IF(ISBLANK(LeaveTracker[[#This Row],[Employee Name]]),"-----",VLOOKUP(LeaveTracker[[#This Row],[Employee Name]],'List of Employees'!$B$4:$H$766,6))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1790</v>
      </c>
      <c r="E3388" s="66" t="str">
        <f>IF(ISBLANK(LeaveTracker[[#This Row],[Employee Name]]),"-----",VLOOKUP(LeaveTracker[[#This Row],[Employee Name]],'List of Employees'!$B$4:$H$766,7))</f>
        <v>CENRO</v>
      </c>
      <c r="F3388" s="66" t="str">
        <f>IF(ISBLANK(LeaveTracker[[#This Row],[Employee Name]]),"-----",VLOOKUP(LeaveTracker[[#This Row],[Employee Name]],'List of Employees'!$B$4:$H$766,6))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1949</v>
      </c>
      <c r="E3389" s="66" t="str">
        <f>IF(ISBLANK(LeaveTracker[[#This Row],[Employee Name]]),"-----",VLOOKUP(LeaveTracker[[#This Row],[Employee Name]],'List of Employees'!$B$4:$H$766,7))</f>
        <v>CENRO</v>
      </c>
      <c r="F3389" s="66" t="str">
        <f>IF(ISBLANK(LeaveTracker[[#This Row],[Employee Name]]),"-----",VLOOKUP(LeaveTracker[[#This Row],[Employee Name]],'List of Employees'!$B$4:$H$766,6))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1786</v>
      </c>
      <c r="E3390" s="66" t="str">
        <f>IF(ISBLANK(LeaveTracker[[#This Row],[Employee Name]]),"-----",VLOOKUP(LeaveTracker[[#This Row],[Employee Name]],'List of Employees'!$B$4:$H$766,7))</f>
        <v>GSO</v>
      </c>
      <c r="F3390" s="66" t="str">
        <f>IF(ISBLANK(LeaveTracker[[#This Row],[Employee Name]]),"-----",VLOOKUP(LeaveTracker[[#This Row],[Employee Name]],'List of Employees'!$B$4:$H$766,6))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1954</v>
      </c>
      <c r="E3391" s="66" t="str">
        <f>IF(ISBLANK(LeaveTracker[[#This Row],[Employee Name]]),"-----",VLOOKUP(LeaveTracker[[#This Row],[Employee Name]],'List of Employees'!$B$4:$H$766,7))</f>
        <v>CENRO</v>
      </c>
      <c r="F3391" s="66" t="str">
        <f>IF(ISBLANK(LeaveTracker[[#This Row],[Employee Name]]),"-----",VLOOKUP(LeaveTracker[[#This Row],[Employee Name]],'List of Employees'!$B$4:$H$766,6))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1954</v>
      </c>
      <c r="E3392" s="66" t="str">
        <f>IF(ISBLANK(LeaveTracker[[#This Row],[Employee Name]]),"-----",VLOOKUP(LeaveTracker[[#This Row],[Employee Name]],'List of Employees'!$B$4:$H$766,7))</f>
        <v>CENRO</v>
      </c>
      <c r="F3392" s="66" t="str">
        <f>IF(ISBLANK(LeaveTracker[[#This Row],[Employee Name]]),"-----",VLOOKUP(LeaveTracker[[#This Row],[Employee Name]],'List of Employees'!$B$4:$H$766,6))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1908</v>
      </c>
      <c r="E3393" s="66" t="str">
        <f>IF(ISBLANK(LeaveTracker[[#This Row],[Employee Name]]),"-----",VLOOKUP(LeaveTracker[[#This Row],[Employee Name]],'List of Employees'!$B$4:$H$766,7))</f>
        <v>INTERNAL</v>
      </c>
      <c r="F3393" s="66" t="str">
        <f>IF(ISBLANK(LeaveTracker[[#This Row],[Employee Name]]),"-----",VLOOKUP(LeaveTracker[[#This Row],[Employee Name]],'List of Employees'!$B$4:$H$766,6))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1908</v>
      </c>
      <c r="E3394" s="66" t="str">
        <f>IF(ISBLANK(LeaveTracker[[#This Row],[Employee Name]]),"-----",VLOOKUP(LeaveTracker[[#This Row],[Employee Name]],'List of Employees'!$B$4:$H$766,7))</f>
        <v>INTERNAL</v>
      </c>
      <c r="F3394" s="66" t="str">
        <f>IF(ISBLANK(LeaveTracker[[#This Row],[Employee Name]]),"-----",VLOOKUP(LeaveTracker[[#This Row],[Employee Name]],'List of Employees'!$B$4:$H$766,6))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1908</v>
      </c>
      <c r="E3395" s="66" t="str">
        <f>IF(ISBLANK(LeaveTracker[[#This Row],[Employee Name]]),"-----",VLOOKUP(LeaveTracker[[#This Row],[Employee Name]],'List of Employees'!$B$4:$H$766,7))</f>
        <v>INTERNAL</v>
      </c>
      <c r="F3395" s="66" t="str">
        <f>IF(ISBLANK(LeaveTracker[[#This Row],[Employee Name]]),"-----",VLOOKUP(LeaveTracker[[#This Row],[Employee Name]],'List of Employees'!$B$4:$H$766,6))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1908</v>
      </c>
      <c r="E3396" s="66" t="str">
        <f>IF(ISBLANK(LeaveTracker[[#This Row],[Employee Name]]),"-----",VLOOKUP(LeaveTracker[[#This Row],[Employee Name]],'List of Employees'!$B$4:$H$766,7))</f>
        <v>INTERNAL</v>
      </c>
      <c r="F3396" s="66" t="str">
        <f>IF(ISBLANK(LeaveTracker[[#This Row],[Employee Name]]),"-----",VLOOKUP(LeaveTracker[[#This Row],[Employee Name]],'List of Employees'!$B$4:$H$766,6))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1834</v>
      </c>
      <c r="E3397" s="66" t="str">
        <f>IF(ISBLANK(LeaveTracker[[#This Row],[Employee Name]]),"-----",VLOOKUP(LeaveTracker[[#This Row],[Employee Name]],'List of Employees'!$B$4:$H$766,7))</f>
        <v>BIR</v>
      </c>
      <c r="F3397" s="66" t="str">
        <f>IF(ISBLANK(LeaveTracker[[#This Row],[Employee Name]]),"-----",VLOOKUP(LeaveTracker[[#This Row],[Employee Name]],'List of Employees'!$B$4:$H$766,6))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1847</v>
      </c>
      <c r="E3398" s="66" t="str">
        <f>IF(ISBLANK(LeaveTracker[[#This Row],[Employee Name]]),"-----",VLOOKUP(LeaveTracker[[#This Row],[Employee Name]],'List of Employees'!$B$4:$H$766,7))</f>
        <v>TICC</v>
      </c>
      <c r="F3398" s="66" t="str">
        <f>IF(ISBLANK(LeaveTracker[[#This Row],[Employee Name]]),"-----",VLOOKUP(LeaveTracker[[#This Row],[Employee Name]],'List of Employees'!$B$4:$H$766,6))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2460</v>
      </c>
      <c r="E3399" s="66" t="str">
        <f>IF(ISBLANK(LeaveTracker[[#This Row],[Employee Name]]),"-----",VLOOKUP(LeaveTracker[[#This Row],[Employee Name]],'List of Employees'!$B$4:$H$766,7))</f>
        <v>CCT</v>
      </c>
      <c r="F3399" s="66" t="str">
        <f>IF(ISBLANK(LeaveTracker[[#This Row],[Employee Name]]),"-----",VLOOKUP(LeaveTracker[[#This Row],[Employee Name]],'List of Employees'!$B$4:$H$766,6))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1800</v>
      </c>
      <c r="E3400" s="66" t="str">
        <f>IF(ISBLANK(LeaveTracker[[#This Row],[Employee Name]]),"-----",VLOOKUP(LeaveTracker[[#This Row],[Employee Name]],'List of Employees'!$B$4:$H$766,7))</f>
        <v>HOUSING</v>
      </c>
      <c r="F3400" s="66" t="str">
        <f>IF(ISBLANK(LeaveTracker[[#This Row],[Employee Name]]),"-----",VLOOKUP(LeaveTracker[[#This Row],[Employee Name]],'List of Employees'!$B$4:$H$766,6))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1800</v>
      </c>
      <c r="E3401" s="66" t="str">
        <f>IF(ISBLANK(LeaveTracker[[#This Row],[Employee Name]]),"-----",VLOOKUP(LeaveTracker[[#This Row],[Employee Name]],'List of Employees'!$B$4:$H$766,7))</f>
        <v>HOUSING</v>
      </c>
      <c r="F3401" s="66" t="str">
        <f>IF(ISBLANK(LeaveTracker[[#This Row],[Employee Name]]),"-----",VLOOKUP(LeaveTracker[[#This Row],[Employee Name]],'List of Employees'!$B$4:$H$766,6))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1800</v>
      </c>
      <c r="E3402" s="66" t="str">
        <f>IF(ISBLANK(LeaveTracker[[#This Row],[Employee Name]]),"-----",VLOOKUP(LeaveTracker[[#This Row],[Employee Name]],'List of Employees'!$B$4:$H$766,7))</f>
        <v>HOUSING</v>
      </c>
      <c r="F3402" s="66" t="str">
        <f>IF(ISBLANK(LeaveTracker[[#This Row],[Employee Name]]),"-----",VLOOKUP(LeaveTracker[[#This Row],[Employee Name]],'List of Employees'!$B$4:$H$766,6))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1919</v>
      </c>
      <c r="E3403" s="66" t="str">
        <f>IF(ISBLANK(LeaveTracker[[#This Row],[Employee Name]]),"-----",VLOOKUP(LeaveTracker[[#This Row],[Employee Name]],'List of Employees'!$B$4:$H$766,7))</f>
        <v>HOUSING</v>
      </c>
      <c r="F3403" s="66" t="str">
        <f>IF(ISBLANK(LeaveTracker[[#This Row],[Employee Name]]),"-----",VLOOKUP(LeaveTracker[[#This Row],[Employee Name]],'List of Employees'!$B$4:$H$766,6))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1919</v>
      </c>
      <c r="E3404" s="66" t="str">
        <f>IF(ISBLANK(LeaveTracker[[#This Row],[Employee Name]]),"-----",VLOOKUP(LeaveTracker[[#This Row],[Employee Name]],'List of Employees'!$B$4:$H$766,7))</f>
        <v>HOUSING</v>
      </c>
      <c r="F3404" s="66" t="str">
        <f>IF(ISBLANK(LeaveTracker[[#This Row],[Employee Name]]),"-----",VLOOKUP(LeaveTracker[[#This Row],[Employee Name]],'List of Employees'!$B$4:$H$766,6))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1919</v>
      </c>
      <c r="E3405" s="66" t="str">
        <f>IF(ISBLANK(LeaveTracker[[#This Row],[Employee Name]]),"-----",VLOOKUP(LeaveTracker[[#This Row],[Employee Name]],'List of Employees'!$B$4:$H$766,7))</f>
        <v>HOUSING</v>
      </c>
      <c r="F3405" s="66" t="str">
        <f>IF(ISBLANK(LeaveTracker[[#This Row],[Employee Name]]),"-----",VLOOKUP(LeaveTracker[[#This Row],[Employee Name]],'List of Employees'!$B$4:$H$766,6))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2320</v>
      </c>
      <c r="E3406" s="66" t="str">
        <f>IF(ISBLANK(LeaveTracker[[#This Row],[Employee Name]]),"-----",VLOOKUP(LeaveTracker[[#This Row],[Employee Name]],'List of Employees'!$B$4:$H$766,7))</f>
        <v>CEO</v>
      </c>
      <c r="F3406" s="66" t="str">
        <f>IF(ISBLANK(LeaveTracker[[#This Row],[Employee Name]]),"-----",VLOOKUP(LeaveTracker[[#This Row],[Employee Name]],'List of Employees'!$B$4:$H$766,6))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Employees'!$B$4:$H$766,7))</f>
        <v>CHO</v>
      </c>
      <c r="F3407" s="66" t="str">
        <f>IF(ISBLANK(LeaveTracker[[#This Row],[Employee Name]]),"-----",VLOOKUP(LeaveTracker[[#This Row],[Employee Name]],'List of Employees'!$B$4:$H$766,6))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Employees'!$B$4:$H$766,7))</f>
        <v>CTO</v>
      </c>
      <c r="F3408" s="66" t="str">
        <f>IF(ISBLANK(LeaveTracker[[#This Row],[Employee Name]]),"-----",VLOOKUP(LeaveTracker[[#This Row],[Employee Name]],'List of Employees'!$B$4:$H$766,6))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1992</v>
      </c>
      <c r="E3409" s="66" t="str">
        <f>IF(ISBLANK(LeaveTracker[[#This Row],[Employee Name]]),"-----",VLOOKUP(LeaveTracker[[#This Row],[Employee Name]],'List of Employees'!$B$4:$H$766,7))</f>
        <v>VMO</v>
      </c>
      <c r="F3409" s="66" t="str">
        <f>IF(ISBLANK(LeaveTracker[[#This Row],[Employee Name]]),"-----",VLOOKUP(LeaveTracker[[#This Row],[Employee Name]],'List of Employees'!$B$4:$H$766,6))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Employees'!$B$4:$H$766,7))</f>
        <v>HRMO</v>
      </c>
      <c r="F3410" s="66" t="str">
        <f>IF(ISBLANK(LeaveTracker[[#This Row],[Employee Name]]),"-----",VLOOKUP(LeaveTracker[[#This Row],[Employee Name]],'List of Employees'!$B$4:$H$766,6))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Employees'!$B$4:$H$766,7))</f>
        <v>HRMO</v>
      </c>
      <c r="F3411" s="66" t="str">
        <f>IF(ISBLANK(LeaveTracker[[#This Row],[Employee Name]]),"-----",VLOOKUP(LeaveTracker[[#This Row],[Employee Name]],'List of Employees'!$B$4:$H$766,6))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1995</v>
      </c>
      <c r="E3412" s="66" t="str">
        <f>IF(ISBLANK(LeaveTracker[[#This Row],[Employee Name]]),"-----",VLOOKUP(LeaveTracker[[#This Row],[Employee Name]],'List of Employees'!$B$4:$H$766,7))</f>
        <v>HRMO</v>
      </c>
      <c r="F3412" s="66" t="str">
        <f>IF(ISBLANK(LeaveTracker[[#This Row],[Employee Name]]),"-----",VLOOKUP(LeaveTracker[[#This Row],[Employee Name]],'List of Employees'!$B$4:$H$766,6))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1998</v>
      </c>
      <c r="E3413" s="66" t="str">
        <f>IF(ISBLANK(LeaveTracker[[#This Row],[Employee Name]]),"-----",VLOOKUP(LeaveTracker[[#This Row],[Employee Name]],'List of Employees'!$B$4:$H$766,7))</f>
        <v>HRMO</v>
      </c>
      <c r="F3413" s="66" t="str">
        <f>IF(ISBLANK(LeaveTracker[[#This Row],[Employee Name]]),"-----",VLOOKUP(LeaveTracker[[#This Row],[Employee Name]],'List of Employees'!$B$4:$H$766,6))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1998</v>
      </c>
      <c r="E3414" s="66" t="str">
        <f>IF(ISBLANK(LeaveTracker[[#This Row],[Employee Name]]),"-----",VLOOKUP(LeaveTracker[[#This Row],[Employee Name]],'List of Employees'!$B$4:$H$766,7))</f>
        <v>HRMO</v>
      </c>
      <c r="F3414" s="66" t="str">
        <f>IF(ISBLANK(LeaveTracker[[#This Row],[Employee Name]]),"-----",VLOOKUP(LeaveTracker[[#This Row],[Employee Name]],'List of Employees'!$B$4:$H$766,6))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1995</v>
      </c>
      <c r="E3415" s="66" t="str">
        <f>IF(ISBLANK(LeaveTracker[[#This Row],[Employee Name]]),"-----",VLOOKUP(LeaveTracker[[#This Row],[Employee Name]],'List of Employees'!$B$4:$H$766,7))</f>
        <v>HRMO</v>
      </c>
      <c r="F3415" s="66" t="str">
        <f>IF(ISBLANK(LeaveTracker[[#This Row],[Employee Name]]),"-----",VLOOKUP(LeaveTracker[[#This Row],[Employee Name]],'List of Employees'!$B$4:$H$766,6))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1995</v>
      </c>
      <c r="E3416" s="66" t="str">
        <f>IF(ISBLANK(LeaveTracker[[#This Row],[Employee Name]]),"-----",VLOOKUP(LeaveTracker[[#This Row],[Employee Name]],'List of Employees'!$B$4:$H$766,7))</f>
        <v>HRMO</v>
      </c>
      <c r="F3416" s="66" t="str">
        <f>IF(ISBLANK(LeaveTracker[[#This Row],[Employee Name]]),"-----",VLOOKUP(LeaveTracker[[#This Row],[Employee Name]],'List of Employees'!$B$4:$H$766,6))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1995</v>
      </c>
      <c r="E3417" s="66" t="str">
        <f>IF(ISBLANK(LeaveTracker[[#This Row],[Employee Name]]),"-----",VLOOKUP(LeaveTracker[[#This Row],[Employee Name]],'List of Employees'!$B$4:$H$766,7))</f>
        <v>HRMO</v>
      </c>
      <c r="F3417" s="66" t="str">
        <f>IF(ISBLANK(LeaveTracker[[#This Row],[Employee Name]]),"-----",VLOOKUP(LeaveTracker[[#This Row],[Employee Name]],'List of Employees'!$B$4:$H$766,6))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1995</v>
      </c>
      <c r="E3418" s="66" t="str">
        <f>IF(ISBLANK(LeaveTracker[[#This Row],[Employee Name]]),"-----",VLOOKUP(LeaveTracker[[#This Row],[Employee Name]],'List of Employees'!$B$4:$H$766,7))</f>
        <v>HRMO</v>
      </c>
      <c r="F3418" s="66" t="str">
        <f>IF(ISBLANK(LeaveTracker[[#This Row],[Employee Name]]),"-----",VLOOKUP(LeaveTracker[[#This Row],[Employee Name]],'List of Employees'!$B$4:$H$766,6))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1995</v>
      </c>
      <c r="E3419" s="66" t="str">
        <f>IF(ISBLANK(LeaveTracker[[#This Row],[Employee Name]]),"-----",VLOOKUP(LeaveTracker[[#This Row],[Employee Name]],'List of Employees'!$B$4:$H$766,7))</f>
        <v>HRMO</v>
      </c>
      <c r="F3419" s="66" t="str">
        <f>IF(ISBLANK(LeaveTracker[[#This Row],[Employee Name]]),"-----",VLOOKUP(LeaveTracker[[#This Row],[Employee Name]],'List of Employees'!$B$4:$H$766,6))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Employees'!$B$4:$H$766,7))</f>
        <v>HRMO</v>
      </c>
      <c r="F3420" s="66" t="str">
        <f>IF(ISBLANK(LeaveTracker[[#This Row],[Employee Name]]),"-----",VLOOKUP(LeaveTracker[[#This Row],[Employee Name]],'List of Employees'!$B$4:$H$766,6))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Employees'!$B$4:$H$766,7))</f>
        <v>HRMO</v>
      </c>
      <c r="F3421" s="66" t="str">
        <f>IF(ISBLANK(LeaveTracker[[#This Row],[Employee Name]]),"-----",VLOOKUP(LeaveTracker[[#This Row],[Employee Name]],'List of Employees'!$B$4:$H$766,6))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Employees'!$B$4:$H$766,7))</f>
        <v>HRMO</v>
      </c>
      <c r="F3422" s="66" t="str">
        <f>IF(ISBLANK(LeaveTracker[[#This Row],[Employee Name]]),"-----",VLOOKUP(LeaveTracker[[#This Row],[Employee Name]],'List of Employees'!$B$4:$H$766,6))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Employees'!$B$4:$H$766,7))</f>
        <v>HRMO</v>
      </c>
      <c r="F3423" s="66" t="str">
        <f>IF(ISBLANK(LeaveTracker[[#This Row],[Employee Name]]),"-----",VLOOKUP(LeaveTracker[[#This Row],[Employee Name]],'List of Employees'!$B$4:$H$766,6))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Employees'!$B$4:$H$766,7))</f>
        <v>HRMO</v>
      </c>
      <c r="F3424" s="66" t="str">
        <f>IF(ISBLANK(LeaveTracker[[#This Row],[Employee Name]]),"-----",VLOOKUP(LeaveTracker[[#This Row],[Employee Name]],'List of Employees'!$B$4:$H$766,6))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Employees'!$B$4:$H$766,7))</f>
        <v>HRMO</v>
      </c>
      <c r="F3425" s="66" t="str">
        <f>IF(ISBLANK(LeaveTracker[[#This Row],[Employee Name]]),"-----",VLOOKUP(LeaveTracker[[#This Row],[Employee Name]],'List of Employees'!$B$4:$H$766,6))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Employees'!$B$4:$H$766,7))</f>
        <v>HRMO</v>
      </c>
      <c r="F3426" s="66" t="str">
        <f>IF(ISBLANK(LeaveTracker[[#This Row],[Employee Name]]),"-----",VLOOKUP(LeaveTracker[[#This Row],[Employee Name]],'List of Employees'!$B$4:$H$766,6))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Employees'!$B$4:$H$766,7))</f>
        <v>HRMO</v>
      </c>
      <c r="F3427" s="66" t="str">
        <f>IF(ISBLANK(LeaveTracker[[#This Row],[Employee Name]]),"-----",VLOOKUP(LeaveTracker[[#This Row],[Employee Name]],'List of Employees'!$B$4:$H$766,6))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Employees'!$B$4:$H$766,7))</f>
        <v>HRMO</v>
      </c>
      <c r="F3428" s="66" t="str">
        <f>IF(ISBLANK(LeaveTracker[[#This Row],[Employee Name]]),"-----",VLOOKUP(LeaveTracker[[#This Row],[Employee Name]],'List of Employees'!$B$4:$H$766,6))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1821</v>
      </c>
      <c r="E3429" s="66" t="str">
        <f>IF(ISBLANK(LeaveTracker[[#This Row],[Employee Name]]),"-----",VLOOKUP(LeaveTracker[[#This Row],[Employee Name]],'List of Employees'!$B$4:$H$766,7))</f>
        <v>SP</v>
      </c>
      <c r="F3429" s="66" t="str">
        <f>IF(ISBLANK(LeaveTracker[[#This Row],[Employee Name]]),"-----",VLOOKUP(LeaveTracker[[#This Row],[Employee Name]],'List of Employees'!$B$4:$H$766,6))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1821</v>
      </c>
      <c r="E3430" s="66" t="str">
        <f>IF(ISBLANK(LeaveTracker[[#This Row],[Employee Name]]),"-----",VLOOKUP(LeaveTracker[[#This Row],[Employee Name]],'List of Employees'!$B$4:$H$766,7))</f>
        <v>SP</v>
      </c>
      <c r="F3430" s="66" t="str">
        <f>IF(ISBLANK(LeaveTracker[[#This Row],[Employee Name]]),"-----",VLOOKUP(LeaveTracker[[#This Row],[Employee Name]],'List of Employees'!$B$4:$H$766,6))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1821</v>
      </c>
      <c r="E3431" s="66" t="str">
        <f>IF(ISBLANK(LeaveTracker[[#This Row],[Employee Name]]),"-----",VLOOKUP(LeaveTracker[[#This Row],[Employee Name]],'List of Employees'!$B$4:$H$766,7))</f>
        <v>SP</v>
      </c>
      <c r="F3431" s="66" t="str">
        <f>IF(ISBLANK(LeaveTracker[[#This Row],[Employee Name]]),"-----",VLOOKUP(LeaveTracker[[#This Row],[Employee Name]],'List of Employees'!$B$4:$H$766,6))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1821</v>
      </c>
      <c r="E3432" s="66" t="str">
        <f>IF(ISBLANK(LeaveTracker[[#This Row],[Employee Name]]),"-----",VLOOKUP(LeaveTracker[[#This Row],[Employee Name]],'List of Employees'!$B$4:$H$766,7))</f>
        <v>SP</v>
      </c>
      <c r="F3432" s="66" t="str">
        <f>IF(ISBLANK(LeaveTracker[[#This Row],[Employee Name]]),"-----",VLOOKUP(LeaveTracker[[#This Row],[Employee Name]],'List of Employees'!$B$4:$H$766,6))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1821</v>
      </c>
      <c r="E3433" s="66" t="str">
        <f>IF(ISBLANK(LeaveTracker[[#This Row],[Employee Name]]),"-----",VLOOKUP(LeaveTracker[[#This Row],[Employee Name]],'List of Employees'!$B$4:$H$766,7))</f>
        <v>SP</v>
      </c>
      <c r="F3433" s="66" t="str">
        <f>IF(ISBLANK(LeaveTracker[[#This Row],[Employee Name]]),"-----",VLOOKUP(LeaveTracker[[#This Row],[Employee Name]],'List of Employees'!$B$4:$H$766,6))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Employees'!$B$4:$H$766,7))</f>
        <v>SP</v>
      </c>
      <c r="F3434" s="66" t="str">
        <f>IF(ISBLANK(LeaveTracker[[#This Row],[Employee Name]]),"-----",VLOOKUP(LeaveTracker[[#This Row],[Employee Name]],'List of Employees'!$B$4:$H$766,6))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Employees'!$B$4:$H$766,7))</f>
        <v>SP</v>
      </c>
      <c r="F3435" s="66" t="str">
        <f>IF(ISBLANK(LeaveTracker[[#This Row],[Employee Name]]),"-----",VLOOKUP(LeaveTracker[[#This Row],[Employee Name]],'List of Employees'!$B$4:$H$766,6))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Employees'!$B$4:$H$766,7))</f>
        <v>SP</v>
      </c>
      <c r="F3436" s="66" t="str">
        <f>IF(ISBLANK(LeaveTracker[[#This Row],[Employee Name]]),"-----",VLOOKUP(LeaveTracker[[#This Row],[Employee Name]],'List of Employees'!$B$4:$H$766,6))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Employees'!$B$4:$H$766,7))</f>
        <v>HRMO</v>
      </c>
      <c r="F3437" s="66" t="str">
        <f>IF(ISBLANK(LeaveTracker[[#This Row],[Employee Name]]),"-----",VLOOKUP(LeaveTracker[[#This Row],[Employee Name]],'List of Employees'!$B$4:$H$766,6))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Employees'!$B$4:$H$766,7))</f>
        <v>HRMO</v>
      </c>
      <c r="F3438" s="66" t="str">
        <f>IF(ISBLANK(LeaveTracker[[#This Row],[Employee Name]]),"-----",VLOOKUP(LeaveTracker[[#This Row],[Employee Name]],'List of Employees'!$B$4:$H$766,6))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Employees'!$B$4:$H$766,7))</f>
        <v>HRMO</v>
      </c>
      <c r="F3439" s="66" t="str">
        <f>IF(ISBLANK(LeaveTracker[[#This Row],[Employee Name]]),"-----",VLOOKUP(LeaveTracker[[#This Row],[Employee Name]],'List of Employees'!$B$4:$H$766,6))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Employees'!$B$4:$H$766,7))</f>
        <v>ACCOUNTING</v>
      </c>
      <c r="F3440" s="66" t="str">
        <f>IF(ISBLANK(LeaveTracker[[#This Row],[Employee Name]]),"-----",VLOOKUP(LeaveTracker[[#This Row],[Employee Name]],'List of Employees'!$B$4:$H$766,6))</f>
        <v>PERMANENT</v>
      </c>
      <c r="G3440" s="24">
        <v>44888</v>
      </c>
      <c r="H3440" s="24">
        <v>44904</v>
      </c>
      <c r="I3440" s="20" t="s">
        <v>297</v>
      </c>
      <c r="J3440" s="42" t="s">
        <v>1999</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Employees'!$B$4:$H$766,7))</f>
        <v>ACCOUNTING</v>
      </c>
      <c r="F3441" s="66" t="str">
        <f>IF(ISBLANK(LeaveTracker[[#This Row],[Employee Name]]),"-----",VLOOKUP(LeaveTracker[[#This Row],[Employee Name]],'List of Employees'!$B$4:$H$766,6))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Employees'!$B$4:$H$766,7))</f>
        <v>HRMO</v>
      </c>
      <c r="F3442" s="66" t="str">
        <f>IF(ISBLANK(LeaveTracker[[#This Row],[Employee Name]]),"-----",VLOOKUP(LeaveTracker[[#This Row],[Employee Name]],'List of Employees'!$B$4:$H$766,6))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Employees'!$B$4:$H$766,7))</f>
        <v>CCT</v>
      </c>
      <c r="F3443" s="66" t="str">
        <f>IF(ISBLANK(LeaveTracker[[#This Row],[Employee Name]]),"-----",VLOOKUP(LeaveTracker[[#This Row],[Employee Name]],'List of Employees'!$B$4:$H$766,6))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Employees'!$B$4:$H$766,7))</f>
        <v>ACCOUNTING</v>
      </c>
      <c r="F3444" s="66" t="str">
        <f>IF(ISBLANK(LeaveTracker[[#This Row],[Employee Name]]),"-----",VLOOKUP(LeaveTracker[[#This Row],[Employee Name]],'List of Employees'!$B$4:$H$766,6))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Employees'!$B$4:$H$766,7))</f>
        <v>ACCOUNTING</v>
      </c>
      <c r="F3445" s="66" t="str">
        <f>IF(ISBLANK(LeaveTracker[[#This Row],[Employee Name]]),"-----",VLOOKUP(LeaveTracker[[#This Row],[Employee Name]],'List of Employees'!$B$4:$H$766,6))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Employees'!$B$4:$H$766,7))</f>
        <v>ACCOUNTING</v>
      </c>
      <c r="F3446" s="66" t="str">
        <f>IF(ISBLANK(LeaveTracker[[#This Row],[Employee Name]]),"-----",VLOOKUP(LeaveTracker[[#This Row],[Employee Name]],'List of Employees'!$B$4:$H$766,6))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Employees'!$B$4:$H$766,7))</f>
        <v>ACCOUNTING</v>
      </c>
      <c r="F3447" s="66" t="str">
        <f>IF(ISBLANK(LeaveTracker[[#This Row],[Employee Name]]),"-----",VLOOKUP(LeaveTracker[[#This Row],[Employee Name]],'List of Employees'!$B$4:$H$766,6))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Employees'!$B$4:$H$766,7))</f>
        <v>ACCOUNTING</v>
      </c>
      <c r="F3448" s="66" t="str">
        <f>IF(ISBLANK(LeaveTracker[[#This Row],[Employee Name]]),"-----",VLOOKUP(LeaveTracker[[#This Row],[Employee Name]],'List of Employees'!$B$4:$H$766,6))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Employees'!$B$4:$H$766,7))</f>
        <v>ACCOUNTING</v>
      </c>
      <c r="F3449" s="66" t="str">
        <f>IF(ISBLANK(LeaveTracker[[#This Row],[Employee Name]]),"-----",VLOOKUP(LeaveTracker[[#This Row],[Employee Name]],'List of Employees'!$B$4:$H$766,6))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Employees'!$B$4:$H$766,7))</f>
        <v>ACCOUNTING</v>
      </c>
      <c r="F3450" s="66" t="str">
        <f>IF(ISBLANK(LeaveTracker[[#This Row],[Employee Name]]),"-----",VLOOKUP(LeaveTracker[[#This Row],[Employee Name]],'List of Employees'!$B$4:$H$766,6))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Employees'!$B$4:$H$766,7))</f>
        <v>ACCOUNTING</v>
      </c>
      <c r="F3451" s="66" t="str">
        <f>IF(ISBLANK(LeaveTracker[[#This Row],[Employee Name]]),"-----",VLOOKUP(LeaveTracker[[#This Row],[Employee Name]],'List of Employees'!$B$4:$H$766,6))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Employees'!$B$4:$H$766,7))</f>
        <v>ACCOUNTING</v>
      </c>
      <c r="F3452" s="66" t="str">
        <f>IF(ISBLANK(LeaveTracker[[#This Row],[Employee Name]]),"-----",VLOOKUP(LeaveTracker[[#This Row],[Employee Name]],'List of Employees'!$B$4:$H$766,6))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Employees'!$B$4:$H$766,7))</f>
        <v>ACCOUNTING</v>
      </c>
      <c r="F3453" s="66" t="str">
        <f>IF(ISBLANK(LeaveTracker[[#This Row],[Employee Name]]),"-----",VLOOKUP(LeaveTracker[[#This Row],[Employee Name]],'List of Employees'!$B$4:$H$766,6))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Employees'!$B$4:$H$766,7))</f>
        <v>ACCOUNTING</v>
      </c>
      <c r="F3454" s="66" t="str">
        <f>IF(ISBLANK(LeaveTracker[[#This Row],[Employee Name]]),"-----",VLOOKUP(LeaveTracker[[#This Row],[Employee Name]],'List of Employees'!$B$4:$H$766,6))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Employees'!$B$4:$H$766,7))</f>
        <v>ACCOUNTING</v>
      </c>
      <c r="F3455" s="66" t="str">
        <f>IF(ISBLANK(LeaveTracker[[#This Row],[Employee Name]]),"-----",VLOOKUP(LeaveTracker[[#This Row],[Employee Name]],'List of Employees'!$B$4:$H$766,6))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Employees'!$B$4:$H$766,7))</f>
        <v>ACCOUNTING</v>
      </c>
      <c r="F3456" s="66" t="str">
        <f>IF(ISBLANK(LeaveTracker[[#This Row],[Employee Name]]),"-----",VLOOKUP(LeaveTracker[[#This Row],[Employee Name]],'List of Employees'!$B$4:$H$766,6))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Employees'!$B$4:$H$766,7))</f>
        <v>ACCOUNTING</v>
      </c>
      <c r="F3457" s="66" t="str">
        <f>IF(ISBLANK(LeaveTracker[[#This Row],[Employee Name]]),"-----",VLOOKUP(LeaveTracker[[#This Row],[Employee Name]],'List of Employees'!$B$4:$H$766,6))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Employees'!$B$4:$H$766,7))</f>
        <v>ACCOUNTING</v>
      </c>
      <c r="F3458" s="66" t="str">
        <f>IF(ISBLANK(LeaveTracker[[#This Row],[Employee Name]]),"-----",VLOOKUP(LeaveTracker[[#This Row],[Employee Name]],'List of Employees'!$B$4:$H$766,6))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Employees'!$B$4:$H$766,7))</f>
        <v>ACCOUNTING</v>
      </c>
      <c r="F3459" s="66" t="str">
        <f>IF(ISBLANK(LeaveTracker[[#This Row],[Employee Name]]),"-----",VLOOKUP(LeaveTracker[[#This Row],[Employee Name]],'List of Employees'!$B$4:$H$766,6))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Employees'!$B$4:$H$766,7))</f>
        <v>ACCOUNTING</v>
      </c>
      <c r="F3460" s="66" t="str">
        <f>IF(ISBLANK(LeaveTracker[[#This Row],[Employee Name]]),"-----",VLOOKUP(LeaveTracker[[#This Row],[Employee Name]],'List of Employees'!$B$4:$H$766,6))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Employees'!$B$4:$H$766,7))</f>
        <v>ACCOUNTING</v>
      </c>
      <c r="F3461" s="66" t="str">
        <f>IF(ISBLANK(LeaveTracker[[#This Row],[Employee Name]]),"-----",VLOOKUP(LeaveTracker[[#This Row],[Employee Name]],'List of Employees'!$B$4:$H$766,6))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Employees'!$B$4:$H$766,7))</f>
        <v>ACCOUNTING</v>
      </c>
      <c r="F3462" s="66" t="str">
        <f>IF(ISBLANK(LeaveTracker[[#This Row],[Employee Name]]),"-----",VLOOKUP(LeaveTracker[[#This Row],[Employee Name]],'List of Employees'!$B$4:$H$766,6))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Employees'!$B$4:$H$766,7))</f>
        <v>ACCOUNTING</v>
      </c>
      <c r="F3463" s="66" t="str">
        <f>IF(ISBLANK(LeaveTracker[[#This Row],[Employee Name]]),"-----",VLOOKUP(LeaveTracker[[#This Row],[Employee Name]],'List of Employees'!$B$4:$H$766,6))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Employees'!$B$4:$H$766,7))</f>
        <v>ACCOUNTING</v>
      </c>
      <c r="F3464" s="66" t="str">
        <f>IF(ISBLANK(LeaveTracker[[#This Row],[Employee Name]]),"-----",VLOOKUP(LeaveTracker[[#This Row],[Employee Name]],'List of Employees'!$B$4:$H$766,6))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Employees'!$B$4:$H$766,7))</f>
        <v>ACCOUNTING</v>
      </c>
      <c r="F3465" s="66" t="str">
        <f>IF(ISBLANK(LeaveTracker[[#This Row],[Employee Name]]),"-----",VLOOKUP(LeaveTracker[[#This Row],[Employee Name]],'List of Employees'!$B$4:$H$766,6))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Employees'!$B$4:$H$766,7))</f>
        <v>ACCOUNTING</v>
      </c>
      <c r="F3466" s="66" t="str">
        <f>IF(ISBLANK(LeaveTracker[[#This Row],[Employee Name]]),"-----",VLOOKUP(LeaveTracker[[#This Row],[Employee Name]],'List of Employees'!$B$4:$H$766,6))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Employees'!$B$4:$H$766,7))</f>
        <v>ACCOUNTING</v>
      </c>
      <c r="F3467" s="66" t="str">
        <f>IF(ISBLANK(LeaveTracker[[#This Row],[Employee Name]]),"-----",VLOOKUP(LeaveTracker[[#This Row],[Employee Name]],'List of Employees'!$B$4:$H$766,6))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Employees'!$B$4:$H$766,7))</f>
        <v>ACCOUNTING</v>
      </c>
      <c r="F3468" s="66" t="str">
        <f>IF(ISBLANK(LeaveTracker[[#This Row],[Employee Name]]),"-----",VLOOKUP(LeaveTracker[[#This Row],[Employee Name]],'List of Employees'!$B$4:$H$766,6))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Employees'!$B$4:$H$766,7))</f>
        <v>ACCOUNTING</v>
      </c>
      <c r="F3469" s="66" t="str">
        <f>IF(ISBLANK(LeaveTracker[[#This Row],[Employee Name]]),"-----",VLOOKUP(LeaveTracker[[#This Row],[Employee Name]],'List of Employees'!$B$4:$H$766,6))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Employees'!$B$4:$H$766,7))</f>
        <v>ACCOUNTING</v>
      </c>
      <c r="F3470" s="66" t="str">
        <f>IF(ISBLANK(LeaveTracker[[#This Row],[Employee Name]]),"-----",VLOOKUP(LeaveTracker[[#This Row],[Employee Name]],'List of Employees'!$B$4:$H$766,6))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Employees'!$B$4:$H$766,7))</f>
        <v>ACCOUNTING</v>
      </c>
      <c r="F3471" s="66" t="str">
        <f>IF(ISBLANK(LeaveTracker[[#This Row],[Employee Name]]),"-----",VLOOKUP(LeaveTracker[[#This Row],[Employee Name]],'List of Employees'!$B$4:$H$766,6))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Employees'!$B$4:$H$766,7))</f>
        <v>ACCOUNTING</v>
      </c>
      <c r="F3472" s="66" t="str">
        <f>IF(ISBLANK(LeaveTracker[[#This Row],[Employee Name]]),"-----",VLOOKUP(LeaveTracker[[#This Row],[Employee Name]],'List of Employees'!$B$4:$H$766,6))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Employees'!$B$4:$H$766,7))</f>
        <v>ACCOUNTING</v>
      </c>
      <c r="F3473" s="66" t="str">
        <f>IF(ISBLANK(LeaveTracker[[#This Row],[Employee Name]]),"-----",VLOOKUP(LeaveTracker[[#This Row],[Employee Name]],'List of Employees'!$B$4:$H$766,6))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Employees'!$B$4:$H$766,7))</f>
        <v>ACCOUNTING</v>
      </c>
      <c r="F3474" s="66" t="str">
        <f>IF(ISBLANK(LeaveTracker[[#This Row],[Employee Name]]),"-----",VLOOKUP(LeaveTracker[[#This Row],[Employee Name]],'List of Employees'!$B$4:$H$766,6))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Employees'!$B$4:$H$766,7))</f>
        <v>ACCOUNTING</v>
      </c>
      <c r="F3475" s="66" t="str">
        <f>IF(ISBLANK(LeaveTracker[[#This Row],[Employee Name]]),"-----",VLOOKUP(LeaveTracker[[#This Row],[Employee Name]],'List of Employees'!$B$4:$H$766,6))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Employees'!$B$4:$H$766,7))</f>
        <v>ACCOUNTING</v>
      </c>
      <c r="F3476" s="66" t="str">
        <f>IF(ISBLANK(LeaveTracker[[#This Row],[Employee Name]]),"-----",VLOOKUP(LeaveTracker[[#This Row],[Employee Name]],'List of Employees'!$B$4:$H$766,6))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Employees'!$B$4:$H$766,7))</f>
        <v>ACCOUNTING</v>
      </c>
      <c r="F3477" s="66" t="str">
        <f>IF(ISBLANK(LeaveTracker[[#This Row],[Employee Name]]),"-----",VLOOKUP(LeaveTracker[[#This Row],[Employee Name]],'List of Employees'!$B$4:$H$766,6))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Employees'!$B$4:$H$766,7))</f>
        <v>ACCOUNTING</v>
      </c>
      <c r="F3478" s="66" t="str">
        <f>IF(ISBLANK(LeaveTracker[[#This Row],[Employee Name]]),"-----",VLOOKUP(LeaveTracker[[#This Row],[Employee Name]],'List of Employees'!$B$4:$H$766,6))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Employees'!$B$4:$H$766,7))</f>
        <v>ACCOUNTING</v>
      </c>
      <c r="F3479" s="66" t="str">
        <f>IF(ISBLANK(LeaveTracker[[#This Row],[Employee Name]]),"-----",VLOOKUP(LeaveTracker[[#This Row],[Employee Name]],'List of Employees'!$B$4:$H$766,6))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Employees'!$B$4:$H$766,7))</f>
        <v>ACCOUNTING</v>
      </c>
      <c r="F3480" s="66" t="str">
        <f>IF(ISBLANK(LeaveTracker[[#This Row],[Employee Name]]),"-----",VLOOKUP(LeaveTracker[[#This Row],[Employee Name]],'List of Employees'!$B$4:$H$766,6))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Employees'!$B$4:$H$766,7))</f>
        <v>ACCOUNTING</v>
      </c>
      <c r="F3481" s="66" t="str">
        <f>IF(ISBLANK(LeaveTracker[[#This Row],[Employee Name]]),"-----",VLOOKUP(LeaveTracker[[#This Row],[Employee Name]],'List of Employees'!$B$4:$H$766,6))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Employees'!$B$4:$H$766,7))</f>
        <v>ACCOUNTING</v>
      </c>
      <c r="F3482" s="66" t="str">
        <f>IF(ISBLANK(LeaveTracker[[#This Row],[Employee Name]]),"-----",VLOOKUP(LeaveTracker[[#This Row],[Employee Name]],'List of Employees'!$B$4:$H$766,6))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Employees'!$B$4:$H$766,7))</f>
        <v>ACCOUNTING</v>
      </c>
      <c r="F3483" s="66" t="str">
        <f>IF(ISBLANK(LeaveTracker[[#This Row],[Employee Name]]),"-----",VLOOKUP(LeaveTracker[[#This Row],[Employee Name]],'List of Employees'!$B$4:$H$766,6))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Employees'!$B$4:$H$766,7))</f>
        <v>ACCOUNTING</v>
      </c>
      <c r="F3484" s="66" t="str">
        <f>IF(ISBLANK(LeaveTracker[[#This Row],[Employee Name]]),"-----",VLOOKUP(LeaveTracker[[#This Row],[Employee Name]],'List of Employees'!$B$4:$H$766,6))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Employees'!$B$4:$H$766,7))</f>
        <v>ACCOUNTING</v>
      </c>
      <c r="F3485" s="66" t="str">
        <f>IF(ISBLANK(LeaveTracker[[#This Row],[Employee Name]]),"-----",VLOOKUP(LeaveTracker[[#This Row],[Employee Name]],'List of Employees'!$B$4:$H$766,6))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Employees'!$B$4:$H$766,7))</f>
        <v>ACCOUNTING</v>
      </c>
      <c r="F3486" s="66" t="str">
        <f>IF(ISBLANK(LeaveTracker[[#This Row],[Employee Name]]),"-----",VLOOKUP(LeaveTracker[[#This Row],[Employee Name]],'List of Employees'!$B$4:$H$766,6))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Employees'!$B$4:$H$766,7))</f>
        <v>ACCOUNTING</v>
      </c>
      <c r="F3487" s="66" t="str">
        <f>IF(ISBLANK(LeaveTracker[[#This Row],[Employee Name]]),"-----",VLOOKUP(LeaveTracker[[#This Row],[Employee Name]],'List of Employees'!$B$4:$H$766,6))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Employees'!$B$4:$H$766,7))</f>
        <v>CCT</v>
      </c>
      <c r="F3488" s="66" t="str">
        <f>IF(ISBLANK(LeaveTracker[[#This Row],[Employee Name]]),"-----",VLOOKUP(LeaveTracker[[#This Row],[Employee Name]],'List of Employees'!$B$4:$H$766,6))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Employees'!$B$4:$H$766,7))</f>
        <v>ACCOUNTING</v>
      </c>
      <c r="F3489" s="66" t="str">
        <f>IF(ISBLANK(LeaveTracker[[#This Row],[Employee Name]]),"-----",VLOOKUP(LeaveTracker[[#This Row],[Employee Name]],'List of Employees'!$B$4:$H$766,6))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Employees'!$B$4:$H$766,7))</f>
        <v>ACCOUNTING</v>
      </c>
      <c r="F3490" s="66" t="str">
        <f>IF(ISBLANK(LeaveTracker[[#This Row],[Employee Name]]),"-----",VLOOKUP(LeaveTracker[[#This Row],[Employee Name]],'List of Employees'!$B$4:$H$766,6))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Employees'!$B$4:$H$766,7))</f>
        <v>ACCOUNTING</v>
      </c>
      <c r="F3491" s="66" t="str">
        <f>IF(ISBLANK(LeaveTracker[[#This Row],[Employee Name]]),"-----",VLOOKUP(LeaveTracker[[#This Row],[Employee Name]],'List of Employees'!$B$4:$H$766,6))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Employees'!$B$4:$H$766,7))</f>
        <v>ACCOUNTING</v>
      </c>
      <c r="F3492" s="66" t="str">
        <f>IF(ISBLANK(LeaveTracker[[#This Row],[Employee Name]]),"-----",VLOOKUP(LeaveTracker[[#This Row],[Employee Name]],'List of Employees'!$B$4:$H$766,6))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Employees'!$B$4:$H$766,7))</f>
        <v>ACCOUNTING</v>
      </c>
      <c r="F3493" s="66" t="str">
        <f>IF(ISBLANK(LeaveTracker[[#This Row],[Employee Name]]),"-----",VLOOKUP(LeaveTracker[[#This Row],[Employee Name]],'List of Employees'!$B$4:$H$766,6))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Employees'!$B$4:$H$766,7))</f>
        <v>ACCOUNTING</v>
      </c>
      <c r="F3494" s="66" t="str">
        <f>IF(ISBLANK(LeaveTracker[[#This Row],[Employee Name]]),"-----",VLOOKUP(LeaveTracker[[#This Row],[Employee Name]],'List of Employees'!$B$4:$H$766,6))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Employees'!$B$4:$H$766,7))</f>
        <v>ACCOUNTING</v>
      </c>
      <c r="F3495" s="66" t="str">
        <f>IF(ISBLANK(LeaveTracker[[#This Row],[Employee Name]]),"-----",VLOOKUP(LeaveTracker[[#This Row],[Employee Name]],'List of Employees'!$B$4:$H$766,6))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Employees'!$B$4:$H$766,7))</f>
        <v>ACCOUNTING</v>
      </c>
      <c r="F3496" s="66" t="str">
        <f>IF(ISBLANK(LeaveTracker[[#This Row],[Employee Name]]),"-----",VLOOKUP(LeaveTracker[[#This Row],[Employee Name]],'List of Employees'!$B$4:$H$766,6))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2003</v>
      </c>
      <c r="E3497" s="66" t="str">
        <f>IF(ISBLANK(LeaveTracker[[#This Row],[Employee Name]]),"-----",VLOOKUP(LeaveTracker[[#This Row],[Employee Name]],'List of Employees'!$B$4:$H$766,7))</f>
        <v>ACCOUNTING</v>
      </c>
      <c r="F3497" s="66" t="str">
        <f>IF(ISBLANK(LeaveTracker[[#This Row],[Employee Name]]),"-----",VLOOKUP(LeaveTracker[[#This Row],[Employee Name]],'List of Employees'!$B$4:$H$766,6))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Employees'!$B$4:$H$766,7))</f>
        <v>ACCOUNTING</v>
      </c>
      <c r="F3498" s="66" t="str">
        <f>IF(ISBLANK(LeaveTracker[[#This Row],[Employee Name]]),"-----",VLOOKUP(LeaveTracker[[#This Row],[Employee Name]],'List of Employees'!$B$4:$H$766,6))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Employees'!$B$4:$H$766,7))</f>
        <v>ACCOUNTING</v>
      </c>
      <c r="F3499" s="66" t="str">
        <f>IF(ISBLANK(LeaveTracker[[#This Row],[Employee Name]]),"-----",VLOOKUP(LeaveTracker[[#This Row],[Employee Name]],'List of Employees'!$B$4:$H$766,6))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Employees'!$B$4:$H$766,7))</f>
        <v>ACCOUNTING</v>
      </c>
      <c r="F3500" s="66" t="str">
        <f>IF(ISBLANK(LeaveTracker[[#This Row],[Employee Name]]),"-----",VLOOKUP(LeaveTracker[[#This Row],[Employee Name]],'List of Employees'!$B$4:$H$766,6))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Employees'!$B$4:$H$766,7))</f>
        <v>ACCOUNTING</v>
      </c>
      <c r="F3501" s="66" t="str">
        <f>IF(ISBLANK(LeaveTracker[[#This Row],[Employee Name]]),"-----",VLOOKUP(LeaveTracker[[#This Row],[Employee Name]],'List of Employees'!$B$4:$H$766,6))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2008</v>
      </c>
      <c r="E3502" s="66" t="str">
        <f>IF(ISBLANK(LeaveTracker[[#This Row],[Employee Name]]),"-----",VLOOKUP(LeaveTracker[[#This Row],[Employee Name]],'List of Employees'!$B$4:$H$766,7))</f>
        <v>EDP</v>
      </c>
      <c r="F3502" s="66" t="str">
        <f>IF(ISBLANK(LeaveTracker[[#This Row],[Employee Name]]),"-----",VLOOKUP(LeaveTracker[[#This Row],[Employee Name]],'List of Employees'!$B$4:$H$766,6))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Employees'!$B$4:$H$766,7))</f>
        <v>ACCOUNTING</v>
      </c>
      <c r="F3503" s="66" t="str">
        <f>IF(ISBLANK(LeaveTracker[[#This Row],[Employee Name]]),"-----",VLOOKUP(LeaveTracker[[#This Row],[Employee Name]],'List of Employees'!$B$4:$H$766,6))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Employees'!$B$4:$H$766,7))</f>
        <v>ACCOUNTING</v>
      </c>
      <c r="F3504" s="66" t="str">
        <f>IF(ISBLANK(LeaveTracker[[#This Row],[Employee Name]]),"-----",VLOOKUP(LeaveTracker[[#This Row],[Employee Name]],'List of Employees'!$B$4:$H$766,6))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Employees'!$B$4:$H$766,7))</f>
        <v>ACCOUNTING</v>
      </c>
      <c r="F3505" s="66" t="str">
        <f>IF(ISBLANK(LeaveTracker[[#This Row],[Employee Name]]),"-----",VLOOKUP(LeaveTracker[[#This Row],[Employee Name]],'List of Employees'!$B$4:$H$766,6))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Employees'!$B$4:$H$766,7))</f>
        <v>ACCOUNTING</v>
      </c>
      <c r="F3506" s="66" t="str">
        <f>IF(ISBLANK(LeaveTracker[[#This Row],[Employee Name]]),"-----",VLOOKUP(LeaveTracker[[#This Row],[Employee Name]],'List of Employees'!$B$4:$H$766,6))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Employees'!$B$4:$H$766,7))</f>
        <v>ACCOUNTING</v>
      </c>
      <c r="F3507" s="66" t="str">
        <f>IF(ISBLANK(LeaveTracker[[#This Row],[Employee Name]]),"-----",VLOOKUP(LeaveTracker[[#This Row],[Employee Name]],'List of Employees'!$B$4:$H$766,6))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Employees'!$B$4:$H$766,7))</f>
        <v>ACCOUNTING</v>
      </c>
      <c r="F3508" s="66" t="str">
        <f>IF(ISBLANK(LeaveTracker[[#This Row],[Employee Name]]),"-----",VLOOKUP(LeaveTracker[[#This Row],[Employee Name]],'List of Employees'!$B$4:$H$766,6))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Employees'!$B$4:$H$766,7))</f>
        <v>ACCOUNTING</v>
      </c>
      <c r="F3509" s="66" t="str">
        <f>IF(ISBLANK(LeaveTracker[[#This Row],[Employee Name]]),"-----",VLOOKUP(LeaveTracker[[#This Row],[Employee Name]],'List of Employees'!$B$4:$H$766,6))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Employees'!$B$4:$H$766,7))</f>
        <v>ACCOUNTING</v>
      </c>
      <c r="F3510" s="66" t="str">
        <f>IF(ISBLANK(LeaveTracker[[#This Row],[Employee Name]]),"-----",VLOOKUP(LeaveTracker[[#This Row],[Employee Name]],'List of Employees'!$B$4:$H$766,6))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Employees'!$B$4:$H$766,7))</f>
        <v>ACCOUNTING</v>
      </c>
      <c r="F3511" s="66" t="str">
        <f>IF(ISBLANK(LeaveTracker[[#This Row],[Employee Name]]),"-----",VLOOKUP(LeaveTracker[[#This Row],[Employee Name]],'List of Employees'!$B$4:$H$766,6))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Employees'!$B$4:$H$766,7))</f>
        <v>ACCOUNTING</v>
      </c>
      <c r="F3512" s="66" t="str">
        <f>IF(ISBLANK(LeaveTracker[[#This Row],[Employee Name]]),"-----",VLOOKUP(LeaveTracker[[#This Row],[Employee Name]],'List of Employees'!$B$4:$H$766,6))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Employees'!$B$4:$H$766,7))</f>
        <v>ACCOUNTING</v>
      </c>
      <c r="F3513" s="66" t="str">
        <f>IF(ISBLANK(LeaveTracker[[#This Row],[Employee Name]]),"-----",VLOOKUP(LeaveTracker[[#This Row],[Employee Name]],'List of Employees'!$B$4:$H$766,6))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Employees'!$B$4:$H$766,7))</f>
        <v>ACCOUNTING</v>
      </c>
      <c r="F3514" s="66" t="str">
        <f>IF(ISBLANK(LeaveTracker[[#This Row],[Employee Name]]),"-----",VLOOKUP(LeaveTracker[[#This Row],[Employee Name]],'List of Employees'!$B$4:$H$766,6))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Employees'!$B$4:$H$766,7))</f>
        <v>ACCOUNTING</v>
      </c>
      <c r="F3515" s="66" t="str">
        <f>IF(ISBLANK(LeaveTracker[[#This Row],[Employee Name]]),"-----",VLOOKUP(LeaveTracker[[#This Row],[Employee Name]],'List of Employees'!$B$4:$H$766,6))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Employees'!$B$4:$H$766,7))</f>
        <v>ACCOUNTING</v>
      </c>
      <c r="F3516" s="66" t="str">
        <f>IF(ISBLANK(LeaveTracker[[#This Row],[Employee Name]]),"-----",VLOOKUP(LeaveTracker[[#This Row],[Employee Name]],'List of Employees'!$B$4:$H$766,6))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2013</v>
      </c>
      <c r="E3517" s="66" t="str">
        <f>IF(ISBLANK(LeaveTracker[[#This Row],[Employee Name]]),"-----",VLOOKUP(LeaveTracker[[#This Row],[Employee Name]],'List of Employees'!$B$4:$H$766,7))</f>
        <v>CITY MARKET</v>
      </c>
      <c r="F3517" s="66" t="str">
        <f>IF(ISBLANK(LeaveTracker[[#This Row],[Employee Name]]),"-----",VLOOKUP(LeaveTracker[[#This Row],[Employee Name]],'List of Employees'!$B$4:$H$766,6))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1919</v>
      </c>
      <c r="E3518" s="66" t="str">
        <f>IF(ISBLANK(LeaveTracker[[#This Row],[Employee Name]]),"-----",VLOOKUP(LeaveTracker[[#This Row],[Employee Name]],'List of Employees'!$B$4:$H$766,7))</f>
        <v>HOUSING</v>
      </c>
      <c r="F3518" s="66" t="str">
        <f>IF(ISBLANK(LeaveTracker[[#This Row],[Employee Name]]),"-----",VLOOKUP(LeaveTracker[[#This Row],[Employee Name]],'List of Employees'!$B$4:$H$766,6))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1821</v>
      </c>
      <c r="E3519" s="66" t="str">
        <f>IF(ISBLANK(LeaveTracker[[#This Row],[Employee Name]]),"-----",VLOOKUP(LeaveTracker[[#This Row],[Employee Name]],'List of Employees'!$B$4:$H$766,7))</f>
        <v>SP</v>
      </c>
      <c r="F3519" s="66" t="str">
        <f>IF(ISBLANK(LeaveTracker[[#This Row],[Employee Name]]),"-----",VLOOKUP(LeaveTracker[[#This Row],[Employee Name]],'List of Employees'!$B$4:$H$766,6))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1821</v>
      </c>
      <c r="E3520" s="66" t="str">
        <f>IF(ISBLANK(LeaveTracker[[#This Row],[Employee Name]]),"-----",VLOOKUP(LeaveTracker[[#This Row],[Employee Name]],'List of Employees'!$B$4:$H$766,7))</f>
        <v>SP</v>
      </c>
      <c r="F3520" s="66" t="str">
        <f>IF(ISBLANK(LeaveTracker[[#This Row],[Employee Name]]),"-----",VLOOKUP(LeaveTracker[[#This Row],[Employee Name]],'List of Employees'!$B$4:$H$766,6))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1821</v>
      </c>
      <c r="E3521" s="66" t="str">
        <f>IF(ISBLANK(LeaveTracker[[#This Row],[Employee Name]]),"-----",VLOOKUP(LeaveTracker[[#This Row],[Employee Name]],'List of Employees'!$B$4:$H$766,7))</f>
        <v>SP</v>
      </c>
      <c r="F3521" s="66" t="str">
        <f>IF(ISBLANK(LeaveTracker[[#This Row],[Employee Name]]),"-----",VLOOKUP(LeaveTracker[[#This Row],[Employee Name]],'List of Employees'!$B$4:$H$766,6))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1919</v>
      </c>
      <c r="E3522" s="66" t="str">
        <f>IF(ISBLANK(LeaveTracker[[#This Row],[Employee Name]]),"-----",VLOOKUP(LeaveTracker[[#This Row],[Employee Name]],'List of Employees'!$B$4:$H$766,7))</f>
        <v>HOUSING</v>
      </c>
      <c r="F3522" s="66" t="str">
        <f>IF(ISBLANK(LeaveTracker[[#This Row],[Employee Name]]),"-----",VLOOKUP(LeaveTracker[[#This Row],[Employee Name]],'List of Employees'!$B$4:$H$766,6))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1919</v>
      </c>
      <c r="E3523" s="66" t="str">
        <f>IF(ISBLANK(LeaveTracker[[#This Row],[Employee Name]]),"-----",VLOOKUP(LeaveTracker[[#This Row],[Employee Name]],'List of Employees'!$B$4:$H$766,7))</f>
        <v>HOUSING</v>
      </c>
      <c r="F3523" s="66" t="str">
        <f>IF(ISBLANK(LeaveTracker[[#This Row],[Employee Name]]),"-----",VLOOKUP(LeaveTracker[[#This Row],[Employee Name]],'List of Employees'!$B$4:$H$766,6))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Employees'!$B$4:$H$766,7))</f>
        <v>MO</v>
      </c>
      <c r="F3524" s="66" t="str">
        <f>IF(ISBLANK(LeaveTracker[[#This Row],[Employee Name]]),"-----",VLOOKUP(LeaveTracker[[#This Row],[Employee Name]],'List of Employees'!$B$4:$H$766,6))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Employees'!$B$4:$H$766,7))</f>
        <v>MO</v>
      </c>
      <c r="F3525" s="66" t="str">
        <f>IF(ISBLANK(LeaveTracker[[#This Row],[Employee Name]]),"-----",VLOOKUP(LeaveTracker[[#This Row],[Employee Name]],'List of Employees'!$B$4:$H$766,6))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Employees'!$B$4:$H$766,7))</f>
        <v>MO</v>
      </c>
      <c r="F3526" s="66" t="str">
        <f>IF(ISBLANK(LeaveTracker[[#This Row],[Employee Name]]),"-----",VLOOKUP(LeaveTracker[[#This Row],[Employee Name]],'List of Employees'!$B$4:$H$766,6))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1941</v>
      </c>
      <c r="E3527" s="66" t="str">
        <f>IF(ISBLANK(LeaveTracker[[#This Row],[Employee Name]]),"-----",VLOOKUP(LeaveTracker[[#This Row],[Employee Name]],'List of Employees'!$B$4:$H$766,7))</f>
        <v>SP/VMO</v>
      </c>
      <c r="F3527" s="66" t="str">
        <f>IF(ISBLANK(LeaveTracker[[#This Row],[Employee Name]]),"-----",VLOOKUP(LeaveTracker[[#This Row],[Employee Name]],'List of Employees'!$B$4:$H$766,6))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1941</v>
      </c>
      <c r="E3528" s="66" t="str">
        <f>IF(ISBLANK(LeaveTracker[[#This Row],[Employee Name]]),"-----",VLOOKUP(LeaveTracker[[#This Row],[Employee Name]],'List of Employees'!$B$4:$H$766,7))</f>
        <v>SP/VMO</v>
      </c>
      <c r="F3528" s="66" t="str">
        <f>IF(ISBLANK(LeaveTracker[[#This Row],[Employee Name]]),"-----",VLOOKUP(LeaveTracker[[#This Row],[Employee Name]],'List of Employees'!$B$4:$H$766,6))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1822</v>
      </c>
      <c r="E3529" s="66" t="str">
        <f>IF(ISBLANK(LeaveTracker[[#This Row],[Employee Name]]),"-----",VLOOKUP(LeaveTracker[[#This Row],[Employee Name]],'List of Employees'!$B$4:$H$766,7))</f>
        <v>SP</v>
      </c>
      <c r="F3529" s="66" t="str">
        <f>IF(ISBLANK(LeaveTracker[[#This Row],[Employee Name]]),"-----",VLOOKUP(LeaveTracker[[#This Row],[Employee Name]],'List of Employees'!$B$4:$H$766,6))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1822</v>
      </c>
      <c r="E3530" s="66" t="str">
        <f>IF(ISBLANK(LeaveTracker[[#This Row],[Employee Name]]),"-----",VLOOKUP(LeaveTracker[[#This Row],[Employee Name]],'List of Employees'!$B$4:$H$766,7))</f>
        <v>SP</v>
      </c>
      <c r="F3530" s="66" t="str">
        <f>IF(ISBLANK(LeaveTracker[[#This Row],[Employee Name]]),"-----",VLOOKUP(LeaveTracker[[#This Row],[Employee Name]],'List of Employees'!$B$4:$H$766,6))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1821</v>
      </c>
      <c r="E3531" s="66" t="str">
        <f>IF(ISBLANK(LeaveTracker[[#This Row],[Employee Name]]),"-----",VLOOKUP(LeaveTracker[[#This Row],[Employee Name]],'List of Employees'!$B$4:$H$766,7))</f>
        <v>SP</v>
      </c>
      <c r="F3531" s="66" t="str">
        <f>IF(ISBLANK(LeaveTracker[[#This Row],[Employee Name]]),"-----",VLOOKUP(LeaveTracker[[#This Row],[Employee Name]],'List of Employees'!$B$4:$H$766,6))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1821</v>
      </c>
      <c r="E3532" s="66" t="str">
        <f>IF(ISBLANK(LeaveTracker[[#This Row],[Employee Name]]),"-----",VLOOKUP(LeaveTracker[[#This Row],[Employee Name]],'List of Employees'!$B$4:$H$766,7))</f>
        <v>SP</v>
      </c>
      <c r="F3532" s="66" t="str">
        <f>IF(ISBLANK(LeaveTracker[[#This Row],[Employee Name]]),"-----",VLOOKUP(LeaveTracker[[#This Row],[Employee Name]],'List of Employees'!$B$4:$H$766,6))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2015</v>
      </c>
      <c r="E3533" s="66" t="str">
        <f>IF(ISBLANK(LeaveTracker[[#This Row],[Employee Name]]),"-----",VLOOKUP(LeaveTracker[[#This Row],[Employee Name]],'List of Employees'!$B$4:$H$766,7))</f>
        <v>SP</v>
      </c>
      <c r="F3533" s="66" t="str">
        <f>IF(ISBLANK(LeaveTracker[[#This Row],[Employee Name]]),"-----",VLOOKUP(LeaveTracker[[#This Row],[Employee Name]],'List of Employees'!$B$4:$H$766,6))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1821</v>
      </c>
      <c r="E3534" s="66" t="str">
        <f>IF(ISBLANK(LeaveTracker[[#This Row],[Employee Name]]),"-----",VLOOKUP(LeaveTracker[[#This Row],[Employee Name]],'List of Employees'!$B$4:$H$766,7))</f>
        <v>SP</v>
      </c>
      <c r="F3534" s="66" t="str">
        <f>IF(ISBLANK(LeaveTracker[[#This Row],[Employee Name]]),"-----",VLOOKUP(LeaveTracker[[#This Row],[Employee Name]],'List of Employees'!$B$4:$H$766,6))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1753</v>
      </c>
      <c r="E3535" s="66" t="str">
        <f>IF(ISBLANK(LeaveTracker[[#This Row],[Employee Name]]),"-----",VLOOKUP(LeaveTracker[[#This Row],[Employee Name]],'List of Employees'!$B$4:$H$766,7))</f>
        <v>SP</v>
      </c>
      <c r="F3535" s="66" t="str">
        <f>IF(ISBLANK(LeaveTracker[[#This Row],[Employee Name]]),"-----",VLOOKUP(LeaveTracker[[#This Row],[Employee Name]],'List of Employees'!$B$4:$H$766,6))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2015</v>
      </c>
      <c r="E3536" s="66" t="str">
        <f>IF(ISBLANK(LeaveTracker[[#This Row],[Employee Name]]),"-----",VLOOKUP(LeaveTracker[[#This Row],[Employee Name]],'List of Employees'!$B$4:$H$766,7))</f>
        <v>SP</v>
      </c>
      <c r="F3536" s="66" t="str">
        <f>IF(ISBLANK(LeaveTracker[[#This Row],[Employee Name]]),"-----",VLOOKUP(LeaveTracker[[#This Row],[Employee Name]],'List of Employees'!$B$4:$H$766,6))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2015</v>
      </c>
      <c r="E3537" s="66" t="str">
        <f>IF(ISBLANK(LeaveTracker[[#This Row],[Employee Name]]),"-----",VLOOKUP(LeaveTracker[[#This Row],[Employee Name]],'List of Employees'!$B$4:$H$766,7))</f>
        <v>SP</v>
      </c>
      <c r="F3537" s="66" t="str">
        <f>IF(ISBLANK(LeaveTracker[[#This Row],[Employee Name]]),"-----",VLOOKUP(LeaveTracker[[#This Row],[Employee Name]],'List of Employees'!$B$4:$H$766,6))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1737</v>
      </c>
      <c r="E3538" s="66">
        <f>IF(ISBLANK(LeaveTracker[[#This Row],[Employee Name]]),"-----",VLOOKUP(LeaveTracker[[#This Row],[Employee Name]],'List of Employees'!$B$4:$H$766,7))</f>
        <v>0</v>
      </c>
      <c r="F3538" s="66" t="str">
        <f>IF(ISBLANK(LeaveTracker[[#This Row],[Employee Name]]),"-----",VLOOKUP(LeaveTracker[[#This Row],[Employee Name]],'List of Employees'!$B$4:$H$766,6))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1751</v>
      </c>
      <c r="E3539" s="66" t="str">
        <f>IF(ISBLANK(LeaveTracker[[#This Row],[Employee Name]]),"-----",VLOOKUP(LeaveTracker[[#This Row],[Employee Name]],'List of Employees'!$B$4:$H$766,7))</f>
        <v>SP</v>
      </c>
      <c r="F3539" s="66" t="str">
        <f>IF(ISBLANK(LeaveTracker[[#This Row],[Employee Name]]),"-----",VLOOKUP(LeaveTracker[[#This Row],[Employee Name]],'List of Employees'!$B$4:$H$766,6))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Employees'!$B$4:$H$766,7))</f>
        <v>MO</v>
      </c>
      <c r="F3540" s="66" t="str">
        <f>IF(ISBLANK(LeaveTracker[[#This Row],[Employee Name]]),"-----",VLOOKUP(LeaveTracker[[#This Row],[Employee Name]],'List of Employees'!$B$4:$H$766,6))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Employees'!$B$4:$H$766,7))</f>
        <v>ADMIN OFFICE</v>
      </c>
      <c r="F3541" s="66" t="str">
        <f>IF(ISBLANK(LeaveTracker[[#This Row],[Employee Name]]),"-----",VLOOKUP(LeaveTracker[[#This Row],[Employee Name]],'List of Employees'!$B$4:$H$766,6))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Employees'!$B$4:$H$766,7))</f>
        <v>MO</v>
      </c>
      <c r="F3542" s="66" t="str">
        <f>IF(ISBLANK(LeaveTracker[[#This Row],[Employee Name]]),"-----",VLOOKUP(LeaveTracker[[#This Row],[Employee Name]],'List of Employees'!$B$4:$H$766,6))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Employees'!$B$4:$H$766,7))</f>
        <v>MO</v>
      </c>
      <c r="F3543" s="66" t="str">
        <f>IF(ISBLANK(LeaveTracker[[#This Row],[Employee Name]]),"-----",VLOOKUP(LeaveTracker[[#This Row],[Employee Name]],'List of Employees'!$B$4:$H$766,6))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Employees'!$B$4:$H$766,7))</f>
        <v>ADMIN OFFICE</v>
      </c>
      <c r="F3544" s="66" t="str">
        <f>IF(ISBLANK(LeaveTracker[[#This Row],[Employee Name]]),"-----",VLOOKUP(LeaveTracker[[#This Row],[Employee Name]],'List of Employees'!$B$4:$H$766,6))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Employees'!$B$4:$H$766,7))</f>
        <v>ADMIN OFFICE</v>
      </c>
      <c r="F3545" s="66" t="str">
        <f>IF(ISBLANK(LeaveTracker[[#This Row],[Employee Name]]),"-----",VLOOKUP(LeaveTracker[[#This Row],[Employee Name]],'List of Employees'!$B$4:$H$766,6))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Employees'!$B$4:$H$766,7))</f>
        <v>ADMIN OFFICE</v>
      </c>
      <c r="F3546" s="66" t="str">
        <f>IF(ISBLANK(LeaveTracker[[#This Row],[Employee Name]]),"-----",VLOOKUP(LeaveTracker[[#This Row],[Employee Name]],'List of Employees'!$B$4:$H$766,6))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Employees'!$B$4:$H$766,7))</f>
        <v>CHARACTER OFFICE</v>
      </c>
      <c r="F3547" s="66" t="str">
        <f>IF(ISBLANK(LeaveTracker[[#This Row],[Employee Name]]),"-----",VLOOKUP(LeaveTracker[[#This Row],[Employee Name]],'List of Employees'!$B$4:$H$766,6))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Employees'!$B$4:$H$766,7))</f>
        <v>CHARACTER OFFICE</v>
      </c>
      <c r="F3548" s="66" t="str">
        <f>IF(ISBLANK(LeaveTracker[[#This Row],[Employee Name]]),"-----",VLOOKUP(LeaveTracker[[#This Row],[Employee Name]],'List of Employees'!$B$4:$H$766,6))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Employees'!$B$4:$H$766,7))</f>
        <v>ADMIN OFFICE</v>
      </c>
      <c r="F3549" s="66" t="str">
        <f>IF(ISBLANK(LeaveTracker[[#This Row],[Employee Name]]),"-----",VLOOKUP(LeaveTracker[[#This Row],[Employee Name]],'List of Employees'!$B$4:$H$766,6))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1805</v>
      </c>
      <c r="E3550" s="66" t="str">
        <f>IF(ISBLANK(LeaveTracker[[#This Row],[Employee Name]]),"-----",VLOOKUP(LeaveTracker[[#This Row],[Employee Name]],'List of Employees'!$B$4:$H$766,7))</f>
        <v>TICC</v>
      </c>
      <c r="F3550" s="66" t="str">
        <f>IF(ISBLANK(LeaveTracker[[#This Row],[Employee Name]]),"-----",VLOOKUP(LeaveTracker[[#This Row],[Employee Name]],'List of Employees'!$B$4:$H$766,6))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1859</v>
      </c>
      <c r="E3551" s="66" t="str">
        <f>IF(ISBLANK(LeaveTracker[[#This Row],[Employee Name]]),"-----",VLOOKUP(LeaveTracker[[#This Row],[Employee Name]],'List of Employees'!$B$4:$H$766,7))</f>
        <v>TICC</v>
      </c>
      <c r="F3551" s="66" t="str">
        <f>IF(ISBLANK(LeaveTracker[[#This Row],[Employee Name]]),"-----",VLOOKUP(LeaveTracker[[#This Row],[Employee Name]],'List of Employees'!$B$4:$H$766,6))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1859</v>
      </c>
      <c r="E3552" s="66" t="str">
        <f>IF(ISBLANK(LeaveTracker[[#This Row],[Employee Name]]),"-----",VLOOKUP(LeaveTracker[[#This Row],[Employee Name]],'List of Employees'!$B$4:$H$766,7))</f>
        <v>TICC</v>
      </c>
      <c r="F3552" s="66" t="str">
        <f>IF(ISBLANK(LeaveTracker[[#This Row],[Employee Name]]),"-----",VLOOKUP(LeaveTracker[[#This Row],[Employee Name]],'List of Employees'!$B$4:$H$766,6))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1859</v>
      </c>
      <c r="E3553" s="66" t="str">
        <f>IF(ISBLANK(LeaveTracker[[#This Row],[Employee Name]]),"-----",VLOOKUP(LeaveTracker[[#This Row],[Employee Name]],'List of Employees'!$B$4:$H$766,7))</f>
        <v>TICC</v>
      </c>
      <c r="F3553" s="66" t="str">
        <f>IF(ISBLANK(LeaveTracker[[#This Row],[Employee Name]]),"-----",VLOOKUP(LeaveTracker[[#This Row],[Employee Name]],'List of Employees'!$B$4:$H$766,6))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1808</v>
      </c>
      <c r="E3554" s="66" t="str">
        <f>IF(ISBLANK(LeaveTracker[[#This Row],[Employee Name]]),"-----",VLOOKUP(LeaveTracker[[#This Row],[Employee Name]],'List of Employees'!$B$4:$H$766,7))</f>
        <v>TICC</v>
      </c>
      <c r="F3554" s="66" t="str">
        <f>IF(ISBLANK(LeaveTracker[[#This Row],[Employee Name]]),"-----",VLOOKUP(LeaveTracker[[#This Row],[Employee Name]],'List of Employees'!$B$4:$H$766,6))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2017</v>
      </c>
      <c r="E3555" s="66" t="str">
        <f>IF(ISBLANK(LeaveTracker[[#This Row],[Employee Name]]),"-----",VLOOKUP(LeaveTracker[[#This Row],[Employee Name]],'List of Employees'!$B$4:$H$766,7))</f>
        <v>CSWDO</v>
      </c>
      <c r="F3555" s="66" t="str">
        <f>IF(ISBLANK(LeaveTracker[[#This Row],[Employee Name]]),"-----",VLOOKUP(LeaveTracker[[#This Row],[Employee Name]],'List of Employees'!$B$4:$H$766,6))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1846</v>
      </c>
      <c r="E3556" s="66" t="str">
        <f>IF(ISBLANK(LeaveTracker[[#This Row],[Employee Name]]),"-----",VLOOKUP(LeaveTracker[[#This Row],[Employee Name]],'List of Employees'!$B$4:$H$766,7))</f>
        <v>TICC</v>
      </c>
      <c r="F3556" s="66" t="str">
        <f>IF(ISBLANK(LeaveTracker[[#This Row],[Employee Name]]),"-----",VLOOKUP(LeaveTracker[[#This Row],[Employee Name]],'List of Employees'!$B$4:$H$766,6))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1847</v>
      </c>
      <c r="E3557" s="66" t="str">
        <f>IF(ISBLANK(LeaveTracker[[#This Row],[Employee Name]]),"-----",VLOOKUP(LeaveTracker[[#This Row],[Employee Name]],'List of Employees'!$B$4:$H$766,7))</f>
        <v>TICC</v>
      </c>
      <c r="F3557" s="66" t="str">
        <f>IF(ISBLANK(LeaveTracker[[#This Row],[Employee Name]]),"-----",VLOOKUP(LeaveTracker[[#This Row],[Employee Name]],'List of Employees'!$B$4:$H$766,6))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1805</v>
      </c>
      <c r="E3558" s="66" t="str">
        <f>IF(ISBLANK(LeaveTracker[[#This Row],[Employee Name]]),"-----",VLOOKUP(LeaveTracker[[#This Row],[Employee Name]],'List of Employees'!$B$4:$H$766,7))</f>
        <v>TICC</v>
      </c>
      <c r="F3558" s="66" t="str">
        <f>IF(ISBLANK(LeaveTracker[[#This Row],[Employee Name]]),"-----",VLOOKUP(LeaveTracker[[#This Row],[Employee Name]],'List of Employees'!$B$4:$H$766,6))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1806</v>
      </c>
      <c r="E3559" s="66" t="str">
        <f>IF(ISBLANK(LeaveTracker[[#This Row],[Employee Name]]),"-----",VLOOKUP(LeaveTracker[[#This Row],[Employee Name]],'List of Employees'!$B$4:$H$766,7))</f>
        <v>TICC/TCCH</v>
      </c>
      <c r="F3559" s="66" t="str">
        <f>IF(ISBLANK(LeaveTracker[[#This Row],[Employee Name]]),"-----",VLOOKUP(LeaveTracker[[#This Row],[Employee Name]],'List of Employees'!$B$4:$H$766,6))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1805</v>
      </c>
      <c r="E3560" s="66" t="str">
        <f>IF(ISBLANK(LeaveTracker[[#This Row],[Employee Name]]),"-----",VLOOKUP(LeaveTracker[[#This Row],[Employee Name]],'List of Employees'!$B$4:$H$766,7))</f>
        <v>TICC</v>
      </c>
      <c r="F3560" s="66" t="str">
        <f>IF(ISBLANK(LeaveTracker[[#This Row],[Employee Name]]),"-----",VLOOKUP(LeaveTracker[[#This Row],[Employee Name]],'List of Employees'!$B$4:$H$766,6))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1808</v>
      </c>
      <c r="E3561" s="66" t="str">
        <f>IF(ISBLANK(LeaveTracker[[#This Row],[Employee Name]]),"-----",VLOOKUP(LeaveTracker[[#This Row],[Employee Name]],'List of Employees'!$B$4:$H$766,7))</f>
        <v>TICC</v>
      </c>
      <c r="F3561" s="66" t="str">
        <f>IF(ISBLANK(LeaveTracker[[#This Row],[Employee Name]]),"-----",VLOOKUP(LeaveTracker[[#This Row],[Employee Name]],'List of Employees'!$B$4:$H$766,6))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Employees'!$B$4:$H$766,7))</f>
        <v>ADMIN OFFICE</v>
      </c>
      <c r="F3562" s="66" t="str">
        <f>IF(ISBLANK(LeaveTracker[[#This Row],[Employee Name]]),"-----",VLOOKUP(LeaveTracker[[#This Row],[Employee Name]],'List of Employees'!$B$4:$H$766,6))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1858</v>
      </c>
      <c r="E3563" s="66" t="str">
        <f>IF(ISBLANK(LeaveTracker[[#This Row],[Employee Name]]),"-----",VLOOKUP(LeaveTracker[[#This Row],[Employee Name]],'List of Employees'!$B$4:$H$766,7))</f>
        <v>TICC</v>
      </c>
      <c r="F3563" s="66" t="str">
        <f>IF(ISBLANK(LeaveTracker[[#This Row],[Employee Name]]),"-----",VLOOKUP(LeaveTracker[[#This Row],[Employee Name]],'List of Employees'!$B$4:$H$766,6))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Employees'!$B$4:$H$766,7))</f>
        <v>ADMIN OFFICE</v>
      </c>
      <c r="F3564" s="66" t="str">
        <f>IF(ISBLANK(LeaveTracker[[#This Row],[Employee Name]]),"-----",VLOOKUP(LeaveTracker[[#This Row],[Employee Name]],'List of Employees'!$B$4:$H$766,6))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Employees'!$B$4:$H$766,7))</f>
        <v>ADMIN OFFICE</v>
      </c>
      <c r="F3565" s="66" t="str">
        <f>IF(ISBLANK(LeaveTracker[[#This Row],[Employee Name]]),"-----",VLOOKUP(LeaveTracker[[#This Row],[Employee Name]],'List of Employees'!$B$4:$H$766,6))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Employees'!$B$4:$H$766,7))</f>
        <v>ADMIN OFFICE</v>
      </c>
      <c r="F3566" s="66" t="str">
        <f>IF(ISBLANK(LeaveTracker[[#This Row],[Employee Name]]),"-----",VLOOKUP(LeaveTracker[[#This Row],[Employee Name]],'List of Employees'!$B$4:$H$766,6))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Employees'!$B$4:$H$766,7))</f>
        <v>ADMIN OFFICE</v>
      </c>
      <c r="F3567" s="66" t="str">
        <f>IF(ISBLANK(LeaveTracker[[#This Row],[Employee Name]]),"-----",VLOOKUP(LeaveTracker[[#This Row],[Employee Name]],'List of Employees'!$B$4:$H$766,6))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Employees'!$B$4:$H$766,7))</f>
        <v>ADMIN OFFICE</v>
      </c>
      <c r="F3568" s="66" t="str">
        <f>IF(ISBLANK(LeaveTracker[[#This Row],[Employee Name]]),"-----",VLOOKUP(LeaveTracker[[#This Row],[Employee Name]],'List of Employees'!$B$4:$H$766,6))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Employees'!$B$4:$H$766,7))</f>
        <v>CHARACTER OFFICE</v>
      </c>
      <c r="F3569" s="66" t="str">
        <f>IF(ISBLANK(LeaveTracker[[#This Row],[Employee Name]]),"-----",VLOOKUP(LeaveTracker[[#This Row],[Employee Name]],'List of Employees'!$B$4:$H$766,6))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Employees'!$B$4:$H$766,7))</f>
        <v>CHARACTER OFFICE</v>
      </c>
      <c r="F3570" s="66" t="str">
        <f>IF(ISBLANK(LeaveTracker[[#This Row],[Employee Name]]),"-----",VLOOKUP(LeaveTracker[[#This Row],[Employee Name]],'List of Employees'!$B$4:$H$766,6))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Employees'!$B$4:$H$766,7))</f>
        <v>CHARACTER OFFICE</v>
      </c>
      <c r="F3571" s="66" t="str">
        <f>IF(ISBLANK(LeaveTracker[[#This Row],[Employee Name]]),"-----",VLOOKUP(LeaveTracker[[#This Row],[Employee Name]],'List of Employees'!$B$4:$H$766,6))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Employees'!$B$4:$H$766,7))</f>
        <v>CHARACTER OFFICE</v>
      </c>
      <c r="F3572" s="66" t="str">
        <f>IF(ISBLANK(LeaveTracker[[#This Row],[Employee Name]]),"-----",VLOOKUP(LeaveTracker[[#This Row],[Employee Name]],'List of Employees'!$B$4:$H$766,6))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Employees'!$B$4:$H$766,7))</f>
        <v>CHARACTER OFFICE</v>
      </c>
      <c r="F3573" s="66" t="str">
        <f>IF(ISBLANK(LeaveTracker[[#This Row],[Employee Name]]),"-----",VLOOKUP(LeaveTracker[[#This Row],[Employee Name]],'List of Employees'!$B$4:$H$766,6))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Employees'!$B$4:$H$766,7))</f>
        <v>CHARACTER OFFICE</v>
      </c>
      <c r="F3574" s="66" t="str">
        <f>IF(ISBLANK(LeaveTracker[[#This Row],[Employee Name]]),"-----",VLOOKUP(LeaveTracker[[#This Row],[Employee Name]],'List of Employees'!$B$4:$H$766,6))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Employees'!$B$4:$H$766,7))</f>
        <v>CHARACTER OFFICE</v>
      </c>
      <c r="F3575" s="66" t="str">
        <f>IF(ISBLANK(LeaveTracker[[#This Row],[Employee Name]]),"-----",VLOOKUP(LeaveTracker[[#This Row],[Employee Name]],'List of Employees'!$B$4:$H$766,6))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Employees'!$B$4:$H$766,7))</f>
        <v>CHARACTER OFFICE</v>
      </c>
      <c r="F3576" s="66" t="str">
        <f>IF(ISBLANK(LeaveTracker[[#This Row],[Employee Name]]),"-----",VLOOKUP(LeaveTracker[[#This Row],[Employee Name]],'List of Employees'!$B$4:$H$766,6))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Employees'!$B$4:$H$766,7))</f>
        <v>CHARACTER OFFICE</v>
      </c>
      <c r="F3577" s="66" t="str">
        <f>IF(ISBLANK(LeaveTracker[[#This Row],[Employee Name]]),"-----",VLOOKUP(LeaveTracker[[#This Row],[Employee Name]],'List of Employees'!$B$4:$H$766,6))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2020</v>
      </c>
      <c r="E3578" s="66" t="str">
        <f>IF(ISBLANK(LeaveTracker[[#This Row],[Employee Name]]),"-----",VLOOKUP(LeaveTracker[[#This Row],[Employee Name]],'List of Employees'!$B$4:$H$766,7))</f>
        <v>INTERNAL</v>
      </c>
      <c r="F3578" s="66" t="str">
        <f>IF(ISBLANK(LeaveTracker[[#This Row],[Employee Name]]),"-----",VLOOKUP(LeaveTracker[[#This Row],[Employee Name]],'List of Employees'!$B$4:$H$766,6))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2020</v>
      </c>
      <c r="E3579" s="66" t="str">
        <f>IF(ISBLANK(LeaveTracker[[#This Row],[Employee Name]]),"-----",VLOOKUP(LeaveTracker[[#This Row],[Employee Name]],'List of Employees'!$B$4:$H$766,7))</f>
        <v>INTERNAL</v>
      </c>
      <c r="F3579" s="66" t="str">
        <f>IF(ISBLANK(LeaveTracker[[#This Row],[Employee Name]]),"-----",VLOOKUP(LeaveTracker[[#This Row],[Employee Name]],'List of Employees'!$B$4:$H$766,6))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2020</v>
      </c>
      <c r="E3580" s="66" t="str">
        <f>IF(ISBLANK(LeaveTracker[[#This Row],[Employee Name]]),"-----",VLOOKUP(LeaveTracker[[#This Row],[Employee Name]],'List of Employees'!$B$4:$H$766,7))</f>
        <v>INTERNAL</v>
      </c>
      <c r="F3580" s="66" t="str">
        <f>IF(ISBLANK(LeaveTracker[[#This Row],[Employee Name]]),"-----",VLOOKUP(LeaveTracker[[#This Row],[Employee Name]],'List of Employees'!$B$4:$H$766,6))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2020</v>
      </c>
      <c r="E3581" s="66" t="str">
        <f>IF(ISBLANK(LeaveTracker[[#This Row],[Employee Name]]),"-----",VLOOKUP(LeaveTracker[[#This Row],[Employee Name]],'List of Employees'!$B$4:$H$766,7))</f>
        <v>INTERNAL</v>
      </c>
      <c r="F3581" s="66" t="str">
        <f>IF(ISBLANK(LeaveTracker[[#This Row],[Employee Name]]),"-----",VLOOKUP(LeaveTracker[[#This Row],[Employee Name]],'List of Employees'!$B$4:$H$766,6))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Employees'!$B$4:$H$766,7))</f>
        <v>CHARACTER OFFICE</v>
      </c>
      <c r="F3582" s="66" t="str">
        <f>IF(ISBLANK(LeaveTracker[[#This Row],[Employee Name]]),"-----",VLOOKUP(LeaveTracker[[#This Row],[Employee Name]],'List of Employees'!$B$4:$H$766,6))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Employees'!$B$4:$H$766,7))</f>
        <v>PIO</v>
      </c>
      <c r="F3583" s="66" t="str">
        <f>IF(ISBLANK(LeaveTracker[[#This Row],[Employee Name]]),"-----",VLOOKUP(LeaveTracker[[#This Row],[Employee Name]],'List of Employees'!$B$4:$H$766,6))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Employees'!$B$4:$H$766,7))</f>
        <v>MO</v>
      </c>
      <c r="F3584" s="66" t="str">
        <f>IF(ISBLANK(LeaveTracker[[#This Row],[Employee Name]]),"-----",VLOOKUP(LeaveTracker[[#This Row],[Employee Name]],'List of Employees'!$B$4:$H$766,6))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Employees'!$B$4:$H$766,7))</f>
        <v>MO</v>
      </c>
      <c r="F3585" s="66" t="str">
        <f>IF(ISBLANK(LeaveTracker[[#This Row],[Employee Name]]),"-----",VLOOKUP(LeaveTracker[[#This Row],[Employee Name]],'List of Employees'!$B$4:$H$766,6))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Employees'!$B$4:$H$766,7))</f>
        <v>MO</v>
      </c>
      <c r="F3586" s="66" t="str">
        <f>IF(ISBLANK(LeaveTracker[[#This Row],[Employee Name]]),"-----",VLOOKUP(LeaveTracker[[#This Row],[Employee Name]],'List of Employees'!$B$4:$H$766,6))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Employees'!$B$4:$H$766,7))</f>
        <v>MO</v>
      </c>
      <c r="F3587" s="66" t="str">
        <f>IF(ISBLANK(LeaveTracker[[#This Row],[Employee Name]]),"-----",VLOOKUP(LeaveTracker[[#This Row],[Employee Name]],'List of Employees'!$B$4:$H$766,6))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Employees'!$B$4:$H$766,7))</f>
        <v>MO</v>
      </c>
      <c r="F3588" s="66" t="str">
        <f>IF(ISBLANK(LeaveTracker[[#This Row],[Employee Name]]),"-----",VLOOKUP(LeaveTracker[[#This Row],[Employee Name]],'List of Employees'!$B$4:$H$766,6))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Employees'!$B$4:$H$766,7))</f>
        <v>CHO</v>
      </c>
      <c r="F3589" s="66" t="str">
        <f>IF(ISBLANK(LeaveTracker[[#This Row],[Employee Name]]),"-----",VLOOKUP(LeaveTracker[[#This Row],[Employee Name]],'List of Employees'!$B$4:$H$766,6))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Employees'!$B$4:$H$766,7))</f>
        <v>CHO</v>
      </c>
      <c r="F3590" s="66" t="str">
        <f>IF(ISBLANK(LeaveTracker[[#This Row],[Employee Name]]),"-----",VLOOKUP(LeaveTracker[[#This Row],[Employee Name]],'List of Employees'!$B$4:$H$766,6))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Employees'!$B$4:$H$766,7))</f>
        <v>CHO</v>
      </c>
      <c r="F3591" s="66" t="str">
        <f>IF(ISBLANK(LeaveTracker[[#This Row],[Employee Name]]),"-----",VLOOKUP(LeaveTracker[[#This Row],[Employee Name]],'List of Employees'!$B$4:$H$766,6))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2234</v>
      </c>
      <c r="E3592" s="66" t="str">
        <f>IF(ISBLANK(LeaveTracker[[#This Row],[Employee Name]]),"-----",VLOOKUP(LeaveTracker[[#This Row],[Employee Name]],'List of Employees'!$B$4:$H$766,7))</f>
        <v>LCR</v>
      </c>
      <c r="F3592" s="66" t="str">
        <f>IF(ISBLANK(LeaveTracker[[#This Row],[Employee Name]]),"-----",VLOOKUP(LeaveTracker[[#This Row],[Employee Name]],'List of Employees'!$B$4:$H$766,6))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Employees'!$B$4:$H$766,7))</f>
        <v>CHO</v>
      </c>
      <c r="F3593" s="66" t="str">
        <f>IF(ISBLANK(LeaveTracker[[#This Row],[Employee Name]]),"-----",VLOOKUP(LeaveTracker[[#This Row],[Employee Name]],'List of Employees'!$B$4:$H$766,6))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Employees'!$B$4:$H$766,7))</f>
        <v>CHARACTER OFFICE</v>
      </c>
      <c r="F3594" s="66" t="str">
        <f>IF(ISBLANK(LeaveTracker[[#This Row],[Employee Name]]),"-----",VLOOKUP(LeaveTracker[[#This Row],[Employee Name]],'List of Employees'!$B$4:$H$766,6))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Employees'!$B$4:$H$766,7))</f>
        <v>GSO</v>
      </c>
      <c r="F3595" s="66" t="str">
        <f>IF(ISBLANK(LeaveTracker[[#This Row],[Employee Name]]),"-----",VLOOKUP(LeaveTracker[[#This Row],[Employee Name]],'List of Employees'!$B$4:$H$766,6))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Employees'!$B$4:$H$766,7))</f>
        <v>ACCOUNTING</v>
      </c>
      <c r="F3596" s="66" t="str">
        <f>IF(ISBLANK(LeaveTracker[[#This Row],[Employee Name]]),"-----",VLOOKUP(LeaveTracker[[#This Row],[Employee Name]],'List of Employees'!$B$4:$H$766,6))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Employees'!$B$4:$H$766,7))</f>
        <v>CTO</v>
      </c>
      <c r="F3597" s="66" t="str">
        <f>IF(ISBLANK(LeaveTracker[[#This Row],[Employee Name]]),"-----",VLOOKUP(LeaveTracker[[#This Row],[Employee Name]],'List of Employees'!$B$4:$H$766,6))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2025</v>
      </c>
      <c r="E3598" s="66" t="str">
        <f>IF(ISBLANK(LeaveTracker[[#This Row],[Employee Name]]),"-----",VLOOKUP(LeaveTracker[[#This Row],[Employee Name]],'List of Employees'!$B$4:$H$766,7))</f>
        <v>CITY PLANNING &amp; DEV'T OFFICE</v>
      </c>
      <c r="F3598" s="66" t="str">
        <f>IF(ISBLANK(LeaveTracker[[#This Row],[Employee Name]]),"-----",VLOOKUP(LeaveTracker[[#This Row],[Employee Name]],'List of Employees'!$B$4:$H$766,6))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Employees'!$B$4:$H$766,7))</f>
        <v>0</v>
      </c>
      <c r="F3599" s="66" t="str">
        <f>IF(ISBLANK(LeaveTracker[[#This Row],[Employee Name]]),"-----",VLOOKUP(LeaveTracker[[#This Row],[Employee Name]],'List of Employees'!$B$4:$H$766,6))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Employees'!$B$4:$H$766,7))</f>
        <v>CSWDO</v>
      </c>
      <c r="F3600" s="66" t="str">
        <f>IF(ISBLANK(LeaveTracker[[#This Row],[Employee Name]]),"-----",VLOOKUP(LeaveTracker[[#This Row],[Employee Name]],'List of Employees'!$B$4:$H$766,6))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Employees'!$B$4:$H$766,7))</f>
        <v>GSO</v>
      </c>
      <c r="F3601" s="66" t="str">
        <f>IF(ISBLANK(LeaveTracker[[#This Row],[Employee Name]]),"-----",VLOOKUP(LeaveTracker[[#This Row],[Employee Name]],'List of Employees'!$B$4:$H$766,6))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Employees'!$B$4:$H$766,7))</f>
        <v>CSWDO</v>
      </c>
      <c r="F3602" s="66" t="str">
        <f>IF(ISBLANK(LeaveTracker[[#This Row],[Employee Name]]),"-----",VLOOKUP(LeaveTracker[[#This Row],[Employee Name]],'List of Employees'!$B$4:$H$766,6))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Employees'!$B$4:$H$766,7))</f>
        <v>CSWDO</v>
      </c>
      <c r="F3603" s="66" t="str">
        <f>IF(ISBLANK(LeaveTracker[[#This Row],[Employee Name]]),"-----",VLOOKUP(LeaveTracker[[#This Row],[Employee Name]],'List of Employees'!$B$4:$H$766,6))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1813</v>
      </c>
      <c r="E3604" s="66" t="str">
        <f>IF(ISBLANK(LeaveTracker[[#This Row],[Employee Name]]),"-----",VLOOKUP(LeaveTracker[[#This Row],[Employee Name]],'List of Employees'!$B$4:$H$766,7))</f>
        <v>CSWDO</v>
      </c>
      <c r="F3604" s="66" t="str">
        <f>IF(ISBLANK(LeaveTracker[[#This Row],[Employee Name]]),"-----",VLOOKUP(LeaveTracker[[#This Row],[Employee Name]],'List of Employees'!$B$4:$H$766,6))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1813</v>
      </c>
      <c r="E3605" s="66" t="str">
        <f>IF(ISBLANK(LeaveTracker[[#This Row],[Employee Name]]),"-----",VLOOKUP(LeaveTracker[[#This Row],[Employee Name]],'List of Employees'!$B$4:$H$766,7))</f>
        <v>CSWDO</v>
      </c>
      <c r="F3605" s="66" t="str">
        <f>IF(ISBLANK(LeaveTracker[[#This Row],[Employee Name]]),"-----",VLOOKUP(LeaveTracker[[#This Row],[Employee Name]],'List of Employees'!$B$4:$H$766,6))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Employees'!$B$4:$H$766,7))</f>
        <v>CSWDO</v>
      </c>
      <c r="F3606" s="66" t="str">
        <f>IF(ISBLANK(LeaveTracker[[#This Row],[Employee Name]]),"-----",VLOOKUP(LeaveTracker[[#This Row],[Employee Name]],'List of Employees'!$B$4:$H$766,6))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Employees'!$B$4:$H$766,7))</f>
        <v>CSWDO</v>
      </c>
      <c r="F3607" s="66" t="str">
        <f>IF(ISBLANK(LeaveTracker[[#This Row],[Employee Name]]),"-----",VLOOKUP(LeaveTracker[[#This Row],[Employee Name]],'List of Employees'!$B$4:$H$766,6))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Employees'!$B$4:$H$766,7))</f>
        <v>GSO</v>
      </c>
      <c r="F3608" s="66" t="str">
        <f>IF(ISBLANK(LeaveTracker[[#This Row],[Employee Name]]),"-----",VLOOKUP(LeaveTracker[[#This Row],[Employee Name]],'List of Employees'!$B$4:$H$766,6))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Employees'!$B$4:$H$766,7))</f>
        <v>CSWDO</v>
      </c>
      <c r="F3609" s="66" t="str">
        <f>IF(ISBLANK(LeaveTracker[[#This Row],[Employee Name]]),"-----",VLOOKUP(LeaveTracker[[#This Row],[Employee Name]],'List of Employees'!$B$4:$H$766,6))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Employees'!$B$4:$H$766,7))</f>
        <v>GSO</v>
      </c>
      <c r="F3610" s="66" t="str">
        <f>IF(ISBLANK(LeaveTracker[[#This Row],[Employee Name]]),"-----",VLOOKUP(LeaveTracker[[#This Row],[Employee Name]],'List of Employees'!$B$4:$H$766,6))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1868</v>
      </c>
      <c r="E3611" s="66" t="str">
        <f>IF(ISBLANK(LeaveTracker[[#This Row],[Employee Name]]),"-----",VLOOKUP(LeaveTracker[[#This Row],[Employee Name]],'List of Employees'!$B$4:$H$766,7))</f>
        <v>GSO</v>
      </c>
      <c r="F3611" s="66" t="str">
        <f>IF(ISBLANK(LeaveTracker[[#This Row],[Employee Name]]),"-----",VLOOKUP(LeaveTracker[[#This Row],[Employee Name]],'List of Employees'!$B$4:$H$766,6))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Employees'!$B$4:$H$766,7))</f>
        <v>CTO</v>
      </c>
      <c r="F3612" s="66" t="str">
        <f>IF(ISBLANK(LeaveTracker[[#This Row],[Employee Name]]),"-----",VLOOKUP(LeaveTracker[[#This Row],[Employee Name]],'List of Employees'!$B$4:$H$766,6))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Employees'!$B$4:$H$766,7))</f>
        <v>CTO</v>
      </c>
      <c r="F3613" s="66" t="str">
        <f>IF(ISBLANK(LeaveTracker[[#This Row],[Employee Name]]),"-----",VLOOKUP(LeaveTracker[[#This Row],[Employee Name]],'List of Employees'!$B$4:$H$766,6))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Employees'!$B$4:$H$766,7))</f>
        <v>CSWDO</v>
      </c>
      <c r="F3614" s="66" t="str">
        <f>IF(ISBLANK(LeaveTracker[[#This Row],[Employee Name]]),"-----",VLOOKUP(LeaveTracker[[#This Row],[Employee Name]],'List of Employees'!$B$4:$H$766,6))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Employees'!$B$4:$H$766,7))</f>
        <v>CSWDO</v>
      </c>
      <c r="F3615" s="66" t="str">
        <f>IF(ISBLANK(LeaveTracker[[#This Row],[Employee Name]]),"-----",VLOOKUP(LeaveTracker[[#This Row],[Employee Name]],'List of Employees'!$B$4:$H$766,6))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Employees'!$B$4:$H$766,7))</f>
        <v>CSWDO</v>
      </c>
      <c r="F3616" s="66" t="str">
        <f>IF(ISBLANK(LeaveTracker[[#This Row],[Employee Name]]),"-----",VLOOKUP(LeaveTracker[[#This Row],[Employee Name]],'List of Employees'!$B$4:$H$766,6))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Employees'!$B$4:$H$766,7))</f>
        <v>CSWDO</v>
      </c>
      <c r="F3617" s="66" t="str">
        <f>IF(ISBLANK(LeaveTracker[[#This Row],[Employee Name]]),"-----",VLOOKUP(LeaveTracker[[#This Row],[Employee Name]],'List of Employees'!$B$4:$H$766,6))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Employees'!$B$4:$H$766,7))</f>
        <v>CSWDO</v>
      </c>
      <c r="F3618" s="66" t="str">
        <f>IF(ISBLANK(LeaveTracker[[#This Row],[Employee Name]]),"-----",VLOOKUP(LeaveTracker[[#This Row],[Employee Name]],'List of Employees'!$B$4:$H$766,6))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Employees'!$B$4:$H$766,7))</f>
        <v>CSWDO</v>
      </c>
      <c r="F3619" s="66" t="str">
        <f>IF(ISBLANK(LeaveTracker[[#This Row],[Employee Name]]),"-----",VLOOKUP(LeaveTracker[[#This Row],[Employee Name]],'List of Employees'!$B$4:$H$766,6))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Employees'!$B$4:$H$766,7))</f>
        <v>CSWDO</v>
      </c>
      <c r="F3620" s="66" t="str">
        <f>IF(ISBLANK(LeaveTracker[[#This Row],[Employee Name]]),"-----",VLOOKUP(LeaveTracker[[#This Row],[Employee Name]],'List of Employees'!$B$4:$H$766,6))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Employees'!$B$4:$H$766,7))</f>
        <v>CSWDO</v>
      </c>
      <c r="F3621" s="66" t="str">
        <f>IF(ISBLANK(LeaveTracker[[#This Row],[Employee Name]]),"-----",VLOOKUP(LeaveTracker[[#This Row],[Employee Name]],'List of Employees'!$B$4:$H$766,6))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Employees'!$B$4:$H$766,7))</f>
        <v>CSWDO</v>
      </c>
      <c r="F3622" s="66" t="str">
        <f>IF(ISBLANK(LeaveTracker[[#This Row],[Employee Name]]),"-----",VLOOKUP(LeaveTracker[[#This Row],[Employee Name]],'List of Employees'!$B$4:$H$766,6))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Employees'!$B$4:$H$766,7))</f>
        <v>0</v>
      </c>
      <c r="F3623" s="66" t="str">
        <f>IF(ISBLANK(LeaveTracker[[#This Row],[Employee Name]]),"-----",VLOOKUP(LeaveTracker[[#This Row],[Employee Name]],'List of Employees'!$B$4:$H$766,6))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Employees'!$B$4:$H$766,7))</f>
        <v>0</v>
      </c>
      <c r="F3624" s="66" t="str">
        <f>IF(ISBLANK(LeaveTracker[[#This Row],[Employee Name]]),"-----",VLOOKUP(LeaveTracker[[#This Row],[Employee Name]],'List of Employees'!$B$4:$H$766,6))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Employees'!$B$4:$H$766,7))</f>
        <v>0</v>
      </c>
      <c r="F3625" s="66" t="str">
        <f>IF(ISBLANK(LeaveTracker[[#This Row],[Employee Name]]),"-----",VLOOKUP(LeaveTracker[[#This Row],[Employee Name]],'List of Employees'!$B$4:$H$766,6))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1799</v>
      </c>
      <c r="E3626" s="66" t="str">
        <f>IF(ISBLANK(LeaveTracker[[#This Row],[Employee Name]]),"-----",VLOOKUP(LeaveTracker[[#This Row],[Employee Name]],'List of Employees'!$B$4:$H$766,7))</f>
        <v>CSWDO</v>
      </c>
      <c r="F3626" s="66" t="str">
        <f>IF(ISBLANK(LeaveTracker[[#This Row],[Employee Name]]),"-----",VLOOKUP(LeaveTracker[[#This Row],[Employee Name]],'List of Employees'!$B$4:$H$766,6))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Employees'!$B$4:$H$766,7))</f>
        <v>CSWDO</v>
      </c>
      <c r="F3627" s="66" t="str">
        <f>IF(ISBLANK(LeaveTracker[[#This Row],[Employee Name]]),"-----",VLOOKUP(LeaveTracker[[#This Row],[Employee Name]],'List of Employees'!$B$4:$H$766,6))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Employees'!$B$4:$H$766,7))</f>
        <v>CSWDO</v>
      </c>
      <c r="F3628" s="66" t="str">
        <f>IF(ISBLANK(LeaveTracker[[#This Row],[Employee Name]]),"-----",VLOOKUP(LeaveTracker[[#This Row],[Employee Name]],'List of Employees'!$B$4:$H$766,6))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Employees'!$B$4:$H$766,7))</f>
        <v>CSWDO</v>
      </c>
      <c r="F3629" s="66" t="str">
        <f>IF(ISBLANK(LeaveTracker[[#This Row],[Employee Name]]),"-----",VLOOKUP(LeaveTracker[[#This Row],[Employee Name]],'List of Employees'!$B$4:$H$766,6))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2017</v>
      </c>
      <c r="E3630" s="66" t="str">
        <f>IF(ISBLANK(LeaveTracker[[#This Row],[Employee Name]]),"-----",VLOOKUP(LeaveTracker[[#This Row],[Employee Name]],'List of Employees'!$B$4:$H$766,7))</f>
        <v>CSWDO</v>
      </c>
      <c r="F3630" s="66" t="str">
        <f>IF(ISBLANK(LeaveTracker[[#This Row],[Employee Name]]),"-----",VLOOKUP(LeaveTracker[[#This Row],[Employee Name]],'List of Employees'!$B$4:$H$766,6))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2017</v>
      </c>
      <c r="E3631" s="66" t="str">
        <f>IF(ISBLANK(LeaveTracker[[#This Row],[Employee Name]]),"-----",VLOOKUP(LeaveTracker[[#This Row],[Employee Name]],'List of Employees'!$B$4:$H$766,7))</f>
        <v>CSWDO</v>
      </c>
      <c r="F3631" s="66" t="str">
        <f>IF(ISBLANK(LeaveTracker[[#This Row],[Employee Name]]),"-----",VLOOKUP(LeaveTracker[[#This Row],[Employee Name]],'List of Employees'!$B$4:$H$766,6))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Employees'!$B$4:$H$766,7))</f>
        <v>MO</v>
      </c>
      <c r="F3632" s="66" t="str">
        <f>IF(ISBLANK(LeaveTracker[[#This Row],[Employee Name]]),"-----",VLOOKUP(LeaveTracker[[#This Row],[Employee Name]],'List of Employees'!$B$4:$H$766,6))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Employees'!$B$4:$H$766,7))</f>
        <v>MO</v>
      </c>
      <c r="F3633" s="66" t="str">
        <f>IF(ISBLANK(LeaveTracker[[#This Row],[Employee Name]]),"-----",VLOOKUP(LeaveTracker[[#This Row],[Employee Name]],'List of Employees'!$B$4:$H$766,6))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Employees'!$B$4:$H$766,7))</f>
        <v>LIBRARY</v>
      </c>
      <c r="F3634" s="66" t="str">
        <f>IF(ISBLANK(LeaveTracker[[#This Row],[Employee Name]]),"-----",VLOOKUP(LeaveTracker[[#This Row],[Employee Name]],'List of Employees'!$B$4:$H$766,6))</f>
        <v>PERMANENT</v>
      </c>
      <c r="G3634" s="24">
        <v>44883</v>
      </c>
      <c r="H3634" s="24">
        <v>44883</v>
      </c>
      <c r="I3634" s="19" t="s">
        <v>297</v>
      </c>
      <c r="J3634" s="42" t="s">
        <v>2029</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Employees'!$B$4:$H$766,7))</f>
        <v>LIBRARY</v>
      </c>
      <c r="F3635" s="66" t="str">
        <f>IF(ISBLANK(LeaveTracker[[#This Row],[Employee Name]]),"-----",VLOOKUP(LeaveTracker[[#This Row],[Employee Name]],'List of Employees'!$B$4:$H$766,6))</f>
        <v>PERMANENT</v>
      </c>
      <c r="G3635" s="24">
        <v>44890</v>
      </c>
      <c r="H3635" s="24">
        <v>44890</v>
      </c>
      <c r="I3635" s="19" t="s">
        <v>297</v>
      </c>
      <c r="J3635" s="42" t="s">
        <v>2029</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Employees'!$B$4:$H$766,7))</f>
        <v>INTERNAL</v>
      </c>
      <c r="F3636" s="66" t="str">
        <f>IF(ISBLANK(LeaveTracker[[#This Row],[Employee Name]]),"-----",VLOOKUP(LeaveTracker[[#This Row],[Employee Name]],'List of Employees'!$B$4:$H$766,6))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Employees'!$B$4:$H$766,7))</f>
        <v>INTERNAL</v>
      </c>
      <c r="F3637" s="66" t="str">
        <f>IF(ISBLANK(LeaveTracker[[#This Row],[Employee Name]]),"-----",VLOOKUP(LeaveTracker[[#This Row],[Employee Name]],'List of Employees'!$B$4:$H$766,6))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Employees'!$B$4:$H$766,7))</f>
        <v>BPLO</v>
      </c>
      <c r="F3638" s="66" t="str">
        <f>IF(ISBLANK(LeaveTracker[[#This Row],[Employee Name]]),"-----",VLOOKUP(LeaveTracker[[#This Row],[Employee Name]],'List of Employees'!$B$4:$H$766,6))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Employees'!$B$4:$H$766,7))</f>
        <v>INTERNAL</v>
      </c>
      <c r="F3639" s="66" t="str">
        <f>IF(ISBLANK(LeaveTracker[[#This Row],[Employee Name]]),"-----",VLOOKUP(LeaveTracker[[#This Row],[Employee Name]],'List of Employees'!$B$4:$H$766,6))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Employees'!$B$4:$H$766,7))</f>
        <v>INTERNAL</v>
      </c>
      <c r="F3640" s="66" t="str">
        <f>IF(ISBLANK(LeaveTracker[[#This Row],[Employee Name]]),"-----",VLOOKUP(LeaveTracker[[#This Row],[Employee Name]],'List of Employees'!$B$4:$H$766,6))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Employees'!$B$4:$H$766,7))</f>
        <v>INTERNAL</v>
      </c>
      <c r="F3641" s="66" t="str">
        <f>IF(ISBLANK(LeaveTracker[[#This Row],[Employee Name]]),"-----",VLOOKUP(LeaveTracker[[#This Row],[Employee Name]],'List of Employees'!$B$4:$H$766,6))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Employees'!$B$4:$H$766,7))</f>
        <v>INTERNAL</v>
      </c>
      <c r="F3642" s="66" t="str">
        <f>IF(ISBLANK(LeaveTracker[[#This Row],[Employee Name]]),"-----",VLOOKUP(LeaveTracker[[#This Row],[Employee Name]],'List of Employees'!$B$4:$H$766,6))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Employees'!$B$4:$H$766,7))</f>
        <v>COMELEC</v>
      </c>
      <c r="F3643" s="66" t="str">
        <f>IF(ISBLANK(LeaveTracker[[#This Row],[Employee Name]]),"-----",VLOOKUP(LeaveTracker[[#This Row],[Employee Name]],'List of Employees'!$B$4:$H$766,6))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Employees'!$B$4:$H$766,7))</f>
        <v>COMELEC</v>
      </c>
      <c r="F3644" s="66" t="str">
        <f>IF(ISBLANK(LeaveTracker[[#This Row],[Employee Name]]),"-----",VLOOKUP(LeaveTracker[[#This Row],[Employee Name]],'List of Employees'!$B$4:$H$766,6))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Employees'!$B$4:$H$766,7))</f>
        <v>COMELEC</v>
      </c>
      <c r="F3645" s="66" t="str">
        <f>IF(ISBLANK(LeaveTracker[[#This Row],[Employee Name]]),"-----",VLOOKUP(LeaveTracker[[#This Row],[Employee Name]],'List of Employees'!$B$4:$H$766,6))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Employees'!$B$4:$H$766,7))</f>
        <v>COMELEC</v>
      </c>
      <c r="F3646" s="66" t="str">
        <f>IF(ISBLANK(LeaveTracker[[#This Row],[Employee Name]]),"-----",VLOOKUP(LeaveTracker[[#This Row],[Employee Name]],'List of Employees'!$B$4:$H$766,6))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Employees'!$B$4:$H$766,7))</f>
        <v>LCR</v>
      </c>
      <c r="F3647" s="66" t="str">
        <f>IF(ISBLANK(LeaveTracker[[#This Row],[Employee Name]]),"-----",VLOOKUP(LeaveTracker[[#This Row],[Employee Name]],'List of Employees'!$B$4:$H$766,6))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Employees'!$B$4:$H$766,7))</f>
        <v>LCR</v>
      </c>
      <c r="F3648" s="66" t="str">
        <f>IF(ISBLANK(LeaveTracker[[#This Row],[Employee Name]]),"-----",VLOOKUP(LeaveTracker[[#This Row],[Employee Name]],'List of Employees'!$B$4:$H$766,6))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Employees'!$B$4:$H$766,7))</f>
        <v>LCR</v>
      </c>
      <c r="F3649" s="66" t="str">
        <f>IF(ISBLANK(LeaveTracker[[#This Row],[Employee Name]]),"-----",VLOOKUP(LeaveTracker[[#This Row],[Employee Name]],'List of Employees'!$B$4:$H$766,6))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Employees'!$B$4:$H$766,7))</f>
        <v>LCR</v>
      </c>
      <c r="F3650" s="66" t="str">
        <f>IF(ISBLANK(LeaveTracker[[#This Row],[Employee Name]]),"-----",VLOOKUP(LeaveTracker[[#This Row],[Employee Name]],'List of Employees'!$B$4:$H$766,6))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Employees'!$B$4:$H$766,7))</f>
        <v>LCR</v>
      </c>
      <c r="F3651" s="66" t="str">
        <f>IF(ISBLANK(LeaveTracker[[#This Row],[Employee Name]]),"-----",VLOOKUP(LeaveTracker[[#This Row],[Employee Name]],'List of Employees'!$B$4:$H$766,6))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1832</v>
      </c>
      <c r="E3652" s="66" t="str">
        <f>IF(ISBLANK(LeaveTracker[[#This Row],[Employee Name]]),"-----",VLOOKUP(LeaveTracker[[#This Row],[Employee Name]],'List of Employees'!$B$4:$H$766,7))</f>
        <v>CCR</v>
      </c>
      <c r="F3652" s="66" t="str">
        <f>IF(ISBLANK(LeaveTracker[[#This Row],[Employee Name]]),"-----",VLOOKUP(LeaveTracker[[#This Row],[Employee Name]],'List of Employees'!$B$4:$H$766,6))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1832</v>
      </c>
      <c r="E3653" s="66" t="str">
        <f>IF(ISBLANK(LeaveTracker[[#This Row],[Employee Name]]),"-----",VLOOKUP(LeaveTracker[[#This Row],[Employee Name]],'List of Employees'!$B$4:$H$766,7))</f>
        <v>CCR</v>
      </c>
      <c r="F3653" s="66" t="str">
        <f>IF(ISBLANK(LeaveTracker[[#This Row],[Employee Name]]),"-----",VLOOKUP(LeaveTracker[[#This Row],[Employee Name]],'List of Employees'!$B$4:$H$766,6))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Employees'!$B$4:$H$766,7))</f>
        <v>LCR</v>
      </c>
      <c r="F3654" s="66" t="str">
        <f>IF(ISBLANK(LeaveTracker[[#This Row],[Employee Name]]),"-----",VLOOKUP(LeaveTracker[[#This Row],[Employee Name]],'List of Employees'!$B$4:$H$766,6))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Employees'!$B$4:$H$766,7))</f>
        <v>LCR</v>
      </c>
      <c r="F3655" s="66" t="str">
        <f>IF(ISBLANK(LeaveTracker[[#This Row],[Employee Name]]),"-----",VLOOKUP(LeaveTracker[[#This Row],[Employee Name]],'List of Employees'!$B$4:$H$766,6))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Employees'!$B$4:$H$766,7))</f>
        <v>LCR</v>
      </c>
      <c r="F3656" s="66" t="str">
        <f>IF(ISBLANK(LeaveTracker[[#This Row],[Employee Name]]),"-----",VLOOKUP(LeaveTracker[[#This Row],[Employee Name]],'List of Employees'!$B$4:$H$766,6))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Employees'!$B$4:$H$766,7))</f>
        <v>LCR</v>
      </c>
      <c r="F3657" s="66" t="str">
        <f>IF(ISBLANK(LeaveTracker[[#This Row],[Employee Name]]),"-----",VLOOKUP(LeaveTracker[[#This Row],[Employee Name]],'List of Employees'!$B$4:$H$766,6))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Employees'!$B$4:$H$766,7))</f>
        <v>LCR</v>
      </c>
      <c r="F3658" s="66" t="str">
        <f>IF(ISBLANK(LeaveTracker[[#This Row],[Employee Name]]),"-----",VLOOKUP(LeaveTracker[[#This Row],[Employee Name]],'List of Employees'!$B$4:$H$766,6))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Employees'!$B$4:$H$766,7))</f>
        <v>CTO</v>
      </c>
      <c r="F3659" s="66" t="str">
        <f>IF(ISBLANK(LeaveTracker[[#This Row],[Employee Name]]),"-----",VLOOKUP(LeaveTracker[[#This Row],[Employee Name]],'List of Employees'!$B$4:$H$766,6))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Employees'!$B$4:$H$766,7))</f>
        <v>CTO</v>
      </c>
      <c r="F3660" s="66" t="str">
        <f>IF(ISBLANK(LeaveTracker[[#This Row],[Employee Name]]),"-----",VLOOKUP(LeaveTracker[[#This Row],[Employee Name]],'List of Employees'!$B$4:$H$766,6))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Employees'!$B$4:$H$766,7))</f>
        <v>CTO</v>
      </c>
      <c r="F3661" s="66" t="str">
        <f>IF(ISBLANK(LeaveTracker[[#This Row],[Employee Name]]),"-----",VLOOKUP(LeaveTracker[[#This Row],[Employee Name]],'List of Employees'!$B$4:$H$766,6))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Employees'!$B$4:$H$766,7))</f>
        <v>CCT</v>
      </c>
      <c r="F3662" s="66" t="str">
        <f>IF(ISBLANK(LeaveTracker[[#This Row],[Employee Name]]),"-----",VLOOKUP(LeaveTracker[[#This Row],[Employee Name]],'List of Employees'!$B$4:$H$766,6))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Employees'!$B$4:$H$766,7))</f>
        <v>CTO</v>
      </c>
      <c r="F3663" s="66" t="str">
        <f>IF(ISBLANK(LeaveTracker[[#This Row],[Employee Name]]),"-----",VLOOKUP(LeaveTracker[[#This Row],[Employee Name]],'List of Employees'!$B$4:$H$766,6))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Employees'!$B$4:$H$766,7))</f>
        <v>CCT</v>
      </c>
      <c r="F3664" s="66" t="str">
        <f>IF(ISBLANK(LeaveTracker[[#This Row],[Employee Name]]),"-----",VLOOKUP(LeaveTracker[[#This Row],[Employee Name]],'List of Employees'!$B$4:$H$766,6))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Employees'!$B$4:$H$766,7))</f>
        <v>CCT</v>
      </c>
      <c r="F3665" s="66" t="str">
        <f>IF(ISBLANK(LeaveTracker[[#This Row],[Employee Name]]),"-----",VLOOKUP(LeaveTracker[[#This Row],[Employee Name]],'List of Employees'!$B$4:$H$766,6))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Employees'!$B$4:$H$766,7))</f>
        <v>CCT</v>
      </c>
      <c r="F3666" s="66" t="str">
        <f>IF(ISBLANK(LeaveTracker[[#This Row],[Employee Name]]),"-----",VLOOKUP(LeaveTracker[[#This Row],[Employee Name]],'List of Employees'!$B$4:$H$766,6))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Employees'!$B$4:$H$766,7))</f>
        <v>LCR</v>
      </c>
      <c r="F3667" s="66" t="str">
        <f>IF(ISBLANK(LeaveTracker[[#This Row],[Employee Name]]),"-----",VLOOKUP(LeaveTracker[[#This Row],[Employee Name]],'List of Employees'!$B$4:$H$766,6))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Employees'!$B$4:$H$766,7))</f>
        <v>LCR</v>
      </c>
      <c r="F3668" s="66" t="str">
        <f>IF(ISBLANK(LeaveTracker[[#This Row],[Employee Name]]),"-----",VLOOKUP(LeaveTracker[[#This Row],[Employee Name]],'List of Employees'!$B$4:$H$766,6))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Employees'!$B$4:$H$766,7))</f>
        <v>LCR</v>
      </c>
      <c r="F3669" s="66" t="str">
        <f>IF(ISBLANK(LeaveTracker[[#This Row],[Employee Name]]),"-----",VLOOKUP(LeaveTracker[[#This Row],[Employee Name]],'List of Employees'!$B$4:$H$766,6))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Employees'!$B$4:$H$766,7))</f>
        <v>LCR</v>
      </c>
      <c r="F3670" s="66" t="str">
        <f>IF(ISBLANK(LeaveTracker[[#This Row],[Employee Name]]),"-----",VLOOKUP(LeaveTracker[[#This Row],[Employee Name]],'List of Employees'!$B$4:$H$766,6))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Employees'!$B$4:$H$766,7))</f>
        <v>MO</v>
      </c>
      <c r="F3671" s="66" t="str">
        <f>IF(ISBLANK(LeaveTracker[[#This Row],[Employee Name]]),"-----",VLOOKUP(LeaveTracker[[#This Row],[Employee Name]],'List of Employees'!$B$4:$H$766,6))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Employees'!$B$4:$H$766,7))</f>
        <v>MO</v>
      </c>
      <c r="F3672" s="66" t="str">
        <f>IF(ISBLANK(LeaveTracker[[#This Row],[Employee Name]]),"-----",VLOOKUP(LeaveTracker[[#This Row],[Employee Name]],'List of Employees'!$B$4:$H$766,6))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Employees'!$B$4:$H$766,7))</f>
        <v>MO</v>
      </c>
      <c r="F3673" s="66" t="str">
        <f>IF(ISBLANK(LeaveTracker[[#This Row],[Employee Name]]),"-----",VLOOKUP(LeaveTracker[[#This Row],[Employee Name]],'List of Employees'!$B$4:$H$766,6))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1758</v>
      </c>
      <c r="E3674" s="66" t="str">
        <f>IF(ISBLANK(LeaveTracker[[#This Row],[Employee Name]]),"-----",VLOOKUP(LeaveTracker[[#This Row],[Employee Name]],'List of Employees'!$B$4:$H$766,7))</f>
        <v>LIBRARY</v>
      </c>
      <c r="F3674" s="66" t="str">
        <f>IF(ISBLANK(LeaveTracker[[#This Row],[Employee Name]]),"-----",VLOOKUP(LeaveTracker[[#This Row],[Employee Name]],'List of Employees'!$B$4:$H$766,6))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Employees'!$B$4:$H$766,7))</f>
        <v>MO</v>
      </c>
      <c r="F3675" s="66" t="str">
        <f>IF(ISBLANK(LeaveTracker[[#This Row],[Employee Name]]),"-----",VLOOKUP(LeaveTracker[[#This Row],[Employee Name]],'List of Employees'!$B$4:$H$766,6))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Employees'!$B$4:$H$766,7))</f>
        <v>BUDGET</v>
      </c>
      <c r="F3676" s="66" t="str">
        <f>IF(ISBLANK(LeaveTracker[[#This Row],[Employee Name]]),"-----",VLOOKUP(LeaveTracker[[#This Row],[Employee Name]],'List of Employees'!$B$4:$H$766,6))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Employees'!$B$4:$H$766,7))</f>
        <v>ONT</v>
      </c>
      <c r="F3677" s="66" t="str">
        <f>IF(ISBLANK(LeaveTracker[[#This Row],[Employee Name]]),"-----",VLOOKUP(LeaveTracker[[#This Row],[Employee Name]],'List of Employees'!$B$4:$H$766,6))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Employees'!$B$4:$H$766,7))</f>
        <v>ONT</v>
      </c>
      <c r="F3678" s="66" t="str">
        <f>IF(ISBLANK(LeaveTracker[[#This Row],[Employee Name]]),"-----",VLOOKUP(LeaveTracker[[#This Row],[Employee Name]],'List of Employees'!$B$4:$H$766,6))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Employees'!$B$4:$H$766,7))</f>
        <v>ONT</v>
      </c>
      <c r="F3679" s="66" t="str">
        <f>IF(ISBLANK(LeaveTracker[[#This Row],[Employee Name]]),"-----",VLOOKUP(LeaveTracker[[#This Row],[Employee Name]],'List of Employees'!$B$4:$H$766,6))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2030</v>
      </c>
      <c r="E3680" s="66" t="str">
        <f>IF(ISBLANK(LeaveTracker[[#This Row],[Employee Name]]),"-----",VLOOKUP(LeaveTracker[[#This Row],[Employee Name]],'List of Employees'!$B$4:$H$766,7))</f>
        <v>TCIS</v>
      </c>
      <c r="F3680" s="66" t="str">
        <f>IF(ISBLANK(LeaveTracker[[#This Row],[Employee Name]]),"-----",VLOOKUP(LeaveTracker[[#This Row],[Employee Name]],'List of Employees'!$B$4:$H$766,6))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Employees'!$B$4:$H$766,7))</f>
        <v>ONT</v>
      </c>
      <c r="F3681" s="66" t="str">
        <f>IF(ISBLANK(LeaveTracker[[#This Row],[Employee Name]]),"-----",VLOOKUP(LeaveTracker[[#This Row],[Employee Name]],'List of Employees'!$B$4:$H$766,6))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2030</v>
      </c>
      <c r="E3682" s="66" t="str">
        <f>IF(ISBLANK(LeaveTracker[[#This Row],[Employee Name]]),"-----",VLOOKUP(LeaveTracker[[#This Row],[Employee Name]],'List of Employees'!$B$4:$H$766,7))</f>
        <v>TCIS</v>
      </c>
      <c r="F3682" s="66" t="str">
        <f>IF(ISBLANK(LeaveTracker[[#This Row],[Employee Name]]),"-----",VLOOKUP(LeaveTracker[[#This Row],[Employee Name]],'List of Employees'!$B$4:$H$766,6))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1946</v>
      </c>
      <c r="E3683" s="66" t="str">
        <f>IF(ISBLANK(LeaveTracker[[#This Row],[Employee Name]]),"-----",VLOOKUP(LeaveTracker[[#This Row],[Employee Name]],'List of Employees'!$B$4:$H$766,7))</f>
        <v>TCIS/CSU</v>
      </c>
      <c r="F3683" s="66" t="str">
        <f>IF(ISBLANK(LeaveTracker[[#This Row],[Employee Name]]),"-----",VLOOKUP(LeaveTracker[[#This Row],[Employee Name]],'List of Employees'!$B$4:$H$766,6))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1831</v>
      </c>
      <c r="E3684" s="66" t="str">
        <f>IF(ISBLANK(LeaveTracker[[#This Row],[Employee Name]]),"-----",VLOOKUP(LeaveTracker[[#This Row],[Employee Name]],'List of Employees'!$B$4:$H$766,7))</f>
        <v>ONT</v>
      </c>
      <c r="F3684" s="66" t="str">
        <f>IF(ISBLANK(LeaveTracker[[#This Row],[Employee Name]]),"-----",VLOOKUP(LeaveTracker[[#This Row],[Employee Name]],'List of Employees'!$B$4:$H$766,6))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1845</v>
      </c>
      <c r="E3685" s="66" t="str">
        <f>IF(ISBLANK(LeaveTracker[[#This Row],[Employee Name]]),"-----",VLOOKUP(LeaveTracker[[#This Row],[Employee Name]],'List of Employees'!$B$4:$H$766,7))</f>
        <v>ONT</v>
      </c>
      <c r="F3685" s="66" t="str">
        <f>IF(ISBLANK(LeaveTracker[[#This Row],[Employee Name]]),"-----",VLOOKUP(LeaveTracker[[#This Row],[Employee Name]],'List of Employees'!$B$4:$H$766,6))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1845</v>
      </c>
      <c r="E3686" s="66" t="str">
        <f>IF(ISBLANK(LeaveTracker[[#This Row],[Employee Name]]),"-----",VLOOKUP(LeaveTracker[[#This Row],[Employee Name]],'List of Employees'!$B$4:$H$766,7))</f>
        <v>ONT</v>
      </c>
      <c r="F3686" s="66" t="str">
        <f>IF(ISBLANK(LeaveTracker[[#This Row],[Employee Name]]),"-----",VLOOKUP(LeaveTracker[[#This Row],[Employee Name]],'List of Employees'!$B$4:$H$766,6))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Employees'!$B$4:$H$766,7))</f>
        <v>CHO</v>
      </c>
      <c r="F3687" s="66" t="str">
        <f>IF(ISBLANK(LeaveTracker[[#This Row],[Employee Name]]),"-----",VLOOKUP(LeaveTracker[[#This Row],[Employee Name]],'List of Employees'!$B$4:$H$766,6))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Employees'!$B$4:$H$766,7))</f>
        <v>CHO</v>
      </c>
      <c r="F3688" s="66" t="str">
        <f>IF(ISBLANK(LeaveTracker[[#This Row],[Employee Name]]),"-----",VLOOKUP(LeaveTracker[[#This Row],[Employee Name]],'List of Employees'!$B$4:$H$766,6))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1814</v>
      </c>
      <c r="E3689" s="66" t="str">
        <f>IF(ISBLANK(LeaveTracker[[#This Row],[Employee Name]]),"-----",VLOOKUP(LeaveTracker[[#This Row],[Employee Name]],'List of Employees'!$B$4:$H$766,7))</f>
        <v>CHO</v>
      </c>
      <c r="F3689" s="66" t="str">
        <f>IF(ISBLANK(LeaveTracker[[#This Row],[Employee Name]]),"-----",VLOOKUP(LeaveTracker[[#This Row],[Employee Name]],'List of Employees'!$B$4:$H$766,6))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1914</v>
      </c>
      <c r="E3690" s="66" t="str">
        <f>IF(ISBLANK(LeaveTracker[[#This Row],[Employee Name]]),"-----",VLOOKUP(LeaveTracker[[#This Row],[Employee Name]],'List of Employees'!$B$4:$H$766,7))</f>
        <v>CHO</v>
      </c>
      <c r="F3690" s="66" t="str">
        <f>IF(ISBLANK(LeaveTracker[[#This Row],[Employee Name]]),"-----",VLOOKUP(LeaveTracker[[#This Row],[Employee Name]],'List of Employees'!$B$4:$H$766,6))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Employees'!$B$4:$H$766,7))</f>
        <v>CHO</v>
      </c>
      <c r="F3691" s="66" t="str">
        <f>IF(ISBLANK(LeaveTracker[[#This Row],[Employee Name]]),"-----",VLOOKUP(LeaveTracker[[#This Row],[Employee Name]],'List of Employees'!$B$4:$H$766,6))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1926</v>
      </c>
      <c r="E3692" s="66" t="str">
        <f>IF(ISBLANK(LeaveTracker[[#This Row],[Employee Name]]),"-----",VLOOKUP(LeaveTracker[[#This Row],[Employee Name]],'List of Employees'!$B$4:$H$766,7))</f>
        <v>CHO</v>
      </c>
      <c r="F3692" s="66" t="str">
        <f>IF(ISBLANK(LeaveTracker[[#This Row],[Employee Name]]),"-----",VLOOKUP(LeaveTracker[[#This Row],[Employee Name]],'List of Employees'!$B$4:$H$766,6))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1926</v>
      </c>
      <c r="E3693" s="66" t="str">
        <f>IF(ISBLANK(LeaveTracker[[#This Row],[Employee Name]]),"-----",VLOOKUP(LeaveTracker[[#This Row],[Employee Name]],'List of Employees'!$B$4:$H$766,7))</f>
        <v>CHO</v>
      </c>
      <c r="F3693" s="66" t="str">
        <f>IF(ISBLANK(LeaveTracker[[#This Row],[Employee Name]]),"-----",VLOOKUP(LeaveTracker[[#This Row],[Employee Name]],'List of Employees'!$B$4:$H$766,6))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1741</v>
      </c>
      <c r="E3694" s="66" t="str">
        <f>IF(ISBLANK(LeaveTracker[[#This Row],[Employee Name]]),"-----",VLOOKUP(LeaveTracker[[#This Row],[Employee Name]],'List of Employees'!$B$4:$H$766,7))</f>
        <v>ACCOUNTING</v>
      </c>
      <c r="F3694" s="66" t="str">
        <f>IF(ISBLANK(LeaveTracker[[#This Row],[Employee Name]]),"-----",VLOOKUP(LeaveTracker[[#This Row],[Employee Name]],'List of Employees'!$B$4:$H$766,6))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Employees'!$B$4:$H$766,7))</f>
        <v>HRMO</v>
      </c>
      <c r="F3695" s="66" t="str">
        <f>IF(ISBLANK(LeaveTracker[[#This Row],[Employee Name]]),"-----",VLOOKUP(LeaveTracker[[#This Row],[Employee Name]],'List of Employees'!$B$4:$H$766,6))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Employees'!$B$4:$H$766,7))</f>
        <v>HRMO</v>
      </c>
      <c r="F3696" s="66" t="str">
        <f>IF(ISBLANK(LeaveTracker[[#This Row],[Employee Name]]),"-----",VLOOKUP(LeaveTracker[[#This Row],[Employee Name]],'List of Employees'!$B$4:$H$766,6))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Employees'!$B$4:$H$766,7))</f>
        <v>SP</v>
      </c>
      <c r="F3697" s="66" t="str">
        <f>IF(ISBLANK(LeaveTracker[[#This Row],[Employee Name]]),"-----",VLOOKUP(LeaveTracker[[#This Row],[Employee Name]],'List of Employees'!$B$4:$H$766,6))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Employees'!$B$4:$H$766,7))</f>
        <v>CHO</v>
      </c>
      <c r="F3698" s="66" t="str">
        <f>IF(ISBLANK(LeaveTracker[[#This Row],[Employee Name]]),"-----",VLOOKUP(LeaveTracker[[#This Row],[Employee Name]],'List of Employees'!$B$4:$H$766,6))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Employees'!$B$4:$H$766,7))</f>
        <v>LCR</v>
      </c>
      <c r="F3699" s="66" t="str">
        <f>IF(ISBLANK(LeaveTracker[[#This Row],[Employee Name]]),"-----",VLOOKUP(LeaveTracker[[#This Row],[Employee Name]],'List of Employees'!$B$4:$H$766,6))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Employees'!$B$4:$H$766,7))</f>
        <v>LCR</v>
      </c>
      <c r="F3700" s="66" t="str">
        <f>IF(ISBLANK(LeaveTracker[[#This Row],[Employee Name]]),"-----",VLOOKUP(LeaveTracker[[#This Row],[Employee Name]],'List of Employees'!$B$4:$H$766,6))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Employees'!$B$4:$H$766,7))</f>
        <v>LCR</v>
      </c>
      <c r="F3701" s="66" t="str">
        <f>IF(ISBLANK(LeaveTracker[[#This Row],[Employee Name]]),"-----",VLOOKUP(LeaveTracker[[#This Row],[Employee Name]],'List of Employees'!$B$4:$H$766,6))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2234</v>
      </c>
      <c r="E3702" s="66" t="str">
        <f>IF(ISBLANK(LeaveTracker[[#This Row],[Employee Name]]),"-----",VLOOKUP(LeaveTracker[[#This Row],[Employee Name]],'List of Employees'!$B$4:$H$766,7))</f>
        <v>LCR</v>
      </c>
      <c r="F3702" s="66" t="str">
        <f>IF(ISBLANK(LeaveTracker[[#This Row],[Employee Name]]),"-----",VLOOKUP(LeaveTracker[[#This Row],[Employee Name]],'List of Employees'!$B$4:$H$766,6))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Employees'!$B$4:$H$766,7))</f>
        <v>LCR</v>
      </c>
      <c r="F3703" s="66" t="str">
        <f>IF(ISBLANK(LeaveTracker[[#This Row],[Employee Name]]),"-----",VLOOKUP(LeaveTracker[[#This Row],[Employee Name]],'List of Employees'!$B$4:$H$766,6))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Employees'!$B$4:$H$766,7))</f>
        <v>LCR</v>
      </c>
      <c r="F3704" s="66" t="str">
        <f>IF(ISBLANK(LeaveTracker[[#This Row],[Employee Name]]),"-----",VLOOKUP(LeaveTracker[[#This Row],[Employee Name]],'List of Employees'!$B$4:$H$766,6))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Employees'!$B$4:$H$766,7))</f>
        <v>LCR</v>
      </c>
      <c r="F3705" s="66" t="str">
        <f>IF(ISBLANK(LeaveTracker[[#This Row],[Employee Name]]),"-----",VLOOKUP(LeaveTracker[[#This Row],[Employee Name]],'List of Employees'!$B$4:$H$766,6))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Employees'!$B$4:$H$766,7))</f>
        <v>LCR</v>
      </c>
      <c r="F3706" s="66" t="str">
        <f>IF(ISBLANK(LeaveTracker[[#This Row],[Employee Name]]),"-----",VLOOKUP(LeaveTracker[[#This Row],[Employee Name]],'List of Employees'!$B$4:$H$766,6))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Employees'!$B$4:$H$766,7))</f>
        <v>LCR</v>
      </c>
      <c r="F3707" s="66" t="str">
        <f>IF(ISBLANK(LeaveTracker[[#This Row],[Employee Name]]),"-----",VLOOKUP(LeaveTracker[[#This Row],[Employee Name]],'List of Employees'!$B$4:$H$766,6))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Employees'!$B$4:$H$766,7))</f>
        <v>LCR</v>
      </c>
      <c r="F3708" s="66" t="str">
        <f>IF(ISBLANK(LeaveTracker[[#This Row],[Employee Name]]),"-----",VLOOKUP(LeaveTracker[[#This Row],[Employee Name]],'List of Employees'!$B$4:$H$766,6))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Employees'!$B$4:$H$766,7))</f>
        <v>LCR</v>
      </c>
      <c r="F3709" s="66" t="str">
        <f>IF(ISBLANK(LeaveTracker[[#This Row],[Employee Name]]),"-----",VLOOKUP(LeaveTracker[[#This Row],[Employee Name]],'List of Employees'!$B$4:$H$766,6))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Employees'!$B$4:$H$766,7))</f>
        <v>LCR</v>
      </c>
      <c r="F3710" s="66" t="str">
        <f>IF(ISBLANK(LeaveTracker[[#This Row],[Employee Name]]),"-----",VLOOKUP(LeaveTracker[[#This Row],[Employee Name]],'List of Employees'!$B$4:$H$766,6))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Employees'!$B$4:$H$766,7))</f>
        <v>LCR</v>
      </c>
      <c r="F3711" s="66" t="str">
        <f>IF(ISBLANK(LeaveTracker[[#This Row],[Employee Name]]),"-----",VLOOKUP(LeaveTracker[[#This Row],[Employee Name]],'List of Employees'!$B$4:$H$766,6))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Employees'!$B$4:$H$766,7))</f>
        <v>LCR</v>
      </c>
      <c r="F3712" s="66" t="str">
        <f>IF(ISBLANK(LeaveTracker[[#This Row],[Employee Name]]),"-----",VLOOKUP(LeaveTracker[[#This Row],[Employee Name]],'List of Employees'!$B$4:$H$766,6))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Employees'!$B$4:$H$766,7))</f>
        <v>LCR</v>
      </c>
      <c r="F3713" s="66" t="str">
        <f>IF(ISBLANK(LeaveTracker[[#This Row],[Employee Name]]),"-----",VLOOKUP(LeaveTracker[[#This Row],[Employee Name]],'List of Employees'!$B$4:$H$766,6))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Employees'!$B$4:$H$766,7))</f>
        <v>LCR</v>
      </c>
      <c r="F3714" s="66" t="str">
        <f>IF(ISBLANK(LeaveTracker[[#This Row],[Employee Name]]),"-----",VLOOKUP(LeaveTracker[[#This Row],[Employee Name]],'List of Employees'!$B$4:$H$766,6))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Employees'!$B$4:$H$766,7))</f>
        <v>LCR</v>
      </c>
      <c r="F3715" s="66" t="str">
        <f>IF(ISBLANK(LeaveTracker[[#This Row],[Employee Name]]),"-----",VLOOKUP(LeaveTracker[[#This Row],[Employee Name]],'List of Employees'!$B$4:$H$766,6))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Employees'!$B$4:$H$766,7))</f>
        <v>LCR</v>
      </c>
      <c r="F3716" s="66" t="str">
        <f>IF(ISBLANK(LeaveTracker[[#This Row],[Employee Name]]),"-----",VLOOKUP(LeaveTracker[[#This Row],[Employee Name]],'List of Employees'!$B$4:$H$766,6))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Employees'!$B$4:$H$766,7))</f>
        <v>LCR</v>
      </c>
      <c r="F3717" s="66" t="str">
        <f>IF(ISBLANK(LeaveTracker[[#This Row],[Employee Name]]),"-----",VLOOKUP(LeaveTracker[[#This Row],[Employee Name]],'List of Employees'!$B$4:$H$766,6))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Employees'!$B$4:$H$766,7))</f>
        <v>LCR</v>
      </c>
      <c r="F3718" s="66" t="str">
        <f>IF(ISBLANK(LeaveTracker[[#This Row],[Employee Name]]),"-----",VLOOKUP(LeaveTracker[[#This Row],[Employee Name]],'List of Employees'!$B$4:$H$766,6))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Employees'!$B$4:$H$766,7))</f>
        <v>LCR</v>
      </c>
      <c r="F3719" s="66" t="str">
        <f>IF(ISBLANK(LeaveTracker[[#This Row],[Employee Name]]),"-----",VLOOKUP(LeaveTracker[[#This Row],[Employee Name]],'List of Employees'!$B$4:$H$766,6))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2025</v>
      </c>
      <c r="E3720" s="66" t="str">
        <f>IF(ISBLANK(LeaveTracker[[#This Row],[Employee Name]]),"-----",VLOOKUP(LeaveTracker[[#This Row],[Employee Name]],'List of Employees'!$B$4:$H$766,7))</f>
        <v>CITY PLANNING &amp; DEV'T OFFICE</v>
      </c>
      <c r="F3720" s="66" t="str">
        <f>IF(ISBLANK(LeaveTracker[[#This Row],[Employee Name]]),"-----",VLOOKUP(LeaveTracker[[#This Row],[Employee Name]],'List of Employees'!$B$4:$H$766,6))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Employees'!$B$4:$H$766,7))</f>
        <v>DA</v>
      </c>
      <c r="F3721" s="66" t="str">
        <f>IF(ISBLANK(LeaveTracker[[#This Row],[Employee Name]]),"-----",VLOOKUP(LeaveTracker[[#This Row],[Employee Name]],'List of Employees'!$B$4:$H$766,6))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Employees'!$B$4:$H$766,7))</f>
        <v>ASSESSORS OFFICE</v>
      </c>
      <c r="F3722" s="66" t="str">
        <f>IF(ISBLANK(LeaveTracker[[#This Row],[Employee Name]]),"-----",VLOOKUP(LeaveTracker[[#This Row],[Employee Name]],'List of Employees'!$B$4:$H$766,6))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Employees'!$B$4:$H$766,7))</f>
        <v>ASSESSORS OFFICE</v>
      </c>
      <c r="F3723" s="66" t="str">
        <f>IF(ISBLANK(LeaveTracker[[#This Row],[Employee Name]]),"-----",VLOOKUP(LeaveTracker[[#This Row],[Employee Name]],'List of Employees'!$B$4:$H$766,6))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1729</v>
      </c>
      <c r="E3724" s="66" t="str">
        <f>IF(ISBLANK(LeaveTracker[[#This Row],[Employee Name]]),"-----",VLOOKUP(LeaveTracker[[#This Row],[Employee Name]],'List of Employees'!$B$4:$H$766,7))</f>
        <v>ASSESSOR</v>
      </c>
      <c r="F3724" s="66" t="str">
        <f>IF(ISBLANK(LeaveTracker[[#This Row],[Employee Name]]),"-----",VLOOKUP(LeaveTracker[[#This Row],[Employee Name]],'List of Employees'!$B$4:$H$766,6))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Employees'!$B$4:$H$766,7))</f>
        <v>LCR</v>
      </c>
      <c r="F3725" s="66" t="str">
        <f>IF(ISBLANK(LeaveTracker[[#This Row],[Employee Name]]),"-----",VLOOKUP(LeaveTracker[[#This Row],[Employee Name]],'List of Employees'!$B$4:$H$766,6))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Employees'!$B$4:$H$766,7))</f>
        <v>LCR</v>
      </c>
      <c r="F3726" s="66" t="str">
        <f>IF(ISBLANK(LeaveTracker[[#This Row],[Employee Name]]),"-----",VLOOKUP(LeaveTracker[[#This Row],[Employee Name]],'List of Employees'!$B$4:$H$766,6))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Employees'!$B$4:$H$766,7))</f>
        <v>LCR</v>
      </c>
      <c r="F3727" s="66" t="str">
        <f>IF(ISBLANK(LeaveTracker[[#This Row],[Employee Name]]),"-----",VLOOKUP(LeaveTracker[[#This Row],[Employee Name]],'List of Employees'!$B$4:$H$766,6))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Employees'!$B$4:$H$766,7))</f>
        <v>LCR</v>
      </c>
      <c r="F3728" s="66" t="str">
        <f>IF(ISBLANK(LeaveTracker[[#This Row],[Employee Name]]),"-----",VLOOKUP(LeaveTracker[[#This Row],[Employee Name]],'List of Employees'!$B$4:$H$766,6))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Employees'!$B$4:$H$766,7))</f>
        <v>CHO</v>
      </c>
      <c r="F3729" s="66" t="str">
        <f>IF(ISBLANK(LeaveTracker[[#This Row],[Employee Name]]),"-----",VLOOKUP(LeaveTracker[[#This Row],[Employee Name]],'List of Employees'!$B$4:$H$766,6))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2034</v>
      </c>
      <c r="E3730" s="66" t="str">
        <f>IF(ISBLANK(LeaveTracker[[#This Row],[Employee Name]]),"-----",VLOOKUP(LeaveTracker[[#This Row],[Employee Name]],'List of Employees'!$B$4:$H$766,7))</f>
        <v>SAN JOSE ELEMENTARY</v>
      </c>
      <c r="F3730" s="66" t="str">
        <f>IF(ISBLANK(LeaveTracker[[#This Row],[Employee Name]]),"-----",VLOOKUP(LeaveTracker[[#This Row],[Employee Name]],'List of Employees'!$B$4:$H$766,6))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Employees'!$B$4:$H$766,7))</f>
        <v>COMELEC</v>
      </c>
      <c r="F3731" s="66" t="str">
        <f>IF(ISBLANK(LeaveTracker[[#This Row],[Employee Name]]),"-----",VLOOKUP(LeaveTracker[[#This Row],[Employee Name]],'List of Employees'!$B$4:$H$766,6))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Employees'!$B$4:$H$766,7))</f>
        <v>COMELEC</v>
      </c>
      <c r="F3732" s="66" t="str">
        <f>IF(ISBLANK(LeaveTracker[[#This Row],[Employee Name]]),"-----",VLOOKUP(LeaveTracker[[#This Row],[Employee Name]],'List of Employees'!$B$4:$H$766,6))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Employees'!$B$4:$H$766,7))</f>
        <v>LCR</v>
      </c>
      <c r="F3733" s="66" t="str">
        <f>IF(ISBLANK(LeaveTracker[[#This Row],[Employee Name]]),"-----",VLOOKUP(LeaveTracker[[#This Row],[Employee Name]],'List of Employees'!$B$4:$H$766,6))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1849</v>
      </c>
      <c r="E3734" s="66" t="str">
        <f>IF(ISBLANK(LeaveTracker[[#This Row],[Employee Name]]),"-----",VLOOKUP(LeaveTracker[[#This Row],[Employee Name]],'List of Employees'!$B$4:$H$766,7))</f>
        <v>TCSNHS-ISHS</v>
      </c>
      <c r="F3734" s="66" t="str">
        <f>IF(ISBLANK(LeaveTracker[[#This Row],[Employee Name]]),"-----",VLOOKUP(LeaveTracker[[#This Row],[Employee Name]],'List of Employees'!$B$4:$H$766,6))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Employees'!$B$4:$H$766,7))</f>
        <v>LCR</v>
      </c>
      <c r="F3735" s="66" t="str">
        <f>IF(ISBLANK(LeaveTracker[[#This Row],[Employee Name]]),"-----",VLOOKUP(LeaveTracker[[#This Row],[Employee Name]],'List of Employees'!$B$4:$H$766,6))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Employees'!$B$4:$H$766,7))</f>
        <v>LCR</v>
      </c>
      <c r="F3736" s="66" t="str">
        <f>IF(ISBLANK(LeaveTracker[[#This Row],[Employee Name]]),"-----",VLOOKUP(LeaveTracker[[#This Row],[Employee Name]],'List of Employees'!$B$4:$H$766,6))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Employees'!$B$4:$H$766,7))</f>
        <v>LCR</v>
      </c>
      <c r="F3737" s="66" t="str">
        <f>IF(ISBLANK(LeaveTracker[[#This Row],[Employee Name]]),"-----",VLOOKUP(LeaveTracker[[#This Row],[Employee Name]],'List of Employees'!$B$4:$H$766,6))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Employees'!$B$4:$H$766,7))</f>
        <v>GSO</v>
      </c>
      <c r="F3738" s="66" t="str">
        <f>IF(ISBLANK(LeaveTracker[[#This Row],[Employee Name]]),"-----",VLOOKUP(LeaveTracker[[#This Row],[Employee Name]],'List of Employees'!$B$4:$H$766,6))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Employees'!$B$4:$H$766,7))</f>
        <v>GSO</v>
      </c>
      <c r="F3739" s="66" t="str">
        <f>IF(ISBLANK(LeaveTracker[[#This Row],[Employee Name]]),"-----",VLOOKUP(LeaveTracker[[#This Row],[Employee Name]],'List of Employees'!$B$4:$H$766,6))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1860</v>
      </c>
      <c r="E3740" s="66" t="str">
        <f>IF(ISBLANK(LeaveTracker[[#This Row],[Employee Name]]),"-----",VLOOKUP(LeaveTracker[[#This Row],[Employee Name]],'List of Employees'!$B$4:$H$766,7))</f>
        <v>TICC</v>
      </c>
      <c r="F3740" s="66" t="str">
        <f>IF(ISBLANK(LeaveTracker[[#This Row],[Employee Name]]),"-----",VLOOKUP(LeaveTracker[[#This Row],[Employee Name]],'List of Employees'!$B$4:$H$766,6))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1861</v>
      </c>
      <c r="E3741" s="66" t="str">
        <f>IF(ISBLANK(LeaveTracker[[#This Row],[Employee Name]]),"-----",VLOOKUP(LeaveTracker[[#This Row],[Employee Name]],'List of Employees'!$B$4:$H$766,7))</f>
        <v>TICC</v>
      </c>
      <c r="F3741" s="66" t="str">
        <f>IF(ISBLANK(LeaveTracker[[#This Row],[Employee Name]]),"-----",VLOOKUP(LeaveTracker[[#This Row],[Employee Name]],'List of Employees'!$B$4:$H$766,6))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1806</v>
      </c>
      <c r="E3742" s="66" t="str">
        <f>IF(ISBLANK(LeaveTracker[[#This Row],[Employee Name]]),"-----",VLOOKUP(LeaveTracker[[#This Row],[Employee Name]],'List of Employees'!$B$4:$H$766,7))</f>
        <v>TICC/TCCH</v>
      </c>
      <c r="F3742" s="66" t="str">
        <f>IF(ISBLANK(LeaveTracker[[#This Row],[Employee Name]]),"-----",VLOOKUP(LeaveTracker[[#This Row],[Employee Name]],'List of Employees'!$B$4:$H$766,6))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1806</v>
      </c>
      <c r="E3743" s="66" t="str">
        <f>IF(ISBLANK(LeaveTracker[[#This Row],[Employee Name]]),"-----",VLOOKUP(LeaveTracker[[#This Row],[Employee Name]],'List of Employees'!$B$4:$H$766,7))</f>
        <v>TICC/TCCH</v>
      </c>
      <c r="F3743" s="66" t="str">
        <f>IF(ISBLANK(LeaveTracker[[#This Row],[Employee Name]]),"-----",VLOOKUP(LeaveTracker[[#This Row],[Employee Name]],'List of Employees'!$B$4:$H$766,6))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1859</v>
      </c>
      <c r="E3744" s="66" t="str">
        <f>IF(ISBLANK(LeaveTracker[[#This Row],[Employee Name]]),"-----",VLOOKUP(LeaveTracker[[#This Row],[Employee Name]],'List of Employees'!$B$4:$H$766,7))</f>
        <v>TICC</v>
      </c>
      <c r="F3744" s="66" t="str">
        <f>IF(ISBLANK(LeaveTracker[[#This Row],[Employee Name]]),"-----",VLOOKUP(LeaveTracker[[#This Row],[Employee Name]],'List of Employees'!$B$4:$H$766,6))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1859</v>
      </c>
      <c r="E3745" s="66" t="str">
        <f>IF(ISBLANK(LeaveTracker[[#This Row],[Employee Name]]),"-----",VLOOKUP(LeaveTracker[[#This Row],[Employee Name]],'List of Employees'!$B$4:$H$766,7))</f>
        <v>TICC</v>
      </c>
      <c r="F3745" s="66" t="str">
        <f>IF(ISBLANK(LeaveTracker[[#This Row],[Employee Name]]),"-----",VLOOKUP(LeaveTracker[[#This Row],[Employee Name]],'List of Employees'!$B$4:$H$766,6))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1859</v>
      </c>
      <c r="E3746" s="66" t="str">
        <f>IF(ISBLANK(LeaveTracker[[#This Row],[Employee Name]]),"-----",VLOOKUP(LeaveTracker[[#This Row],[Employee Name]],'List of Employees'!$B$4:$H$766,7))</f>
        <v>TICC</v>
      </c>
      <c r="F3746" s="66" t="str">
        <f>IF(ISBLANK(LeaveTracker[[#This Row],[Employee Name]]),"-----",VLOOKUP(LeaveTracker[[#This Row],[Employee Name]],'List of Employees'!$B$4:$H$766,6))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Employees'!$B$4:$H$766,7))</f>
        <v>CHARACTER OFFICE</v>
      </c>
      <c r="F3747" s="66" t="str">
        <f>IF(ISBLANK(LeaveTracker[[#This Row],[Employee Name]]),"-----",VLOOKUP(LeaveTracker[[#This Row],[Employee Name]],'List of Employees'!$B$4:$H$766,6))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2008</v>
      </c>
      <c r="E3748" s="66" t="str">
        <f>IF(ISBLANK(LeaveTracker[[#This Row],[Employee Name]]),"-----",VLOOKUP(LeaveTracker[[#This Row],[Employee Name]],'List of Employees'!$B$4:$H$766,7))</f>
        <v>EDP</v>
      </c>
      <c r="F3748" s="66" t="str">
        <f>IF(ISBLANK(LeaveTracker[[#This Row],[Employee Name]]),"-----",VLOOKUP(LeaveTracker[[#This Row],[Employee Name]],'List of Employees'!$B$4:$H$766,6))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2041</v>
      </c>
      <c r="E3749" s="66" t="str">
        <f>IF(ISBLANK(LeaveTracker[[#This Row],[Employee Name]]),"-----",VLOOKUP(LeaveTracker[[#This Row],[Employee Name]],'List of Employees'!$B$4:$H$766,7))</f>
        <v>DEPED</v>
      </c>
      <c r="F3749" s="66" t="str">
        <f>IF(ISBLANK(LeaveTracker[[#This Row],[Employee Name]]),"-----",VLOOKUP(LeaveTracker[[#This Row],[Employee Name]],'List of Employees'!$B$4:$H$766,6))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1934</v>
      </c>
      <c r="E3750" s="66" t="str">
        <f>IF(ISBLANK(LeaveTracker[[#This Row],[Employee Name]]),"-----",VLOOKUP(LeaveTracker[[#This Row],[Employee Name]],'List of Employees'!$B$4:$H$766,7))</f>
        <v>GSO</v>
      </c>
      <c r="F3750" s="66" t="str">
        <f>IF(ISBLANK(LeaveTracker[[#This Row],[Employee Name]]),"-----",VLOOKUP(LeaveTracker[[#This Row],[Employee Name]],'List of Employees'!$B$4:$H$766,6))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1934</v>
      </c>
      <c r="E3751" s="66" t="str">
        <f>IF(ISBLANK(LeaveTracker[[#This Row],[Employee Name]]),"-----",VLOOKUP(LeaveTracker[[#This Row],[Employee Name]],'List of Employees'!$B$4:$H$766,7))</f>
        <v>GSO</v>
      </c>
      <c r="F3751" s="66" t="str">
        <f>IF(ISBLANK(LeaveTracker[[#This Row],[Employee Name]]),"-----",VLOOKUP(LeaveTracker[[#This Row],[Employee Name]],'List of Employees'!$B$4:$H$766,6))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1934</v>
      </c>
      <c r="E3752" s="66" t="str">
        <f>IF(ISBLANK(LeaveTracker[[#This Row],[Employee Name]]),"-----",VLOOKUP(LeaveTracker[[#This Row],[Employee Name]],'List of Employees'!$B$4:$H$766,7))</f>
        <v>GSO</v>
      </c>
      <c r="F3752" s="66" t="str">
        <f>IF(ISBLANK(LeaveTracker[[#This Row],[Employee Name]]),"-----",VLOOKUP(LeaveTracker[[#This Row],[Employee Name]],'List of Employees'!$B$4:$H$766,6))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1741</v>
      </c>
      <c r="E3753" s="66" t="str">
        <f>IF(ISBLANK(LeaveTracker[[#This Row],[Employee Name]]),"-----",VLOOKUP(LeaveTracker[[#This Row],[Employee Name]],'List of Employees'!$B$4:$H$766,7))</f>
        <v>ACCOUNTING</v>
      </c>
      <c r="F3753" s="66" t="str">
        <f>IF(ISBLANK(LeaveTracker[[#This Row],[Employee Name]]),"-----",VLOOKUP(LeaveTracker[[#This Row],[Employee Name]],'List of Employees'!$B$4:$H$766,6))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1892</v>
      </c>
      <c r="E3754" s="66" t="str">
        <f>IF(ISBLANK(LeaveTracker[[#This Row],[Employee Name]]),"-----",VLOOKUP(LeaveTracker[[#This Row],[Employee Name]],'List of Employees'!$B$4:$H$766,7))</f>
        <v>PICNIC GROVE</v>
      </c>
      <c r="F3754" s="66" t="str">
        <f>IF(ISBLANK(LeaveTracker[[#This Row],[Employee Name]]),"-----",VLOOKUP(LeaveTracker[[#This Row],[Employee Name]],'List of Employees'!$B$4:$H$766,6))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1752</v>
      </c>
      <c r="E3755" s="66" t="str">
        <f>IF(ISBLANK(LeaveTracker[[#This Row],[Employee Name]]),"-----",VLOOKUP(LeaveTracker[[#This Row],[Employee Name]],'List of Employees'!$B$4:$H$766,7))</f>
        <v>EEO/CITY MARKET</v>
      </c>
      <c r="F3755" s="66" t="str">
        <f>IF(ISBLANK(LeaveTracker[[#This Row],[Employee Name]]),"-----",VLOOKUP(LeaveTracker[[#This Row],[Employee Name]],'List of Employees'!$B$4:$H$766,6))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1752</v>
      </c>
      <c r="E3756" s="66" t="str">
        <f>IF(ISBLANK(LeaveTracker[[#This Row],[Employee Name]]),"-----",VLOOKUP(LeaveTracker[[#This Row],[Employee Name]],'List of Employees'!$B$4:$H$766,7))</f>
        <v>EEO/CITY MARKET</v>
      </c>
      <c r="F3756" s="66" t="str">
        <f>IF(ISBLANK(LeaveTracker[[#This Row],[Employee Name]]),"-----",VLOOKUP(LeaveTracker[[#This Row],[Employee Name]],'List of Employees'!$B$4:$H$766,6))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1752</v>
      </c>
      <c r="E3757" s="66" t="str">
        <f>IF(ISBLANK(LeaveTracker[[#This Row],[Employee Name]]),"-----",VLOOKUP(LeaveTracker[[#This Row],[Employee Name]],'List of Employees'!$B$4:$H$766,7))</f>
        <v>EEO/CITY MARKET</v>
      </c>
      <c r="F3757" s="66" t="str">
        <f>IF(ISBLANK(LeaveTracker[[#This Row],[Employee Name]]),"-----",VLOOKUP(LeaveTracker[[#This Row],[Employee Name]],'List of Employees'!$B$4:$H$766,6))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1829</v>
      </c>
      <c r="E3758" s="66" t="str">
        <f>IF(ISBLANK(LeaveTracker[[#This Row],[Employee Name]]),"-----",VLOOKUP(LeaveTracker[[#This Row],[Employee Name]],'List of Employees'!$B$4:$H$766,7))</f>
        <v>EEO/CITY MARKET</v>
      </c>
      <c r="F3758" s="66" t="str">
        <f>IF(ISBLANK(LeaveTracker[[#This Row],[Employee Name]]),"-----",VLOOKUP(LeaveTracker[[#This Row],[Employee Name]],'List of Employees'!$B$4:$H$766,6))</f>
        <v>CASUAL</v>
      </c>
      <c r="G3758" s="24">
        <v>44823</v>
      </c>
      <c r="H3758" s="24">
        <v>44823</v>
      </c>
      <c r="I3758" s="19" t="s">
        <v>297</v>
      </c>
      <c r="J3758" s="42" t="s">
        <v>1750</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1829</v>
      </c>
      <c r="E3759" s="66" t="str">
        <f>IF(ISBLANK(LeaveTracker[[#This Row],[Employee Name]]),"-----",VLOOKUP(LeaveTracker[[#This Row],[Employee Name]],'List of Employees'!$B$4:$H$766,7))</f>
        <v>EEO/CITY MARKET</v>
      </c>
      <c r="F3759" s="66" t="str">
        <f>IF(ISBLANK(LeaveTracker[[#This Row],[Employee Name]]),"-----",VLOOKUP(LeaveTracker[[#This Row],[Employee Name]],'List of Employees'!$B$4:$H$766,6))</f>
        <v>CASUAL</v>
      </c>
      <c r="G3759" s="24">
        <v>44828</v>
      </c>
      <c r="H3759" s="24">
        <v>44828</v>
      </c>
      <c r="I3759" s="19" t="s">
        <v>297</v>
      </c>
      <c r="J3759" s="42" t="s">
        <v>1750</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1784</v>
      </c>
      <c r="E3760" s="66" t="str">
        <f>IF(ISBLANK(LeaveTracker[[#This Row],[Employee Name]]),"-----",VLOOKUP(LeaveTracker[[#This Row],[Employee Name]],'List of Employees'!$B$4:$H$766,7))</f>
        <v>CTO-LICENSE</v>
      </c>
      <c r="F3760" s="66" t="str">
        <f>IF(ISBLANK(LeaveTracker[[#This Row],[Employee Name]]),"-----",VLOOKUP(LeaveTracker[[#This Row],[Employee Name]],'List of Employees'!$B$4:$H$766,6))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1784</v>
      </c>
      <c r="E3761" s="66" t="str">
        <f>IF(ISBLANK(LeaveTracker[[#This Row],[Employee Name]]),"-----",VLOOKUP(LeaveTracker[[#This Row],[Employee Name]],'List of Employees'!$B$4:$H$766,7))</f>
        <v>CTO-LICENSE</v>
      </c>
      <c r="F3761" s="66" t="str">
        <f>IF(ISBLANK(LeaveTracker[[#This Row],[Employee Name]]),"-----",VLOOKUP(LeaveTracker[[#This Row],[Employee Name]],'List of Employees'!$B$4:$H$766,6))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1784</v>
      </c>
      <c r="E3762" s="66" t="str">
        <f>IF(ISBLANK(LeaveTracker[[#This Row],[Employee Name]]),"-----",VLOOKUP(LeaveTracker[[#This Row],[Employee Name]],'List of Employees'!$B$4:$H$766,7))</f>
        <v>CTO-LICENSE</v>
      </c>
      <c r="F3762" s="66" t="str">
        <f>IF(ISBLANK(LeaveTracker[[#This Row],[Employee Name]]),"-----",VLOOKUP(LeaveTracker[[#This Row],[Employee Name]],'List of Employees'!$B$4:$H$766,6))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2320</v>
      </c>
      <c r="E3763" s="66" t="str">
        <f>IF(ISBLANK(LeaveTracker[[#This Row],[Employee Name]]),"-----",VLOOKUP(LeaveTracker[[#This Row],[Employee Name]],'List of Employees'!$B$4:$H$766,7))</f>
        <v>CEO</v>
      </c>
      <c r="F3763" s="66" t="str">
        <f>IF(ISBLANK(LeaveTracker[[#This Row],[Employee Name]]),"-----",VLOOKUP(LeaveTracker[[#This Row],[Employee Name]],'List of Employees'!$B$4:$H$766,6))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2045</v>
      </c>
      <c r="E3764" s="66" t="str">
        <f>IF(ISBLANK(LeaveTracker[[#This Row],[Employee Name]]),"-----",VLOOKUP(LeaveTracker[[#This Row],[Employee Name]],'List of Employees'!$B$4:$H$766,7))</f>
        <v>OSPITAL NG TAGAYTAY</v>
      </c>
      <c r="F3764" s="66" t="str">
        <f>IF(ISBLANK(LeaveTracker[[#This Row],[Employee Name]]),"-----",VLOOKUP(LeaveTracker[[#This Row],[Employee Name]],'List of Employees'!$B$4:$H$766,6))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2045</v>
      </c>
      <c r="E3765" s="66" t="str">
        <f>IF(ISBLANK(LeaveTracker[[#This Row],[Employee Name]]),"-----",VLOOKUP(LeaveTracker[[#This Row],[Employee Name]],'List of Employees'!$B$4:$H$766,7))</f>
        <v>OSPITAL NG TAGAYTAY</v>
      </c>
      <c r="F3765" s="66" t="str">
        <f>IF(ISBLANK(LeaveTracker[[#This Row],[Employee Name]]),"-----",VLOOKUP(LeaveTracker[[#This Row],[Employee Name]],'List of Employees'!$B$4:$H$766,6))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Employees'!$B$4:$H$766,7))</f>
        <v>ONT</v>
      </c>
      <c r="F3766" s="66" t="str">
        <f>IF(ISBLANK(LeaveTracker[[#This Row],[Employee Name]]),"-----",VLOOKUP(LeaveTracker[[#This Row],[Employee Name]],'List of Employees'!$B$4:$H$766,6))</f>
        <v>PERMANENT</v>
      </c>
      <c r="G3766" s="24">
        <v>44901</v>
      </c>
      <c r="H3766" s="24">
        <v>44901</v>
      </c>
      <c r="I3766" s="19" t="s">
        <v>297</v>
      </c>
      <c r="J3766" s="42" t="s">
        <v>1750</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Employees'!$B$4:$H$766,7))</f>
        <v>CEO</v>
      </c>
      <c r="F3767" s="66" t="str">
        <f>IF(ISBLANK(LeaveTracker[[#This Row],[Employee Name]]),"-----",VLOOKUP(LeaveTracker[[#This Row],[Employee Name]],'List of Employees'!$B$4:$H$766,6))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1806</v>
      </c>
      <c r="E3768" s="66" t="str">
        <f>IF(ISBLANK(LeaveTracker[[#This Row],[Employee Name]]),"-----",VLOOKUP(LeaveTracker[[#This Row],[Employee Name]],'List of Employees'!$B$4:$H$766,7))</f>
        <v>TICC/TCCH</v>
      </c>
      <c r="F3768" s="66" t="str">
        <f>IF(ISBLANK(LeaveTracker[[#This Row],[Employee Name]]),"-----",VLOOKUP(LeaveTracker[[#This Row],[Employee Name]],'List of Employees'!$B$4:$H$766,6))</f>
        <v>CASUAL</v>
      </c>
      <c r="G3768" s="24">
        <v>44931</v>
      </c>
      <c r="H3768" s="24">
        <v>44931</v>
      </c>
      <c r="I3768" s="19" t="s">
        <v>297</v>
      </c>
      <c r="J3768" s="42" t="s">
        <v>1750</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1722</v>
      </c>
      <c r="E3769" s="66" t="str">
        <f>IF(ISBLANK(LeaveTracker[[#This Row],[Employee Name]]),"-----",VLOOKUP(LeaveTracker[[#This Row],[Employee Name]],'List of Employees'!$B$4:$H$766,7))</f>
        <v>TCIS</v>
      </c>
      <c r="F3769" s="66" t="str">
        <f>IF(ISBLANK(LeaveTracker[[#This Row],[Employee Name]]),"-----",VLOOKUP(LeaveTracker[[#This Row],[Employee Name]],'List of Employees'!$B$4:$H$766,6))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1722</v>
      </c>
      <c r="E3770" s="66" t="str">
        <f>IF(ISBLANK(LeaveTracker[[#This Row],[Employee Name]]),"-----",VLOOKUP(LeaveTracker[[#This Row],[Employee Name]],'List of Employees'!$B$4:$H$766,7))</f>
        <v>TCIS</v>
      </c>
      <c r="F3770" s="66" t="str">
        <f>IF(ISBLANK(LeaveTracker[[#This Row],[Employee Name]]),"-----",VLOOKUP(LeaveTracker[[#This Row],[Employee Name]],'List of Employees'!$B$4:$H$766,6))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1722</v>
      </c>
      <c r="E3771" s="66" t="str">
        <f>IF(ISBLANK(LeaveTracker[[#This Row],[Employee Name]]),"-----",VLOOKUP(LeaveTracker[[#This Row],[Employee Name]],'List of Employees'!$B$4:$H$766,7))</f>
        <v>TCIS</v>
      </c>
      <c r="F3771" s="66" t="str">
        <f>IF(ISBLANK(LeaveTracker[[#This Row],[Employee Name]]),"-----",VLOOKUP(LeaveTracker[[#This Row],[Employee Name]],'List of Employees'!$B$4:$H$766,6))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1722</v>
      </c>
      <c r="E3772" s="66" t="str">
        <f>IF(ISBLANK(LeaveTracker[[#This Row],[Employee Name]]),"-----",VLOOKUP(LeaveTracker[[#This Row],[Employee Name]],'List of Employees'!$B$4:$H$766,7))</f>
        <v>TCIS</v>
      </c>
      <c r="F3772" s="66" t="str">
        <f>IF(ISBLANK(LeaveTracker[[#This Row],[Employee Name]]),"-----",VLOOKUP(LeaveTracker[[#This Row],[Employee Name]],'List of Employees'!$B$4:$H$766,6))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1722</v>
      </c>
      <c r="E3773" s="66" t="str">
        <f>IF(ISBLANK(LeaveTracker[[#This Row],[Employee Name]]),"-----",VLOOKUP(LeaveTracker[[#This Row],[Employee Name]],'List of Employees'!$B$4:$H$766,7))</f>
        <v>TCIS</v>
      </c>
      <c r="F3773" s="66" t="str">
        <f>IF(ISBLANK(LeaveTracker[[#This Row],[Employee Name]]),"-----",VLOOKUP(LeaveTracker[[#This Row],[Employee Name]],'List of Employees'!$B$4:$H$766,6))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1789</v>
      </c>
      <c r="E3774" s="66" t="str">
        <f>IF(ISBLANK(LeaveTracker[[#This Row],[Employee Name]]),"-----",VLOOKUP(LeaveTracker[[#This Row],[Employee Name]],'List of Employees'!$B$4:$H$766,7))</f>
        <v>CENRO</v>
      </c>
      <c r="F3774" s="66" t="str">
        <f>IF(ISBLANK(LeaveTracker[[#This Row],[Employee Name]]),"-----",VLOOKUP(LeaveTracker[[#This Row],[Employee Name]],'List of Employees'!$B$4:$H$766,6))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1932</v>
      </c>
      <c r="E3775" s="66" t="str">
        <f>IF(ISBLANK(LeaveTracker[[#This Row],[Employee Name]]),"-----",VLOOKUP(LeaveTracker[[#This Row],[Employee Name]],'List of Employees'!$B$4:$H$766,7))</f>
        <v>CENRO</v>
      </c>
      <c r="F3775" s="66" t="str">
        <f>IF(ISBLANK(LeaveTracker[[#This Row],[Employee Name]]),"-----",VLOOKUP(LeaveTracker[[#This Row],[Employee Name]],'List of Employees'!$B$4:$H$766,6))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Employees'!$B$4:$H$766,7))</f>
        <v>CTO</v>
      </c>
      <c r="F3776" s="66" t="str">
        <f>IF(ISBLANK(LeaveTracker[[#This Row],[Employee Name]]),"-----",VLOOKUP(LeaveTracker[[#This Row],[Employee Name]],'List of Employees'!$B$4:$H$766,6))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1873</v>
      </c>
      <c r="E3777" s="66" t="str">
        <f>IF(ISBLANK(LeaveTracker[[#This Row],[Employee Name]]),"-----",VLOOKUP(LeaveTracker[[#This Row],[Employee Name]],'List of Employees'!$B$4:$H$766,7))</f>
        <v>TCIS</v>
      </c>
      <c r="F3777" s="66" t="str">
        <f>IF(ISBLANK(LeaveTracker[[#This Row],[Employee Name]]),"-----",VLOOKUP(LeaveTracker[[#This Row],[Employee Name]],'List of Employees'!$B$4:$H$766,6))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1873</v>
      </c>
      <c r="E3778" s="66" t="str">
        <f>IF(ISBLANK(LeaveTracker[[#This Row],[Employee Name]]),"-----",VLOOKUP(LeaveTracker[[#This Row],[Employee Name]],'List of Employees'!$B$4:$H$766,7))</f>
        <v>TCIS</v>
      </c>
      <c r="F3778" s="66" t="str">
        <f>IF(ISBLANK(LeaveTracker[[#This Row],[Employee Name]]),"-----",VLOOKUP(LeaveTracker[[#This Row],[Employee Name]],'List of Employees'!$B$4:$H$766,6))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1735</v>
      </c>
      <c r="E3779" s="66" t="str">
        <f>IF(ISBLANK(LeaveTracker[[#This Row],[Employee Name]]),"-----",VLOOKUP(LeaveTracker[[#This Row],[Employee Name]],'List of Employees'!$B$4:$H$766,7))</f>
        <v>ONT</v>
      </c>
      <c r="F3779" s="66" t="str">
        <f>IF(ISBLANK(LeaveTracker[[#This Row],[Employee Name]]),"-----",VLOOKUP(LeaveTracker[[#This Row],[Employee Name]],'List of Employees'!$B$4:$H$766,6))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1732</v>
      </c>
      <c r="E3780" s="66" t="str">
        <f>IF(ISBLANK(LeaveTracker[[#This Row],[Employee Name]]),"-----",VLOOKUP(LeaveTracker[[#This Row],[Employee Name]],'List of Employees'!$B$4:$H$766,7))</f>
        <v>LCR</v>
      </c>
      <c r="F3780" s="66" t="str">
        <f>IF(ISBLANK(LeaveTracker[[#This Row],[Employee Name]]),"-----",VLOOKUP(LeaveTracker[[#This Row],[Employee Name]],'List of Employees'!$B$4:$H$766,6))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1915</v>
      </c>
      <c r="E3781" s="66" t="str">
        <f>IF(ISBLANK(LeaveTracker[[#This Row],[Employee Name]]),"-----",VLOOKUP(LeaveTracker[[#This Row],[Employee Name]],'List of Employees'!$B$4:$H$766,7))</f>
        <v>ONT</v>
      </c>
      <c r="F3781" s="66" t="str">
        <f>IF(ISBLANK(LeaveTracker[[#This Row],[Employee Name]]),"-----",VLOOKUP(LeaveTracker[[#This Row],[Employee Name]],'List of Employees'!$B$4:$H$766,6))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1927</v>
      </c>
      <c r="E3782" s="66" t="str">
        <f>IF(ISBLANK(LeaveTracker[[#This Row],[Employee Name]]),"-----",VLOOKUP(LeaveTracker[[#This Row],[Employee Name]],'List of Employees'!$B$4:$H$766,7))</f>
        <v>CTO</v>
      </c>
      <c r="F3782" s="66" t="str">
        <f>IF(ISBLANK(LeaveTracker[[#This Row],[Employee Name]]),"-----",VLOOKUP(LeaveTracker[[#This Row],[Employee Name]],'List of Employees'!$B$4:$H$766,6))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1722</v>
      </c>
      <c r="E3783" s="66" t="str">
        <f>IF(ISBLANK(LeaveTracker[[#This Row],[Employee Name]]),"-----",VLOOKUP(LeaveTracker[[#This Row],[Employee Name]],'List of Employees'!$B$4:$H$766,7))</f>
        <v>TCIS</v>
      </c>
      <c r="F3783" s="66" t="str">
        <f>IF(ISBLANK(LeaveTracker[[#This Row],[Employee Name]]),"-----",VLOOKUP(LeaveTracker[[#This Row],[Employee Name]],'List of Employees'!$B$4:$H$766,6))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1722</v>
      </c>
      <c r="E3784" s="66" t="str">
        <f>IF(ISBLANK(LeaveTracker[[#This Row],[Employee Name]]),"-----",VLOOKUP(LeaveTracker[[#This Row],[Employee Name]],'List of Employees'!$B$4:$H$766,7))</f>
        <v>TCIS</v>
      </c>
      <c r="F3784" s="66" t="str">
        <f>IF(ISBLANK(LeaveTracker[[#This Row],[Employee Name]]),"-----",VLOOKUP(LeaveTracker[[#This Row],[Employee Name]],'List of Employees'!$B$4:$H$766,6))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1806</v>
      </c>
      <c r="E3785" s="66" t="str">
        <f>IF(ISBLANK(LeaveTracker[[#This Row],[Employee Name]]),"-----",VLOOKUP(LeaveTracker[[#This Row],[Employee Name]],'List of Employees'!$B$4:$H$766,7))</f>
        <v>TICC/TCCH</v>
      </c>
      <c r="F3785" s="66" t="str">
        <f>IF(ISBLANK(LeaveTracker[[#This Row],[Employee Name]]),"-----",VLOOKUP(LeaveTracker[[#This Row],[Employee Name]],'List of Employees'!$B$4:$H$766,6))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1806</v>
      </c>
      <c r="E3786" s="66" t="str">
        <f>IF(ISBLANK(LeaveTracker[[#This Row],[Employee Name]]),"-----",VLOOKUP(LeaveTracker[[#This Row],[Employee Name]],'List of Employees'!$B$4:$H$766,7))</f>
        <v>TICC/TCCH</v>
      </c>
      <c r="F3786" s="66" t="str">
        <f>IF(ISBLANK(LeaveTracker[[#This Row],[Employee Name]]),"-----",VLOOKUP(LeaveTracker[[#This Row],[Employee Name]],'List of Employees'!$B$4:$H$766,6))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1806</v>
      </c>
      <c r="E3787" s="66" t="str">
        <f>IF(ISBLANK(LeaveTracker[[#This Row],[Employee Name]]),"-----",VLOOKUP(LeaveTracker[[#This Row],[Employee Name]],'List of Employees'!$B$4:$H$766,7))</f>
        <v>TICC/TCCH</v>
      </c>
      <c r="F3787" s="66" t="str">
        <f>IF(ISBLANK(LeaveTracker[[#This Row],[Employee Name]]),"-----",VLOOKUP(LeaveTracker[[#This Row],[Employee Name]],'List of Employees'!$B$4:$H$766,6))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1931</v>
      </c>
      <c r="E3788" s="66" t="str">
        <f>IF(ISBLANK(LeaveTracker[[#This Row],[Employee Name]]),"-----",VLOOKUP(LeaveTracker[[#This Row],[Employee Name]],'List of Employees'!$B$4:$H$766,7))</f>
        <v>CENRO</v>
      </c>
      <c r="F3788" s="66" t="str">
        <f>IF(ISBLANK(LeaveTracker[[#This Row],[Employee Name]]),"-----",VLOOKUP(LeaveTracker[[#This Row],[Employee Name]],'List of Employees'!$B$4:$H$766,6))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1931</v>
      </c>
      <c r="E3789" s="66" t="str">
        <f>IF(ISBLANK(LeaveTracker[[#This Row],[Employee Name]]),"-----",VLOOKUP(LeaveTracker[[#This Row],[Employee Name]],'List of Employees'!$B$4:$H$766,7))</f>
        <v>CENRO</v>
      </c>
      <c r="F3789" s="66" t="str">
        <f>IF(ISBLANK(LeaveTracker[[#This Row],[Employee Name]]),"-----",VLOOKUP(LeaveTracker[[#This Row],[Employee Name]],'List of Employees'!$B$4:$H$766,6))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1931</v>
      </c>
      <c r="E3790" s="66" t="str">
        <f>IF(ISBLANK(LeaveTracker[[#This Row],[Employee Name]]),"-----",VLOOKUP(LeaveTracker[[#This Row],[Employee Name]],'List of Employees'!$B$4:$H$766,7))</f>
        <v>CENRO</v>
      </c>
      <c r="F3790" s="66" t="str">
        <f>IF(ISBLANK(LeaveTracker[[#This Row],[Employee Name]]),"-----",VLOOKUP(LeaveTracker[[#This Row],[Employee Name]],'List of Employees'!$B$4:$H$766,6))</f>
        <v>CASUAL</v>
      </c>
      <c r="G3790" s="24">
        <v>44893</v>
      </c>
      <c r="H3790" s="24">
        <v>44893</v>
      </c>
      <c r="I3790" s="19" t="s">
        <v>297</v>
      </c>
      <c r="J3790" s="42" t="s">
        <v>1750</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1818</v>
      </c>
      <c r="E3791" s="66" t="str">
        <f>IF(ISBLANK(LeaveTracker[[#This Row],[Employee Name]]),"-----",VLOOKUP(LeaveTracker[[#This Row],[Employee Name]],'List of Employees'!$B$4:$H$766,7))</f>
        <v>EEO/CITY MARKET</v>
      </c>
      <c r="F3791" s="66" t="str">
        <f>IF(ISBLANK(LeaveTracker[[#This Row],[Employee Name]]),"-----",VLOOKUP(LeaveTracker[[#This Row],[Employee Name]],'List of Employees'!$B$4:$H$766,6))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1830</v>
      </c>
      <c r="E3792" s="66" t="str">
        <f>IF(ISBLANK(LeaveTracker[[#This Row],[Employee Name]]),"-----",VLOOKUP(LeaveTracker[[#This Row],[Employee Name]],'List of Employees'!$B$4:$H$766,7))</f>
        <v>ACCOUNTING</v>
      </c>
      <c r="F3792" s="66" t="str">
        <f>IF(ISBLANK(LeaveTracker[[#This Row],[Employee Name]]),"-----",VLOOKUP(LeaveTracker[[#This Row],[Employee Name]],'List of Employees'!$B$4:$H$766,6))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1830</v>
      </c>
      <c r="E3793" s="66" t="str">
        <f>IF(ISBLANK(LeaveTracker[[#This Row],[Employee Name]]),"-----",VLOOKUP(LeaveTracker[[#This Row],[Employee Name]],'List of Employees'!$B$4:$H$766,7))</f>
        <v>ACCOUNTING</v>
      </c>
      <c r="F3793" s="66" t="str">
        <f>IF(ISBLANK(LeaveTracker[[#This Row],[Employee Name]]),"-----",VLOOKUP(LeaveTracker[[#This Row],[Employee Name]],'List of Employees'!$B$4:$H$766,6))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1830</v>
      </c>
      <c r="E3794" s="66" t="str">
        <f>IF(ISBLANK(LeaveTracker[[#This Row],[Employee Name]]),"-----",VLOOKUP(LeaveTracker[[#This Row],[Employee Name]],'List of Employees'!$B$4:$H$766,7))</f>
        <v>ACCOUNTING</v>
      </c>
      <c r="F3794" s="66" t="str">
        <f>IF(ISBLANK(LeaveTracker[[#This Row],[Employee Name]]),"-----",VLOOKUP(LeaveTracker[[#This Row],[Employee Name]],'List of Employees'!$B$4:$H$766,6))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2048</v>
      </c>
      <c r="E3795" s="66" t="str">
        <f>IF(ISBLANK(LeaveTracker[[#This Row],[Employee Name]]),"-----",VLOOKUP(LeaveTracker[[#This Row],[Employee Name]],'List of Employees'!$B$4:$H$766,7))</f>
        <v>EEO/CITY MARKET</v>
      </c>
      <c r="F3795" s="66" t="str">
        <f>IF(ISBLANK(LeaveTracker[[#This Row],[Employee Name]]),"-----",VLOOKUP(LeaveTracker[[#This Row],[Employee Name]],'List of Employees'!$B$4:$H$766,6))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1790</v>
      </c>
      <c r="E3796" s="66" t="str">
        <f>IF(ISBLANK(LeaveTracker[[#This Row],[Employee Name]]),"-----",VLOOKUP(LeaveTracker[[#This Row],[Employee Name]],'List of Employees'!$B$4:$H$766,7))</f>
        <v>CENRO</v>
      </c>
      <c r="F3796" s="66" t="str">
        <f>IF(ISBLANK(LeaveTracker[[#This Row],[Employee Name]]),"-----",VLOOKUP(LeaveTracker[[#This Row],[Employee Name]],'List of Employees'!$B$4:$H$766,6))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1790</v>
      </c>
      <c r="E3797" s="66" t="str">
        <f>IF(ISBLANK(LeaveTracker[[#This Row],[Employee Name]]),"-----",VLOOKUP(LeaveTracker[[#This Row],[Employee Name]],'List of Employees'!$B$4:$H$766,7))</f>
        <v>CENRO</v>
      </c>
      <c r="F3797" s="66" t="str">
        <f>IF(ISBLANK(LeaveTracker[[#This Row],[Employee Name]]),"-----",VLOOKUP(LeaveTracker[[#This Row],[Employee Name]],'List of Employees'!$B$4:$H$766,6))</f>
        <v>CASUAL</v>
      </c>
      <c r="G3797" s="24">
        <v>44936</v>
      </c>
      <c r="H3797" s="24">
        <v>44936</v>
      </c>
      <c r="I3797" s="19" t="s">
        <v>297</v>
      </c>
      <c r="J3797" s="42" t="s">
        <v>1750</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1753</v>
      </c>
      <c r="E3798" s="66" t="str">
        <f>IF(ISBLANK(LeaveTracker[[#This Row],[Employee Name]]),"-----",VLOOKUP(LeaveTracker[[#This Row],[Employee Name]],'List of Employees'!$B$4:$H$766,7))</f>
        <v>SP</v>
      </c>
      <c r="F3798" s="66" t="str">
        <f>IF(ISBLANK(LeaveTracker[[#This Row],[Employee Name]]),"-----",VLOOKUP(LeaveTracker[[#This Row],[Employee Name]],'List of Employees'!$B$4:$H$766,6))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1753</v>
      </c>
      <c r="E3799" s="66" t="str">
        <f>IF(ISBLANK(LeaveTracker[[#This Row],[Employee Name]]),"-----",VLOOKUP(LeaveTracker[[#This Row],[Employee Name]],'List of Employees'!$B$4:$H$766,7))</f>
        <v>SP</v>
      </c>
      <c r="F3799" s="66" t="str">
        <f>IF(ISBLANK(LeaveTracker[[#This Row],[Employee Name]]),"-----",VLOOKUP(LeaveTracker[[#This Row],[Employee Name]],'List of Employees'!$B$4:$H$766,6))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1753</v>
      </c>
      <c r="E3800" s="66" t="str">
        <f>IF(ISBLANK(LeaveTracker[[#This Row],[Employee Name]]),"-----",VLOOKUP(LeaveTracker[[#This Row],[Employee Name]],'List of Employees'!$B$4:$H$766,7))</f>
        <v>SP</v>
      </c>
      <c r="F3800" s="66" t="str">
        <f>IF(ISBLANK(LeaveTracker[[#This Row],[Employee Name]]),"-----",VLOOKUP(LeaveTracker[[#This Row],[Employee Name]],'List of Employees'!$B$4:$H$766,6))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1753</v>
      </c>
      <c r="E3801" s="66" t="str">
        <f>IF(ISBLANK(LeaveTracker[[#This Row],[Employee Name]]),"-----",VLOOKUP(LeaveTracker[[#This Row],[Employee Name]],'List of Employees'!$B$4:$H$766,7))</f>
        <v>SP</v>
      </c>
      <c r="F3801" s="66" t="str">
        <f>IF(ISBLANK(LeaveTracker[[#This Row],[Employee Name]]),"-----",VLOOKUP(LeaveTracker[[#This Row],[Employee Name]],'List of Employees'!$B$4:$H$766,6))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1753</v>
      </c>
      <c r="E3802" s="66" t="str">
        <f>IF(ISBLANK(LeaveTracker[[#This Row],[Employee Name]]),"-----",VLOOKUP(LeaveTracker[[#This Row],[Employee Name]],'List of Employees'!$B$4:$H$766,7))</f>
        <v>SP</v>
      </c>
      <c r="F3802" s="66" t="str">
        <f>IF(ISBLANK(LeaveTracker[[#This Row],[Employee Name]]),"-----",VLOOKUP(LeaveTracker[[#This Row],[Employee Name]],'List of Employees'!$B$4:$H$766,6))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1801</v>
      </c>
      <c r="E3803" s="66" t="str">
        <f>IF(ISBLANK(LeaveTracker[[#This Row],[Employee Name]]),"-----",VLOOKUP(LeaveTracker[[#This Row],[Employee Name]],'List of Employees'!$B$4:$H$766,7))</f>
        <v>CSWDO</v>
      </c>
      <c r="F3803" s="66" t="str">
        <f>IF(ISBLANK(LeaveTracker[[#This Row],[Employee Name]]),"-----",VLOOKUP(LeaveTracker[[#This Row],[Employee Name]],'List of Employees'!$B$4:$H$766,6))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Employees'!$B$4:$H$766,7))</f>
        <v>ONT</v>
      </c>
      <c r="F3804" s="66" t="str">
        <f>IF(ISBLANK(LeaveTracker[[#This Row],[Employee Name]]),"-----",VLOOKUP(LeaveTracker[[#This Row],[Employee Name]],'List of Employees'!$B$4:$H$766,6))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Employees'!$B$4:$H$766,7))</f>
        <v>ONT</v>
      </c>
      <c r="F3805" s="66" t="str">
        <f>IF(ISBLANK(LeaveTracker[[#This Row],[Employee Name]]),"-----",VLOOKUP(LeaveTracker[[#This Row],[Employee Name]],'List of Employees'!$B$4:$H$766,6))</f>
        <v>PERMANENT</v>
      </c>
      <c r="G3805" s="24">
        <v>44918</v>
      </c>
      <c r="H3805" s="24">
        <v>44918</v>
      </c>
      <c r="I3805" s="19" t="s">
        <v>297</v>
      </c>
      <c r="J3805" s="42" t="s">
        <v>1750</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Employees'!$B$4:$H$766,7))</f>
        <v>ONT</v>
      </c>
      <c r="F3806" s="66" t="str">
        <f>IF(ISBLANK(LeaveTracker[[#This Row],[Employee Name]]),"-----",VLOOKUP(LeaveTracker[[#This Row],[Employee Name]],'List of Employees'!$B$4:$H$766,6))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1785</v>
      </c>
      <c r="E3807" s="66" t="str">
        <f>IF(ISBLANK(LeaveTracker[[#This Row],[Employee Name]]),"-----",VLOOKUP(LeaveTracker[[#This Row],[Employee Name]],'List of Employees'!$B$4:$H$766,7))</f>
        <v>CENRO</v>
      </c>
      <c r="F3807" s="66" t="str">
        <f>IF(ISBLANK(LeaveTracker[[#This Row],[Employee Name]]),"-----",VLOOKUP(LeaveTracker[[#This Row],[Employee Name]],'List of Employees'!$B$4:$H$766,6))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1930</v>
      </c>
      <c r="E3808" s="66" t="str">
        <f>IF(ISBLANK(LeaveTracker[[#This Row],[Employee Name]]),"-----",VLOOKUP(LeaveTracker[[#This Row],[Employee Name]],'List of Employees'!$B$4:$H$766,7))</f>
        <v>CENRO</v>
      </c>
      <c r="F3808" s="66" t="str">
        <f>IF(ISBLANK(LeaveTracker[[#This Row],[Employee Name]]),"-----",VLOOKUP(LeaveTracker[[#This Row],[Employee Name]],'List of Employees'!$B$4:$H$766,6))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2051</v>
      </c>
      <c r="E3809" s="66" t="str">
        <f>IF(ISBLANK(LeaveTracker[[#This Row],[Employee Name]]),"-----",VLOOKUP(LeaveTracker[[#This Row],[Employee Name]],'List of Employees'!$B$4:$H$766,7))</f>
        <v>GSO</v>
      </c>
      <c r="F3809" s="66" t="str">
        <f>IF(ISBLANK(LeaveTracker[[#This Row],[Employee Name]]),"-----",VLOOKUP(LeaveTracker[[#This Row],[Employee Name]],'List of Employees'!$B$4:$H$766,6))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1922</v>
      </c>
      <c r="E3810" s="66" t="str">
        <f>IF(ISBLANK(LeaveTracker[[#This Row],[Employee Name]]),"-----",VLOOKUP(LeaveTracker[[#This Row],[Employee Name]],'List of Employees'!$B$4:$H$766,7))</f>
        <v>TCIS</v>
      </c>
      <c r="F3810" s="66" t="str">
        <f>IF(ISBLANK(LeaveTracker[[#This Row],[Employee Name]]),"-----",VLOOKUP(LeaveTracker[[#This Row],[Employee Name]],'List of Employees'!$B$4:$H$766,6))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1722</v>
      </c>
      <c r="E3811" s="66" t="str">
        <f>IF(ISBLANK(LeaveTracker[[#This Row],[Employee Name]]),"-----",VLOOKUP(LeaveTracker[[#This Row],[Employee Name]],'List of Employees'!$B$4:$H$766,7))</f>
        <v>TCIS</v>
      </c>
      <c r="F3811" s="66" t="str">
        <f>IF(ISBLANK(LeaveTracker[[#This Row],[Employee Name]]),"-----",VLOOKUP(LeaveTracker[[#This Row],[Employee Name]],'List of Employees'!$B$4:$H$766,6))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Employees'!$B$4:$H$766,7))</f>
        <v>ONT</v>
      </c>
      <c r="F3812" s="66" t="str">
        <f>IF(ISBLANK(LeaveTracker[[#This Row],[Employee Name]]),"-----",VLOOKUP(LeaveTracker[[#This Row],[Employee Name]],'List of Employees'!$B$4:$H$766,6))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Employees'!$B$4:$H$766,7))</f>
        <v>ONT</v>
      </c>
      <c r="F3813" s="66" t="str">
        <f>IF(ISBLANK(LeaveTracker[[#This Row],[Employee Name]]),"-----",VLOOKUP(LeaveTracker[[#This Row],[Employee Name]],'List of Employees'!$B$4:$H$766,6))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1874</v>
      </c>
      <c r="E3814" s="66" t="str">
        <f>IF(ISBLANK(LeaveTracker[[#This Row],[Employee Name]]),"-----",VLOOKUP(LeaveTracker[[#This Row],[Employee Name]],'List of Employees'!$B$4:$H$766,7))</f>
        <v>CHO</v>
      </c>
      <c r="F3814" s="66" t="str">
        <f>IF(ISBLANK(LeaveTracker[[#This Row],[Employee Name]]),"-----",VLOOKUP(LeaveTracker[[#This Row],[Employee Name]],'List of Employees'!$B$4:$H$766,6))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1802</v>
      </c>
      <c r="E3815" s="66" t="str">
        <f>IF(ISBLANK(LeaveTracker[[#This Row],[Employee Name]]),"-----",VLOOKUP(LeaveTracker[[#This Row],[Employee Name]],'List of Employees'!$B$4:$H$766,7))</f>
        <v>CHO</v>
      </c>
      <c r="F3815" s="66" t="str">
        <f>IF(ISBLANK(LeaveTracker[[#This Row],[Employee Name]]),"-----",VLOOKUP(LeaveTracker[[#This Row],[Employee Name]],'List of Employees'!$B$4:$H$766,6))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1897</v>
      </c>
      <c r="E3816" s="66" t="str">
        <f>IF(ISBLANK(LeaveTracker[[#This Row],[Employee Name]]),"-----",VLOOKUP(LeaveTracker[[#This Row],[Employee Name]],'List of Employees'!$B$4:$H$766,7))</f>
        <v>MAHOGANY MARKET</v>
      </c>
      <c r="F3816" s="66" t="str">
        <f>IF(ISBLANK(LeaveTracker[[#This Row],[Employee Name]]),"-----",VLOOKUP(LeaveTracker[[#This Row],[Employee Name]],'List of Employees'!$B$4:$H$766,6))</f>
        <v>CASUAL</v>
      </c>
      <c r="G3816" s="24">
        <v>44940</v>
      </c>
      <c r="H3816" s="24">
        <v>44940</v>
      </c>
      <c r="I3816" s="19" t="s">
        <v>297</v>
      </c>
      <c r="J3816" s="42" t="s">
        <v>2102</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1832</v>
      </c>
      <c r="E3817" s="66" t="str">
        <f>IF(ISBLANK(LeaveTracker[[#This Row],[Employee Name]]),"-----",VLOOKUP(LeaveTracker[[#This Row],[Employee Name]],'List of Employees'!$B$4:$H$766,7))</f>
        <v>CCR</v>
      </c>
      <c r="F3817" s="66" t="str">
        <f>IF(ISBLANK(LeaveTracker[[#This Row],[Employee Name]]),"-----",VLOOKUP(LeaveTracker[[#This Row],[Employee Name]],'List of Employees'!$B$4:$H$766,6))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Employees'!$B$4:$H$766,7))</f>
        <v>CCT</v>
      </c>
      <c r="F3818" s="66" t="str">
        <f>IF(ISBLANK(LeaveTracker[[#This Row],[Employee Name]]),"-----",VLOOKUP(LeaveTracker[[#This Row],[Employee Name]],'List of Employees'!$B$4:$H$766,6))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Employees'!$B$4:$H$766,7))</f>
        <v>CCT</v>
      </c>
      <c r="F3819" s="66" t="str">
        <f>IF(ISBLANK(LeaveTracker[[#This Row],[Employee Name]]),"-----",VLOOKUP(LeaveTracker[[#This Row],[Employee Name]],'List of Employees'!$B$4:$H$766,6))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Employees'!$B$4:$H$766,7))</f>
        <v>CTO</v>
      </c>
      <c r="F3820" s="66" t="str">
        <f>IF(ISBLANK(LeaveTracker[[#This Row],[Employee Name]]),"-----",VLOOKUP(LeaveTracker[[#This Row],[Employee Name]],'List of Employees'!$B$4:$H$766,6))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1853</v>
      </c>
      <c r="E3821" s="66" t="str">
        <f>IF(ISBLANK(LeaveTracker[[#This Row],[Employee Name]]),"-----",VLOOKUP(LeaveTracker[[#This Row],[Employee Name]],'List of Employees'!$B$4:$H$766,7))</f>
        <v>BPLO</v>
      </c>
      <c r="F3821" s="66" t="str">
        <f>IF(ISBLANK(LeaveTracker[[#This Row],[Employee Name]]),"-----",VLOOKUP(LeaveTracker[[#This Row],[Employee Name]],'List of Employees'!$B$4:$H$766,6))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1732</v>
      </c>
      <c r="E3822" s="66" t="str">
        <f>IF(ISBLANK(LeaveTracker[[#This Row],[Employee Name]]),"-----",VLOOKUP(LeaveTracker[[#This Row],[Employee Name]],'List of Employees'!$B$4:$H$766,7))</f>
        <v>LCR</v>
      </c>
      <c r="F3822" s="66" t="str">
        <f>IF(ISBLANK(LeaveTracker[[#This Row],[Employee Name]]),"-----",VLOOKUP(LeaveTracker[[#This Row],[Employee Name]],'List of Employees'!$B$4:$H$766,6))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2048</v>
      </c>
      <c r="E3823" s="66" t="str">
        <f>IF(ISBLANK(LeaveTracker[[#This Row],[Employee Name]]),"-----",VLOOKUP(LeaveTracker[[#This Row],[Employee Name]],'List of Employees'!$B$4:$H$766,7))</f>
        <v>EEO/CITY MARKET</v>
      </c>
      <c r="F3823" s="66" t="str">
        <f>IF(ISBLANK(LeaveTracker[[#This Row],[Employee Name]]),"-----",VLOOKUP(LeaveTracker[[#This Row],[Employee Name]],'List of Employees'!$B$4:$H$766,6))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1718</v>
      </c>
      <c r="E3824" s="66" t="str">
        <f>IF(ISBLANK(LeaveTracker[[#This Row],[Employee Name]]),"-----",VLOOKUP(LeaveTracker[[#This Row],[Employee Name]],'List of Employees'!$B$4:$H$766,7))</f>
        <v>LEGAL</v>
      </c>
      <c r="F3824" s="66" t="str">
        <f>IF(ISBLANK(LeaveTracker[[#This Row],[Employee Name]]),"-----",VLOOKUP(LeaveTracker[[#This Row],[Employee Name]],'List of Employees'!$B$4:$H$766,6))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1877</v>
      </c>
      <c r="E3825" s="66" t="str">
        <f>IF(ISBLANK(LeaveTracker[[#This Row],[Employee Name]]),"-----",VLOOKUP(LeaveTracker[[#This Row],[Employee Name]],'List of Employees'!$B$4:$H$766,7))</f>
        <v>CTO</v>
      </c>
      <c r="F3825" s="66" t="str">
        <f>IF(ISBLANK(LeaveTracker[[#This Row],[Employee Name]]),"-----",VLOOKUP(LeaveTracker[[#This Row],[Employee Name]],'List of Employees'!$B$4:$H$766,6))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1832</v>
      </c>
      <c r="E3826" s="66" t="str">
        <f>IF(ISBLANK(LeaveTracker[[#This Row],[Employee Name]]),"-----",VLOOKUP(LeaveTracker[[#This Row],[Employee Name]],'List of Employees'!$B$4:$H$766,7))</f>
        <v>CCR</v>
      </c>
      <c r="F3826" s="66" t="str">
        <f>IF(ISBLANK(LeaveTracker[[#This Row],[Employee Name]]),"-----",VLOOKUP(LeaveTracker[[#This Row],[Employee Name]],'List of Employees'!$B$4:$H$766,6))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1955</v>
      </c>
      <c r="E3827" s="66" t="str">
        <f>IF(ISBLANK(LeaveTracker[[#This Row],[Employee Name]]),"-----",VLOOKUP(LeaveTracker[[#This Row],[Employee Name]],'List of Employees'!$B$4:$H$766,7))</f>
        <v>CENRO</v>
      </c>
      <c r="F3827" s="66" t="str">
        <f>IF(ISBLANK(LeaveTracker[[#This Row],[Employee Name]]),"-----",VLOOKUP(LeaveTracker[[#This Row],[Employee Name]],'List of Employees'!$B$4:$H$766,6))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2054</v>
      </c>
      <c r="E3828" s="66" t="str">
        <f>IF(ISBLANK(LeaveTracker[[#This Row],[Employee Name]]),"-----",VLOOKUP(LeaveTracker[[#This Row],[Employee Name]],'List of Employees'!$B$4:$H$766,7))</f>
        <v>TOPS</v>
      </c>
      <c r="F3828" s="66" t="str">
        <f>IF(ISBLANK(LeaveTracker[[#This Row],[Employee Name]]),"-----",VLOOKUP(LeaveTracker[[#This Row],[Employee Name]],'List of Employees'!$B$4:$H$766,6))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2057</v>
      </c>
      <c r="E3829" s="66" t="str">
        <f>IF(ISBLANK(LeaveTracker[[#This Row],[Employee Name]]),"-----",VLOOKUP(LeaveTracker[[#This Row],[Employee Name]],'List of Employees'!$B$4:$H$766,7))</f>
        <v>EEO</v>
      </c>
      <c r="F3829" s="66" t="str">
        <f>IF(ISBLANK(LeaveTracker[[#This Row],[Employee Name]]),"-----",VLOOKUP(LeaveTracker[[#This Row],[Employee Name]],'List of Employees'!$B$4:$H$766,6))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2060</v>
      </c>
      <c r="E3830" s="66" t="str">
        <f>IF(ISBLANK(LeaveTracker[[#This Row],[Employee Name]]),"-----",VLOOKUP(LeaveTracker[[#This Row],[Employee Name]],'List of Employees'!$B$4:$H$766,7))</f>
        <v>GSO</v>
      </c>
      <c r="F3830" s="66" t="str">
        <f>IF(ISBLANK(LeaveTracker[[#This Row],[Employee Name]]),"-----",VLOOKUP(LeaveTracker[[#This Row],[Employee Name]],'List of Employees'!$B$4:$H$766,6))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2060</v>
      </c>
      <c r="E3831" s="66" t="str">
        <f>IF(ISBLANK(LeaveTracker[[#This Row],[Employee Name]]),"-----",VLOOKUP(LeaveTracker[[#This Row],[Employee Name]],'List of Employees'!$B$4:$H$766,7))</f>
        <v>GSO</v>
      </c>
      <c r="F3831" s="66" t="str">
        <f>IF(ISBLANK(LeaveTracker[[#This Row],[Employee Name]]),"-----",VLOOKUP(LeaveTracker[[#This Row],[Employee Name]],'List of Employees'!$B$4:$H$766,6))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2061</v>
      </c>
      <c r="E3832" s="66" t="str">
        <f>IF(ISBLANK(LeaveTracker[[#This Row],[Employee Name]]),"-----",VLOOKUP(LeaveTracker[[#This Row],[Employee Name]],'List of Employees'!$B$4:$H$766,7))</f>
        <v>DEPED</v>
      </c>
      <c r="F3832" s="66" t="str">
        <f>IF(ISBLANK(LeaveTracker[[#This Row],[Employee Name]]),"-----",VLOOKUP(LeaveTracker[[#This Row],[Employee Name]],'List of Employees'!$B$4:$H$766,6))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2061</v>
      </c>
      <c r="E3833" s="66" t="str">
        <f>IF(ISBLANK(LeaveTracker[[#This Row],[Employee Name]]),"-----",VLOOKUP(LeaveTracker[[#This Row],[Employee Name]],'List of Employees'!$B$4:$H$766,7))</f>
        <v>DEPED</v>
      </c>
      <c r="F3833" s="66" t="str">
        <f>IF(ISBLANK(LeaveTracker[[#This Row],[Employee Name]]),"-----",VLOOKUP(LeaveTracker[[#This Row],[Employee Name]],'List of Employees'!$B$4:$H$766,6))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1751</v>
      </c>
      <c r="E3834" s="66" t="str">
        <f>IF(ISBLANK(LeaveTracker[[#This Row],[Employee Name]]),"-----",VLOOKUP(LeaveTracker[[#This Row],[Employee Name]],'List of Employees'!$B$4:$H$766,7))</f>
        <v>SP</v>
      </c>
      <c r="F3834" s="66" t="str">
        <f>IF(ISBLANK(LeaveTracker[[#This Row],[Employee Name]]),"-----",VLOOKUP(LeaveTracker[[#This Row],[Employee Name]],'List of Employees'!$B$4:$H$766,6))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1727</v>
      </c>
      <c r="E3835" s="66" t="str">
        <f>IF(ISBLANK(LeaveTracker[[#This Row],[Employee Name]]),"-----",VLOOKUP(LeaveTracker[[#This Row],[Employee Name]],'List of Employees'!$B$4:$H$766,7))</f>
        <v>TCNHS-ISHS</v>
      </c>
      <c r="F3835" s="66" t="str">
        <f>IF(ISBLANK(LeaveTracker[[#This Row],[Employee Name]]),"-----",VLOOKUP(LeaveTracker[[#This Row],[Employee Name]],'List of Employees'!$B$4:$H$766,6))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1727</v>
      </c>
      <c r="E3836" s="66" t="str">
        <f>IF(ISBLANK(LeaveTracker[[#This Row],[Employee Name]]),"-----",VLOOKUP(LeaveTracker[[#This Row],[Employee Name]],'List of Employees'!$B$4:$H$766,7))</f>
        <v>TCNHS-ISHS</v>
      </c>
      <c r="F3836" s="66" t="str">
        <f>IF(ISBLANK(LeaveTracker[[#This Row],[Employee Name]]),"-----",VLOOKUP(LeaveTracker[[#This Row],[Employee Name]],'List of Employees'!$B$4:$H$766,6))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1933</v>
      </c>
      <c r="E3837" s="66" t="str">
        <f>IF(ISBLANK(LeaveTracker[[#This Row],[Employee Name]]),"-----",VLOOKUP(LeaveTracker[[#This Row],[Employee Name]],'List of Employees'!$B$4:$H$766,7))</f>
        <v>CSWDO</v>
      </c>
      <c r="F3837" s="66" t="str">
        <f>IF(ISBLANK(LeaveTracker[[#This Row],[Employee Name]]),"-----",VLOOKUP(LeaveTracker[[#This Row],[Employee Name]],'List of Employees'!$B$4:$H$766,6))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2063</v>
      </c>
      <c r="E3838" s="66" t="str">
        <f>IF(ISBLANK(LeaveTracker[[#This Row],[Employee Name]]),"-----",VLOOKUP(LeaveTracker[[#This Row],[Employee Name]],'List of Employees'!$B$4:$H$766,7))</f>
        <v>OSPITAL NG TAGAYTAY</v>
      </c>
      <c r="F3838" s="66" t="str">
        <f>IF(ISBLANK(LeaveTracker[[#This Row],[Employee Name]]),"-----",VLOOKUP(LeaveTracker[[#This Row],[Employee Name]],'List of Employees'!$B$4:$H$766,6))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1831</v>
      </c>
      <c r="E3839" s="66" t="str">
        <f>IF(ISBLANK(LeaveTracker[[#This Row],[Employee Name]]),"-----",VLOOKUP(LeaveTracker[[#This Row],[Employee Name]],'List of Employees'!$B$4:$H$766,7))</f>
        <v>ONT</v>
      </c>
      <c r="F3839" s="66" t="str">
        <f>IF(ISBLANK(LeaveTracker[[#This Row],[Employee Name]]),"-----",VLOOKUP(LeaveTracker[[#This Row],[Employee Name]],'List of Employees'!$B$4:$H$766,6))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1831</v>
      </c>
      <c r="E3840" s="66" t="str">
        <f>IF(ISBLANK(LeaveTracker[[#This Row],[Employee Name]]),"-----",VLOOKUP(LeaveTracker[[#This Row],[Employee Name]],'List of Employees'!$B$4:$H$766,7))</f>
        <v>ONT</v>
      </c>
      <c r="F3840" s="66" t="str">
        <f>IF(ISBLANK(LeaveTracker[[#This Row],[Employee Name]]),"-----",VLOOKUP(LeaveTracker[[#This Row],[Employee Name]],'List of Employees'!$B$4:$H$766,6))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1846</v>
      </c>
      <c r="E3841" s="66" t="str">
        <f>IF(ISBLANK(LeaveTracker[[#This Row],[Employee Name]]),"-----",VLOOKUP(LeaveTracker[[#This Row],[Employee Name]],'List of Employees'!$B$4:$H$766,7))</f>
        <v>TICC</v>
      </c>
      <c r="F3841" s="66" t="str">
        <f>IF(ISBLANK(LeaveTracker[[#This Row],[Employee Name]]),"-----",VLOOKUP(LeaveTracker[[#This Row],[Employee Name]],'List of Employees'!$B$4:$H$766,6))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1846</v>
      </c>
      <c r="E3842" s="66" t="str">
        <f>IF(ISBLANK(LeaveTracker[[#This Row],[Employee Name]]),"-----",VLOOKUP(LeaveTracker[[#This Row],[Employee Name]],'List of Employees'!$B$4:$H$766,7))</f>
        <v>TICC</v>
      </c>
      <c r="F3842" s="66" t="str">
        <f>IF(ISBLANK(LeaveTracker[[#This Row],[Employee Name]]),"-----",VLOOKUP(LeaveTracker[[#This Row],[Employee Name]],'List of Employees'!$B$4:$H$766,6))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1846</v>
      </c>
      <c r="E3843" s="66" t="str">
        <f>IF(ISBLANK(LeaveTracker[[#This Row],[Employee Name]]),"-----",VLOOKUP(LeaveTracker[[#This Row],[Employee Name]],'List of Employees'!$B$4:$H$766,7))</f>
        <v>TICC</v>
      </c>
      <c r="F3843" s="66" t="str">
        <f>IF(ISBLANK(LeaveTracker[[#This Row],[Employee Name]]),"-----",VLOOKUP(LeaveTracker[[#This Row],[Employee Name]],'List of Employees'!$B$4:$H$766,6))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1860</v>
      </c>
      <c r="E3844" s="66" t="str">
        <f>IF(ISBLANK(LeaveTracker[[#This Row],[Employee Name]]),"-----",VLOOKUP(LeaveTracker[[#This Row],[Employee Name]],'List of Employees'!$B$4:$H$766,7))</f>
        <v>TICC</v>
      </c>
      <c r="F3844" s="66" t="str">
        <f>IF(ISBLANK(LeaveTracker[[#This Row],[Employee Name]]),"-----",VLOOKUP(LeaveTracker[[#This Row],[Employee Name]],'List of Employees'!$B$4:$H$766,6))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1860</v>
      </c>
      <c r="E3845" s="66" t="str">
        <f>IF(ISBLANK(LeaveTracker[[#This Row],[Employee Name]]),"-----",VLOOKUP(LeaveTracker[[#This Row],[Employee Name]],'List of Employees'!$B$4:$H$766,7))</f>
        <v>TICC</v>
      </c>
      <c r="F3845" s="66" t="str">
        <f>IF(ISBLANK(LeaveTracker[[#This Row],[Employee Name]]),"-----",VLOOKUP(LeaveTracker[[#This Row],[Employee Name]],'List of Employees'!$B$4:$H$766,6))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1806</v>
      </c>
      <c r="E3846" s="66" t="str">
        <f>IF(ISBLANK(LeaveTracker[[#This Row],[Employee Name]]),"-----",VLOOKUP(LeaveTracker[[#This Row],[Employee Name]],'List of Employees'!$B$4:$H$766,7))</f>
        <v>TICC/TCCH</v>
      </c>
      <c r="F3846" s="66" t="str">
        <f>IF(ISBLANK(LeaveTracker[[#This Row],[Employee Name]]),"-----",VLOOKUP(LeaveTracker[[#This Row],[Employee Name]],'List of Employees'!$B$4:$H$766,6))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1917</v>
      </c>
      <c r="E3847" s="66" t="str">
        <f>IF(ISBLANK(LeaveTracker[[#This Row],[Employee Name]]),"-----",VLOOKUP(LeaveTracker[[#This Row],[Employee Name]],'List of Employees'!$B$4:$H$766,7))</f>
        <v>ONT</v>
      </c>
      <c r="F3847" s="66" t="str">
        <f>IF(ISBLANK(LeaveTracker[[#This Row],[Employee Name]]),"-----",VLOOKUP(LeaveTracker[[#This Row],[Employee Name]],'List of Employees'!$B$4:$H$766,6))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1917</v>
      </c>
      <c r="E3848" s="66" t="str">
        <f>IF(ISBLANK(LeaveTracker[[#This Row],[Employee Name]]),"-----",VLOOKUP(LeaveTracker[[#This Row],[Employee Name]],'List of Employees'!$B$4:$H$766,7))</f>
        <v>ONT</v>
      </c>
      <c r="F3848" s="66" t="str">
        <f>IF(ISBLANK(LeaveTracker[[#This Row],[Employee Name]]),"-----",VLOOKUP(LeaveTracker[[#This Row],[Employee Name]],'List of Employees'!$B$4:$H$766,6))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1917</v>
      </c>
      <c r="E3849" s="66" t="str">
        <f>IF(ISBLANK(LeaveTracker[[#This Row],[Employee Name]]),"-----",VLOOKUP(LeaveTracker[[#This Row],[Employee Name]],'List of Employees'!$B$4:$H$766,7))</f>
        <v>ONT</v>
      </c>
      <c r="F3849" s="66" t="str">
        <f>IF(ISBLANK(LeaveTracker[[#This Row],[Employee Name]]),"-----",VLOOKUP(LeaveTracker[[#This Row],[Employee Name]],'List of Employees'!$B$4:$H$766,6))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1917</v>
      </c>
      <c r="E3850" s="66" t="str">
        <f>IF(ISBLANK(LeaveTracker[[#This Row],[Employee Name]]),"-----",VLOOKUP(LeaveTracker[[#This Row],[Employee Name]],'List of Employees'!$B$4:$H$766,7))</f>
        <v>ONT</v>
      </c>
      <c r="F3850" s="66" t="str">
        <f>IF(ISBLANK(LeaveTracker[[#This Row],[Employee Name]]),"-----",VLOOKUP(LeaveTracker[[#This Row],[Employee Name]],'List of Employees'!$B$4:$H$766,6))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2064</v>
      </c>
      <c r="E3851" s="66" t="str">
        <f>IF(ISBLANK(LeaveTracker[[#This Row],[Employee Name]]),"-----",VLOOKUP(LeaveTracker[[#This Row],[Employee Name]],'List of Employees'!$B$4:$H$766,7))</f>
        <v>PIO</v>
      </c>
      <c r="F3851" s="66" t="str">
        <f>IF(ISBLANK(LeaveTracker[[#This Row],[Employee Name]]),"-----",VLOOKUP(LeaveTracker[[#This Row],[Employee Name]],'List of Employees'!$B$4:$H$766,6))</f>
        <v>PERMANENT</v>
      </c>
      <c r="G3851" s="24">
        <v>44910</v>
      </c>
      <c r="H3851" s="24">
        <v>44911</v>
      </c>
      <c r="I3851" s="19" t="s">
        <v>297</v>
      </c>
      <c r="J3851" s="42" t="s">
        <v>1750</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1822</v>
      </c>
      <c r="E3852" s="66" t="str">
        <f>IF(ISBLANK(LeaveTracker[[#This Row],[Employee Name]]),"-----",VLOOKUP(LeaveTracker[[#This Row],[Employee Name]],'List of Employees'!$B$4:$H$766,7))</f>
        <v>SP</v>
      </c>
      <c r="F3852" s="66" t="str">
        <f>IF(ISBLANK(LeaveTracker[[#This Row],[Employee Name]]),"-----",VLOOKUP(LeaveTracker[[#This Row],[Employee Name]],'List of Employees'!$B$4:$H$766,6))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1822</v>
      </c>
      <c r="E3853" s="66" t="str">
        <f>IF(ISBLANK(LeaveTracker[[#This Row],[Employee Name]]),"-----",VLOOKUP(LeaveTracker[[#This Row],[Employee Name]],'List of Employees'!$B$4:$H$766,7))</f>
        <v>SP</v>
      </c>
      <c r="F3853" s="66" t="str">
        <f>IF(ISBLANK(LeaveTracker[[#This Row],[Employee Name]]),"-----",VLOOKUP(LeaveTracker[[#This Row],[Employee Name]],'List of Employees'!$B$4:$H$766,6))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1822</v>
      </c>
      <c r="E3854" s="66" t="str">
        <f>IF(ISBLANK(LeaveTracker[[#This Row],[Employee Name]]),"-----",VLOOKUP(LeaveTracker[[#This Row],[Employee Name]],'List of Employees'!$B$4:$H$766,7))</f>
        <v>SP</v>
      </c>
      <c r="F3854" s="66" t="str">
        <f>IF(ISBLANK(LeaveTracker[[#This Row],[Employee Name]]),"-----",VLOOKUP(LeaveTracker[[#This Row],[Employee Name]],'List of Employees'!$B$4:$H$766,6))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1822</v>
      </c>
      <c r="E3855" s="66" t="str">
        <f>IF(ISBLANK(LeaveTracker[[#This Row],[Employee Name]]),"-----",VLOOKUP(LeaveTracker[[#This Row],[Employee Name]],'List of Employees'!$B$4:$H$766,7))</f>
        <v>SP</v>
      </c>
      <c r="F3855" s="66" t="str">
        <f>IF(ISBLANK(LeaveTracker[[#This Row],[Employee Name]]),"-----",VLOOKUP(LeaveTracker[[#This Row],[Employee Name]],'List of Employees'!$B$4:$H$766,6))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1822</v>
      </c>
      <c r="E3856" s="66" t="str">
        <f>IF(ISBLANK(LeaveTracker[[#This Row],[Employee Name]]),"-----",VLOOKUP(LeaveTracker[[#This Row],[Employee Name]],'List of Employees'!$B$4:$H$766,7))</f>
        <v>SP</v>
      </c>
      <c r="F3856" s="66" t="str">
        <f>IF(ISBLANK(LeaveTracker[[#This Row],[Employee Name]]),"-----",VLOOKUP(LeaveTracker[[#This Row],[Employee Name]],'List of Employees'!$B$4:$H$766,6))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1829</v>
      </c>
      <c r="E3857" s="66" t="str">
        <f>IF(ISBLANK(LeaveTracker[[#This Row],[Employee Name]]),"-----",VLOOKUP(LeaveTracker[[#This Row],[Employee Name]],'List of Employees'!$B$4:$H$766,7))</f>
        <v>EEO/CITY MARKET</v>
      </c>
      <c r="F3857" s="66" t="str">
        <f>IF(ISBLANK(LeaveTracker[[#This Row],[Employee Name]]),"-----",VLOOKUP(LeaveTracker[[#This Row],[Employee Name]],'List of Employees'!$B$4:$H$766,6))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2066</v>
      </c>
      <c r="E3858" s="66" t="str">
        <f>IF(ISBLANK(LeaveTracker[[#This Row],[Employee Name]]),"-----",VLOOKUP(LeaveTracker[[#This Row],[Employee Name]],'List of Employees'!$B$4:$H$766,7))</f>
        <v>CPDO</v>
      </c>
      <c r="F3858" s="66" t="str">
        <f>IF(ISBLANK(LeaveTracker[[#This Row],[Employee Name]]),"-----",VLOOKUP(LeaveTracker[[#This Row],[Employee Name]],'List of Employees'!$B$4:$H$766,6))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1753</v>
      </c>
      <c r="E3859" s="66" t="str">
        <f>IF(ISBLANK(LeaveTracker[[#This Row],[Employee Name]]),"-----",VLOOKUP(LeaveTracker[[#This Row],[Employee Name]],'List of Employees'!$B$4:$H$766,7))</f>
        <v>SP</v>
      </c>
      <c r="F3859" s="66" t="str">
        <f>IF(ISBLANK(LeaveTracker[[#This Row],[Employee Name]]),"-----",VLOOKUP(LeaveTracker[[#This Row],[Employee Name]],'List of Employees'!$B$4:$H$766,6))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1753</v>
      </c>
      <c r="E3860" s="66" t="str">
        <f>IF(ISBLANK(LeaveTracker[[#This Row],[Employee Name]]),"-----",VLOOKUP(LeaveTracker[[#This Row],[Employee Name]],'List of Employees'!$B$4:$H$766,7))</f>
        <v>SP</v>
      </c>
      <c r="F3860" s="66" t="str">
        <f>IF(ISBLANK(LeaveTracker[[#This Row],[Employee Name]]),"-----",VLOOKUP(LeaveTracker[[#This Row],[Employee Name]],'List of Employees'!$B$4:$H$766,6))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1753</v>
      </c>
      <c r="E3861" s="66" t="str">
        <f>IF(ISBLANK(LeaveTracker[[#This Row],[Employee Name]]),"-----",VLOOKUP(LeaveTracker[[#This Row],[Employee Name]],'List of Employees'!$B$4:$H$766,7))</f>
        <v>SP</v>
      </c>
      <c r="F3861" s="66" t="str">
        <f>IF(ISBLANK(LeaveTracker[[#This Row],[Employee Name]]),"-----",VLOOKUP(LeaveTracker[[#This Row],[Employee Name]],'List of Employees'!$B$4:$H$766,6))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1818</v>
      </c>
      <c r="E3862" s="66" t="str">
        <f>IF(ISBLANK(LeaveTracker[[#This Row],[Employee Name]]),"-----",VLOOKUP(LeaveTracker[[#This Row],[Employee Name]],'List of Employees'!$B$4:$H$766,7))</f>
        <v>EEO/CITY MARKET</v>
      </c>
      <c r="F3862" s="66" t="str">
        <f>IF(ISBLANK(LeaveTracker[[#This Row],[Employee Name]]),"-----",VLOOKUP(LeaveTracker[[#This Row],[Employee Name]],'List of Employees'!$B$4:$H$766,6))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1818</v>
      </c>
      <c r="E3863" s="66" t="str">
        <f>IF(ISBLANK(LeaveTracker[[#This Row],[Employee Name]]),"-----",VLOOKUP(LeaveTracker[[#This Row],[Employee Name]],'List of Employees'!$B$4:$H$766,7))</f>
        <v>EEO/CITY MARKET</v>
      </c>
      <c r="F3863" s="66" t="str">
        <f>IF(ISBLANK(LeaveTracker[[#This Row],[Employee Name]]),"-----",VLOOKUP(LeaveTracker[[#This Row],[Employee Name]],'List of Employees'!$B$4:$H$766,6))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2068</v>
      </c>
      <c r="E3864" s="66" t="str">
        <f>IF(ISBLANK(LeaveTracker[[#This Row],[Employee Name]]),"-----",VLOOKUP(LeaveTracker[[#This Row],[Employee Name]],'List of Employees'!$B$4:$H$766,7))</f>
        <v>OSPITAL NG TAGAYTAY</v>
      </c>
      <c r="F3864" s="66" t="str">
        <f>IF(ISBLANK(LeaveTracker[[#This Row],[Employee Name]]),"-----",VLOOKUP(LeaveTracker[[#This Row],[Employee Name]],'List of Employees'!$B$4:$H$766,6))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2071</v>
      </c>
      <c r="E3865" s="66" t="str">
        <f>IF(ISBLANK(LeaveTracker[[#This Row],[Employee Name]]),"-----",VLOOKUP(LeaveTracker[[#This Row],[Employee Name]],'List of Employees'!$B$4:$H$766,7))</f>
        <v>OSPITAL NG TAGAYTAY</v>
      </c>
      <c r="F3865" s="66" t="str">
        <f>IF(ISBLANK(LeaveTracker[[#This Row],[Employee Name]]),"-----",VLOOKUP(LeaveTracker[[#This Row],[Employee Name]],'List of Employees'!$B$4:$H$766,6))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1831</v>
      </c>
      <c r="E3866" s="66" t="str">
        <f>IF(ISBLANK(LeaveTracker[[#This Row],[Employee Name]]),"-----",VLOOKUP(LeaveTracker[[#This Row],[Employee Name]],'List of Employees'!$B$4:$H$766,7))</f>
        <v>ONT</v>
      </c>
      <c r="F3866" s="66" t="str">
        <f>IF(ISBLANK(LeaveTracker[[#This Row],[Employee Name]]),"-----",VLOOKUP(LeaveTracker[[#This Row],[Employee Name]],'List of Employees'!$B$4:$H$766,6))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2074</v>
      </c>
      <c r="E3867" s="66" t="str">
        <f>IF(ISBLANK(LeaveTracker[[#This Row],[Employee Name]]),"-----",VLOOKUP(LeaveTracker[[#This Row],[Employee Name]],'List of Employees'!$B$4:$H$766,7))</f>
        <v>LEGAL OFFICE</v>
      </c>
      <c r="F3867" s="66" t="str">
        <f>IF(ISBLANK(LeaveTracker[[#This Row],[Employee Name]]),"-----",VLOOKUP(LeaveTracker[[#This Row],[Employee Name]],'List of Employees'!$B$4:$H$766,6))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1833</v>
      </c>
      <c r="E3868" s="66" t="str">
        <f>IF(ISBLANK(LeaveTracker[[#This Row],[Employee Name]]),"-----",VLOOKUP(LeaveTracker[[#This Row],[Employee Name]],'List of Employees'!$B$4:$H$766,7))</f>
        <v>CENRO</v>
      </c>
      <c r="F3868" s="66" t="str">
        <f>IF(ISBLANK(LeaveTracker[[#This Row],[Employee Name]]),"-----",VLOOKUP(LeaveTracker[[#This Row],[Employee Name]],'List of Employees'!$B$4:$H$766,6))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1833</v>
      </c>
      <c r="E3869" s="66" t="str">
        <f>IF(ISBLANK(LeaveTracker[[#This Row],[Employee Name]]),"-----",VLOOKUP(LeaveTracker[[#This Row],[Employee Name]],'List of Employees'!$B$4:$H$766,7))</f>
        <v>CENRO</v>
      </c>
      <c r="F3869" s="66" t="str">
        <f>IF(ISBLANK(LeaveTracker[[#This Row],[Employee Name]]),"-----",VLOOKUP(LeaveTracker[[#This Row],[Employee Name]],'List of Employees'!$B$4:$H$766,6))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1833</v>
      </c>
      <c r="E3870" s="66" t="str">
        <f>IF(ISBLANK(LeaveTracker[[#This Row],[Employee Name]]),"-----",VLOOKUP(LeaveTracker[[#This Row],[Employee Name]],'List of Employees'!$B$4:$H$766,7))</f>
        <v>CENRO</v>
      </c>
      <c r="F3870" s="66" t="str">
        <f>IF(ISBLANK(LeaveTracker[[#This Row],[Employee Name]]),"-----",VLOOKUP(LeaveTracker[[#This Row],[Employee Name]],'List of Employees'!$B$4:$H$766,6))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1749</v>
      </c>
      <c r="E3871" s="66" t="str">
        <f>IF(ISBLANK(LeaveTracker[[#This Row],[Employee Name]]),"-----",VLOOKUP(LeaveTracker[[#This Row],[Employee Name]],'List of Employees'!$B$4:$H$766,7))</f>
        <v>TCIS</v>
      </c>
      <c r="F3871" s="66" t="str">
        <f>IF(ISBLANK(LeaveTracker[[#This Row],[Employee Name]]),"-----",VLOOKUP(LeaveTracker[[#This Row],[Employee Name]],'List of Employees'!$B$4:$H$766,6))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1749</v>
      </c>
      <c r="E3872" s="66" t="str">
        <f>IF(ISBLANK(LeaveTracker[[#This Row],[Employee Name]]),"-----",VLOOKUP(LeaveTracker[[#This Row],[Employee Name]],'List of Employees'!$B$4:$H$766,7))</f>
        <v>TCIS</v>
      </c>
      <c r="F3872" s="66" t="str">
        <f>IF(ISBLANK(LeaveTracker[[#This Row],[Employee Name]]),"-----",VLOOKUP(LeaveTracker[[#This Row],[Employee Name]],'List of Employees'!$B$4:$H$766,6))</f>
        <v>CASUAL</v>
      </c>
      <c r="G3872" s="24">
        <v>44585</v>
      </c>
      <c r="H3872" s="24">
        <v>44586</v>
      </c>
      <c r="I3872" s="19" t="s">
        <v>297</v>
      </c>
      <c r="J3872" s="42" t="s">
        <v>1750</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1785</v>
      </c>
      <c r="E3873" s="66" t="str">
        <f>IF(ISBLANK(LeaveTracker[[#This Row],[Employee Name]]),"-----",VLOOKUP(LeaveTracker[[#This Row],[Employee Name]],'List of Employees'!$B$4:$H$766,7))</f>
        <v>CENRO</v>
      </c>
      <c r="F3873" s="66" t="str">
        <f>IF(ISBLANK(LeaveTracker[[#This Row],[Employee Name]]),"-----",VLOOKUP(LeaveTracker[[#This Row],[Employee Name]],'List of Employees'!$B$4:$H$766,6))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1785</v>
      </c>
      <c r="E3874" s="66" t="str">
        <f>IF(ISBLANK(LeaveTracker[[#This Row],[Employee Name]]),"-----",VLOOKUP(LeaveTracker[[#This Row],[Employee Name]],'List of Employees'!$B$4:$H$766,7))</f>
        <v>CENRO</v>
      </c>
      <c r="F3874" s="66" t="str">
        <f>IF(ISBLANK(LeaveTracker[[#This Row],[Employee Name]]),"-----",VLOOKUP(LeaveTracker[[#This Row],[Employee Name]],'List of Employees'!$B$4:$H$766,6))</f>
        <v>CASUAL</v>
      </c>
      <c r="G3874" s="24">
        <v>44966</v>
      </c>
      <c r="H3874" s="24">
        <v>44966</v>
      </c>
      <c r="I3874" s="19" t="s">
        <v>297</v>
      </c>
      <c r="J3874" s="42" t="s">
        <v>1750</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1749</v>
      </c>
      <c r="E3875" s="66" t="str">
        <f>IF(ISBLANK(LeaveTracker[[#This Row],[Employee Name]]),"-----",VLOOKUP(LeaveTracker[[#This Row],[Employee Name]],'List of Employees'!$B$4:$H$766,7))</f>
        <v>TCIS</v>
      </c>
      <c r="F3875" s="66" t="str">
        <f>IF(ISBLANK(LeaveTracker[[#This Row],[Employee Name]]),"-----",VLOOKUP(LeaveTracker[[#This Row],[Employee Name]],'List of Employees'!$B$4:$H$766,6))</f>
        <v>CASUAL</v>
      </c>
      <c r="G3875" s="24">
        <v>44916</v>
      </c>
      <c r="H3875" s="24">
        <v>44918</v>
      </c>
      <c r="I3875" s="19" t="s">
        <v>297</v>
      </c>
      <c r="J3875" s="42" t="s">
        <v>1750</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1749</v>
      </c>
      <c r="E3876" s="66" t="str">
        <f>IF(ISBLANK(LeaveTracker[[#This Row],[Employee Name]]),"-----",VLOOKUP(LeaveTracker[[#This Row],[Employee Name]],'List of Employees'!$B$4:$H$766,7))</f>
        <v>TCIS</v>
      </c>
      <c r="F3876" s="66" t="str">
        <f>IF(ISBLANK(LeaveTracker[[#This Row],[Employee Name]]),"-----",VLOOKUP(LeaveTracker[[#This Row],[Employee Name]],'List of Employees'!$B$4:$H$766,6))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2077</v>
      </c>
      <c r="E3877" s="66" t="str">
        <f>IF(ISBLANK(LeaveTracker[[#This Row],[Employee Name]]),"-----",VLOOKUP(LeaveTracker[[#This Row],[Employee Name]],'List of Employees'!$B$4:$H$766,7))</f>
        <v>OSPITAL NG TAGAYTAY</v>
      </c>
      <c r="F3877" s="66" t="str">
        <f>IF(ISBLANK(LeaveTracker[[#This Row],[Employee Name]]),"-----",VLOOKUP(LeaveTracker[[#This Row],[Employee Name]],'List of Employees'!$B$4:$H$766,6))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2077</v>
      </c>
      <c r="E3878" s="66" t="str">
        <f>IF(ISBLANK(LeaveTracker[[#This Row],[Employee Name]]),"-----",VLOOKUP(LeaveTracker[[#This Row],[Employee Name]],'List of Employees'!$B$4:$H$766,7))</f>
        <v>OSPITAL NG TAGAYTAY</v>
      </c>
      <c r="F3878" s="66" t="str">
        <f>IF(ISBLANK(LeaveTracker[[#This Row],[Employee Name]]),"-----",VLOOKUP(LeaveTracker[[#This Row],[Employee Name]],'List of Employees'!$B$4:$H$766,6))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2077</v>
      </c>
      <c r="E3879" s="66" t="str">
        <f>IF(ISBLANK(LeaveTracker[[#This Row],[Employee Name]]),"-----",VLOOKUP(LeaveTracker[[#This Row],[Employee Name]],'List of Employees'!$B$4:$H$766,7))</f>
        <v>OSPITAL NG TAGAYTAY</v>
      </c>
      <c r="F3879" s="66" t="str">
        <f>IF(ISBLANK(LeaveTracker[[#This Row],[Employee Name]]),"-----",VLOOKUP(LeaveTracker[[#This Row],[Employee Name]],'List of Employees'!$B$4:$H$766,6))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1752</v>
      </c>
      <c r="E3880" s="66" t="str">
        <f>IF(ISBLANK(LeaveTracker[[#This Row],[Employee Name]]),"-----",VLOOKUP(LeaveTracker[[#This Row],[Employee Name]],'List of Employees'!$B$4:$H$766,7))</f>
        <v>EEO/CITY MARKET</v>
      </c>
      <c r="F3880" s="66" t="str">
        <f>IF(ISBLANK(LeaveTracker[[#This Row],[Employee Name]]),"-----",VLOOKUP(LeaveTracker[[#This Row],[Employee Name]],'List of Employees'!$B$4:$H$766,6))</f>
        <v>CASUAL</v>
      </c>
      <c r="G3880" s="24">
        <v>44923</v>
      </c>
      <c r="H3880" s="24">
        <v>44923</v>
      </c>
      <c r="I3880" s="19" t="s">
        <v>297</v>
      </c>
      <c r="J3880" s="42" t="s">
        <v>2078</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1752</v>
      </c>
      <c r="E3881" s="66" t="str">
        <f>IF(ISBLANK(LeaveTracker[[#This Row],[Employee Name]]),"-----",VLOOKUP(LeaveTracker[[#This Row],[Employee Name]],'List of Employees'!$B$4:$H$766,7))</f>
        <v>EEO/CITY MARKET</v>
      </c>
      <c r="F3881" s="66" t="str">
        <f>IF(ISBLANK(LeaveTracker[[#This Row],[Employee Name]]),"-----",VLOOKUP(LeaveTracker[[#This Row],[Employee Name]],'List of Employees'!$B$4:$H$766,6))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1922</v>
      </c>
      <c r="E3882" s="66" t="str">
        <f>IF(ISBLANK(LeaveTracker[[#This Row],[Employee Name]]),"-----",VLOOKUP(LeaveTracker[[#This Row],[Employee Name]],'List of Employees'!$B$4:$H$766,7))</f>
        <v>TCIS</v>
      </c>
      <c r="F3882" s="66" t="str">
        <f>IF(ISBLANK(LeaveTracker[[#This Row],[Employee Name]]),"-----",VLOOKUP(LeaveTracker[[#This Row],[Employee Name]],'List of Employees'!$B$4:$H$766,6))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1745</v>
      </c>
      <c r="E3883" s="66" t="str">
        <f>IF(ISBLANK(LeaveTracker[[#This Row],[Employee Name]]),"-----",VLOOKUP(LeaveTracker[[#This Row],[Employee Name]],'List of Employees'!$B$4:$H$766,7))</f>
        <v>MAHOGANY MARKET</v>
      </c>
      <c r="F3883" s="66" t="str">
        <f>IF(ISBLANK(LeaveTracker[[#This Row],[Employee Name]]),"-----",VLOOKUP(LeaveTracker[[#This Row],[Employee Name]],'List of Employees'!$B$4:$H$766,6))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1746</v>
      </c>
      <c r="E3884" s="66" t="str">
        <f>IF(ISBLANK(LeaveTracker[[#This Row],[Employee Name]]),"-----",VLOOKUP(LeaveTracker[[#This Row],[Employee Name]],'List of Employees'!$B$4:$H$766,7))</f>
        <v>AGRICULTURE OFFICE</v>
      </c>
      <c r="F3884" s="66" t="str">
        <f>IF(ISBLANK(LeaveTracker[[#This Row],[Employee Name]]),"-----",VLOOKUP(LeaveTracker[[#This Row],[Employee Name]],'List of Employees'!$B$4:$H$766,6))</f>
        <v>CASUAL</v>
      </c>
      <c r="G3884" s="24">
        <v>44951</v>
      </c>
      <c r="H3884" s="24">
        <v>44951</v>
      </c>
      <c r="I3884" s="19" t="s">
        <v>297</v>
      </c>
      <c r="J3884" s="42" t="s">
        <v>1750</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2080</v>
      </c>
      <c r="E3885" s="66" t="str">
        <f>IF(ISBLANK(LeaveTracker[[#This Row],[Employee Name]]),"-----",VLOOKUP(LeaveTracker[[#This Row],[Employee Name]],'List of Employees'!$B$4:$H$766,7))</f>
        <v>SP</v>
      </c>
      <c r="F3885" s="66" t="str">
        <f>IF(ISBLANK(LeaveTracker[[#This Row],[Employee Name]]),"-----",VLOOKUP(LeaveTracker[[#This Row],[Employee Name]],'List of Employees'!$B$4:$H$766,6))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2082</v>
      </c>
      <c r="E3886" s="66" t="str">
        <f>IF(ISBLANK(LeaveTracker[[#This Row],[Employee Name]]),"-----",VLOOKUP(LeaveTracker[[#This Row],[Employee Name]],'List of Employees'!$B$4:$H$766,7))</f>
        <v>GSO</v>
      </c>
      <c r="F3886" s="66" t="str">
        <f>IF(ISBLANK(LeaveTracker[[#This Row],[Employee Name]]),"-----",VLOOKUP(LeaveTracker[[#This Row],[Employee Name]],'List of Employees'!$B$4:$H$766,6))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2082</v>
      </c>
      <c r="E3887" s="66" t="str">
        <f>IF(ISBLANK(LeaveTracker[[#This Row],[Employee Name]]),"-----",VLOOKUP(LeaveTracker[[#This Row],[Employee Name]],'List of Employees'!$B$4:$H$766,7))</f>
        <v>GSO</v>
      </c>
      <c r="F3887" s="66" t="str">
        <f>IF(ISBLANK(LeaveTracker[[#This Row],[Employee Name]]),"-----",VLOOKUP(LeaveTracker[[#This Row],[Employee Name]],'List of Employees'!$B$4:$H$766,6))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2085</v>
      </c>
      <c r="E3888" s="66" t="str">
        <f>IF(ISBLANK(LeaveTracker[[#This Row],[Employee Name]]),"-----",VLOOKUP(LeaveTracker[[#This Row],[Employee Name]],'List of Employees'!$B$4:$H$766,7))</f>
        <v>CHO</v>
      </c>
      <c r="F3888" s="66" t="str">
        <f>IF(ISBLANK(LeaveTracker[[#This Row],[Employee Name]]),"-----",VLOOKUP(LeaveTracker[[#This Row],[Employee Name]],'List of Employees'!$B$4:$H$766,6))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1877</v>
      </c>
      <c r="E3889" s="66" t="str">
        <f>IF(ISBLANK(LeaveTracker[[#This Row],[Employee Name]]),"-----",VLOOKUP(LeaveTracker[[#This Row],[Employee Name]],'List of Employees'!$B$4:$H$766,7))</f>
        <v>CTO</v>
      </c>
      <c r="F3889" s="66" t="str">
        <f>IF(ISBLANK(LeaveTracker[[#This Row],[Employee Name]]),"-----",VLOOKUP(LeaveTracker[[#This Row],[Employee Name]],'List of Employees'!$B$4:$H$766,6))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2087</v>
      </c>
      <c r="E3890" s="66" t="str">
        <f>IF(ISBLANK(LeaveTracker[[#This Row],[Employee Name]]),"-----",VLOOKUP(LeaveTracker[[#This Row],[Employee Name]],'List of Employees'!$B$4:$H$766,7))</f>
        <v>ACCOUNTING</v>
      </c>
      <c r="F3890" s="66" t="str">
        <f>IF(ISBLANK(LeaveTracker[[#This Row],[Employee Name]]),"-----",VLOOKUP(LeaveTracker[[#This Row],[Employee Name]],'List of Employees'!$B$4:$H$766,6))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2087</v>
      </c>
      <c r="E3891" s="66" t="str">
        <f>IF(ISBLANK(LeaveTracker[[#This Row],[Employee Name]]),"-----",VLOOKUP(LeaveTracker[[#This Row],[Employee Name]],'List of Employees'!$B$4:$H$766,7))</f>
        <v>ACCOUNTING</v>
      </c>
      <c r="F3891" s="66" t="str">
        <f>IF(ISBLANK(LeaveTracker[[#This Row],[Employee Name]]),"-----",VLOOKUP(LeaveTracker[[#This Row],[Employee Name]],'List of Employees'!$B$4:$H$766,6))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2087</v>
      </c>
      <c r="E3892" s="66" t="str">
        <f>IF(ISBLANK(LeaveTracker[[#This Row],[Employee Name]]),"-----",VLOOKUP(LeaveTracker[[#This Row],[Employee Name]],'List of Employees'!$B$4:$H$766,7))</f>
        <v>ACCOUNTING</v>
      </c>
      <c r="F3892" s="66" t="str">
        <f>IF(ISBLANK(LeaveTracker[[#This Row],[Employee Name]]),"-----",VLOOKUP(LeaveTracker[[#This Row],[Employee Name]],'List of Employees'!$B$4:$H$766,6))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Employees'!$B$4:$H$766,7))</f>
        <v>CENRO</v>
      </c>
      <c r="F3893" s="66" t="str">
        <f>IF(ISBLANK(LeaveTracker[[#This Row],[Employee Name]]),"-----",VLOOKUP(LeaveTracker[[#This Row],[Employee Name]],'List of Employees'!$B$4:$H$766,6))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2654</v>
      </c>
      <c r="E3894" s="66" t="str">
        <f>IF(ISBLANK(LeaveTracker[[#This Row],[Employee Name]]),"-----",VLOOKUP(LeaveTracker[[#This Row],[Employee Name]],'List of Employees'!$B$4:$H$766,7))</f>
        <v>GSO</v>
      </c>
      <c r="F3894" s="66" t="str">
        <f>IF(ISBLANK(LeaveTracker[[#This Row],[Employee Name]]),"-----",VLOOKUP(LeaveTracker[[#This Row],[Employee Name]],'List of Employees'!$B$4:$H$766,6))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2654</v>
      </c>
      <c r="E3895" s="66" t="str">
        <f>IF(ISBLANK(LeaveTracker[[#This Row],[Employee Name]]),"-----",VLOOKUP(LeaveTracker[[#This Row],[Employee Name]],'List of Employees'!$B$4:$H$766,7))</f>
        <v>GSO</v>
      </c>
      <c r="F3895" s="66" t="str">
        <f>IF(ISBLANK(LeaveTracker[[#This Row],[Employee Name]]),"-----",VLOOKUP(LeaveTracker[[#This Row],[Employee Name]],'List of Employees'!$B$4:$H$766,6))</f>
        <v>CASUAL</v>
      </c>
      <c r="G3895" s="24">
        <v>44879</v>
      </c>
      <c r="H3895" s="24">
        <v>44879</v>
      </c>
      <c r="I3895" s="19" t="s">
        <v>297</v>
      </c>
      <c r="J3895" s="42" t="s">
        <v>1750</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2090</v>
      </c>
      <c r="E3896" s="66" t="str">
        <f>IF(ISBLANK(LeaveTracker[[#This Row],[Employee Name]]),"-----",VLOOKUP(LeaveTracker[[#This Row],[Employee Name]],'List of Employees'!$B$4:$H$766,7))</f>
        <v>BPLO</v>
      </c>
      <c r="F3896" s="66" t="str">
        <f>IF(ISBLANK(LeaveTracker[[#This Row],[Employee Name]]),"-----",VLOOKUP(LeaveTracker[[#This Row],[Employee Name]],'List of Employees'!$B$4:$H$766,6))</f>
        <v>CASUAL</v>
      </c>
      <c r="G3896" s="24">
        <v>44888</v>
      </c>
      <c r="H3896" s="24">
        <v>44890</v>
      </c>
      <c r="I3896" s="19" t="s">
        <v>297</v>
      </c>
      <c r="J3896" s="42" t="s">
        <v>1750</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Employees'!$B$4:$H$766,7))</f>
        <v>CENRO</v>
      </c>
      <c r="F3897" s="66" t="str">
        <f>IF(ISBLANK(LeaveTracker[[#This Row],[Employee Name]]),"-----",VLOOKUP(LeaveTracker[[#This Row],[Employee Name]],'List of Employees'!$B$4:$H$766,6))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2003</v>
      </c>
      <c r="E3898" s="66" t="str">
        <f>IF(ISBLANK(LeaveTracker[[#This Row],[Employee Name]]),"-----",VLOOKUP(LeaveTracker[[#This Row],[Employee Name]],'List of Employees'!$B$4:$H$766,7))</f>
        <v>ACCOUNTING</v>
      </c>
      <c r="F3898" s="66" t="str">
        <f>IF(ISBLANK(LeaveTracker[[#This Row],[Employee Name]]),"-----",VLOOKUP(LeaveTracker[[#This Row],[Employee Name]],'List of Employees'!$B$4:$H$766,6))</f>
        <v>PERMANENT</v>
      </c>
      <c r="G3898" s="24">
        <v>44872</v>
      </c>
      <c r="H3898" s="24">
        <v>44872</v>
      </c>
      <c r="I3898" s="19" t="s">
        <v>297</v>
      </c>
      <c r="J3898" s="42" t="s">
        <v>1750</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1873</v>
      </c>
      <c r="E3899" s="66" t="str">
        <f>IF(ISBLANK(LeaveTracker[[#This Row],[Employee Name]]),"-----",VLOOKUP(LeaveTracker[[#This Row],[Employee Name]],'List of Employees'!$B$4:$H$766,7))</f>
        <v>TCIS</v>
      </c>
      <c r="F3899" s="66" t="str">
        <f>IF(ISBLANK(LeaveTracker[[#This Row],[Employee Name]]),"-----",VLOOKUP(LeaveTracker[[#This Row],[Employee Name]],'List of Employees'!$B$4:$H$766,6))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Employees'!$B$4:$H$766,7))</f>
        <v>EEO/ CITY MARKET</v>
      </c>
      <c r="F3900" s="66" t="str">
        <f>IF(ISBLANK(LeaveTracker[[#This Row],[Employee Name]]),"-----",VLOOKUP(LeaveTracker[[#This Row],[Employee Name]],'List of Employees'!$B$4:$H$766,6))</f>
        <v>PERMANENT</v>
      </c>
      <c r="G3900" s="24">
        <v>44880</v>
      </c>
      <c r="H3900" s="24">
        <v>44880</v>
      </c>
      <c r="I3900" s="19" t="s">
        <v>297</v>
      </c>
      <c r="J3900" s="42" t="s">
        <v>1750</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Employees'!$B$4:$H$766,7))</f>
        <v>CEO</v>
      </c>
      <c r="F3901" s="66" t="str">
        <f>IF(ISBLANK(LeaveTracker[[#This Row],[Employee Name]]),"-----",VLOOKUP(LeaveTracker[[#This Row],[Employee Name]],'List of Employees'!$B$4:$H$766,6))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Employees'!$B$4:$H$766,7))</f>
        <v>CEO</v>
      </c>
      <c r="F3902" s="66" t="str">
        <f>IF(ISBLANK(LeaveTracker[[#This Row],[Employee Name]]),"-----",VLOOKUP(LeaveTracker[[#This Row],[Employee Name]],'List of Employees'!$B$4:$H$766,6))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2092</v>
      </c>
      <c r="E3903" s="66" t="str">
        <f>IF(ISBLANK(LeaveTracker[[#This Row],[Employee Name]]),"-----",VLOOKUP(LeaveTracker[[#This Row],[Employee Name]],'List of Employees'!$B$4:$H$766,7))</f>
        <v>CENRO</v>
      </c>
      <c r="F3903" s="66" t="str">
        <f>IF(ISBLANK(LeaveTracker[[#This Row],[Employee Name]]),"-----",VLOOKUP(LeaveTracker[[#This Row],[Employee Name]],'List of Employees'!$B$4:$H$766,6))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1768</v>
      </c>
      <c r="E3904" s="66" t="str">
        <f>IF(ISBLANK(LeaveTracker[[#This Row],[Employee Name]]),"-----",VLOOKUP(LeaveTracker[[#This Row],[Employee Name]],'List of Employees'!$B$4:$H$766,7))</f>
        <v>CHO</v>
      </c>
      <c r="F3904" s="66" t="str">
        <f>IF(ISBLANK(LeaveTracker[[#This Row],[Employee Name]]),"-----",VLOOKUP(LeaveTracker[[#This Row],[Employee Name]],'List of Employees'!$B$4:$H$766,6))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1857</v>
      </c>
      <c r="E3905" s="66" t="str">
        <f>IF(ISBLANK(LeaveTracker[[#This Row],[Employee Name]]),"-----",VLOOKUP(LeaveTracker[[#This Row],[Employee Name]],'List of Employees'!$B$4:$H$766,7))</f>
        <v>CENRO</v>
      </c>
      <c r="F3905" s="66" t="str">
        <f>IF(ISBLANK(LeaveTracker[[#This Row],[Employee Name]]),"-----",VLOOKUP(LeaveTracker[[#This Row],[Employee Name]],'List of Employees'!$B$4:$H$766,6))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1718</v>
      </c>
      <c r="E3906" s="66" t="str">
        <f>IF(ISBLANK(LeaveTracker[[#This Row],[Employee Name]]),"-----",VLOOKUP(LeaveTracker[[#This Row],[Employee Name]],'List of Employees'!$B$4:$H$766,7))</f>
        <v>LEGAL</v>
      </c>
      <c r="F3906" s="66" t="str">
        <f>IF(ISBLANK(LeaveTracker[[#This Row],[Employee Name]]),"-----",VLOOKUP(LeaveTracker[[#This Row],[Employee Name]],'List of Employees'!$B$4:$H$766,6))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1752</v>
      </c>
      <c r="E3907" s="66" t="str">
        <f>IF(ISBLANK(LeaveTracker[[#This Row],[Employee Name]]),"-----",VLOOKUP(LeaveTracker[[#This Row],[Employee Name]],'List of Employees'!$B$4:$H$766,7))</f>
        <v>EEO/CITY MARKET</v>
      </c>
      <c r="F3907" s="66" t="str">
        <f>IF(ISBLANK(LeaveTracker[[#This Row],[Employee Name]]),"-----",VLOOKUP(LeaveTracker[[#This Row],[Employee Name]],'List of Employees'!$B$4:$H$766,6))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1752</v>
      </c>
      <c r="E3908" s="66" t="str">
        <f>IF(ISBLANK(LeaveTracker[[#This Row],[Employee Name]]),"-----",VLOOKUP(LeaveTracker[[#This Row],[Employee Name]],'List of Employees'!$B$4:$H$766,7))</f>
        <v>EEO/CITY MARKET</v>
      </c>
      <c r="F3908" s="66" t="str">
        <f>IF(ISBLANK(LeaveTracker[[#This Row],[Employee Name]]),"-----",VLOOKUP(LeaveTracker[[#This Row],[Employee Name]],'List of Employees'!$B$4:$H$766,6))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1922</v>
      </c>
      <c r="E3909" s="66" t="str">
        <f>IF(ISBLANK(LeaveTracker[[#This Row],[Employee Name]]),"-----",VLOOKUP(LeaveTracker[[#This Row],[Employee Name]],'List of Employees'!$B$4:$H$766,7))</f>
        <v>TCIS</v>
      </c>
      <c r="F3909" s="66" t="str">
        <f>IF(ISBLANK(LeaveTracker[[#This Row],[Employee Name]]),"-----",VLOOKUP(LeaveTracker[[#This Row],[Employee Name]],'List of Employees'!$B$4:$H$766,6))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2061</v>
      </c>
      <c r="E3910" s="66" t="str">
        <f>IF(ISBLANK(LeaveTracker[[#This Row],[Employee Name]]),"-----",VLOOKUP(LeaveTracker[[#This Row],[Employee Name]],'List of Employees'!$B$4:$H$766,7))</f>
        <v>DEPED</v>
      </c>
      <c r="F3910" s="66" t="str">
        <f>IF(ISBLANK(LeaveTracker[[#This Row],[Employee Name]]),"-----",VLOOKUP(LeaveTracker[[#This Row],[Employee Name]],'List of Employees'!$B$4:$H$766,6))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2095</v>
      </c>
      <c r="E3911" s="66" t="str">
        <f>IF(ISBLANK(LeaveTracker[[#This Row],[Employee Name]]),"-----",VLOOKUP(LeaveTracker[[#This Row],[Employee Name]],'List of Employees'!$B$4:$H$766,7))</f>
        <v>CPDO</v>
      </c>
      <c r="F3911" s="66" t="str">
        <f>IF(ISBLANK(LeaveTracker[[#This Row],[Employee Name]]),"-----",VLOOKUP(LeaveTracker[[#This Row],[Employee Name]],'List of Employees'!$B$4:$H$766,6))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1802</v>
      </c>
      <c r="E3912" s="66" t="str">
        <f>IF(ISBLANK(LeaveTracker[[#This Row],[Employee Name]]),"-----",VLOOKUP(LeaveTracker[[#This Row],[Employee Name]],'List of Employees'!$B$4:$H$766,7))</f>
        <v>CHO</v>
      </c>
      <c r="F3912" s="66" t="str">
        <f>IF(ISBLANK(LeaveTracker[[#This Row],[Employee Name]]),"-----",VLOOKUP(LeaveTracker[[#This Row],[Employee Name]],'List of Employees'!$B$4:$H$766,6))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2097</v>
      </c>
      <c r="E3913" s="66" t="str">
        <f>IF(ISBLANK(LeaveTracker[[#This Row],[Employee Name]]),"-----",VLOOKUP(LeaveTracker[[#This Row],[Employee Name]],'List of Employees'!$B$4:$H$766,7))</f>
        <v>CPDO</v>
      </c>
      <c r="F3913" s="66" t="str">
        <f>IF(ISBLANK(LeaveTracker[[#This Row],[Employee Name]]),"-----",VLOOKUP(LeaveTracker[[#This Row],[Employee Name]],'List of Employees'!$B$4:$H$766,6))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1920</v>
      </c>
      <c r="E3914" s="66" t="str">
        <f>IF(ISBLANK(LeaveTracker[[#This Row],[Employee Name]]),"-----",VLOOKUP(LeaveTracker[[#This Row],[Employee Name]],'List of Employees'!$B$4:$H$766,7))</f>
        <v>CPDO</v>
      </c>
      <c r="F3914" s="66" t="str">
        <f>IF(ISBLANK(LeaveTracker[[#This Row],[Employee Name]]),"-----",VLOOKUP(LeaveTracker[[#This Row],[Employee Name]],'List of Employees'!$B$4:$H$766,6))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2098</v>
      </c>
      <c r="E3915" s="66" t="str">
        <f>IF(ISBLANK(LeaveTracker[[#This Row],[Employee Name]]),"-----",VLOOKUP(LeaveTracker[[#This Row],[Employee Name]],'List of Employees'!$B$4:$H$766,7))</f>
        <v>PICNIC GROVE</v>
      </c>
      <c r="F3915" s="66" t="str">
        <f>IF(ISBLANK(LeaveTracker[[#This Row],[Employee Name]]),"-----",VLOOKUP(LeaveTracker[[#This Row],[Employee Name]],'List of Employees'!$B$4:$H$766,6))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1747</v>
      </c>
      <c r="E3916" s="66" t="str">
        <f>IF(ISBLANK(LeaveTracker[[#This Row],[Employee Name]]),"-----",VLOOKUP(LeaveTracker[[#This Row],[Employee Name]],'List of Employees'!$B$4:$H$766,7))</f>
        <v>BPLO</v>
      </c>
      <c r="F3916" s="66" t="str">
        <f>IF(ISBLANK(LeaveTracker[[#This Row],[Employee Name]]),"-----",VLOOKUP(LeaveTracker[[#This Row],[Employee Name]],'List of Employees'!$B$4:$H$766,6))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1933</v>
      </c>
      <c r="E3917" s="66" t="str">
        <f>IF(ISBLANK(LeaveTracker[[#This Row],[Employee Name]]),"-----",VLOOKUP(LeaveTracker[[#This Row],[Employee Name]],'List of Employees'!$B$4:$H$766,7))</f>
        <v>CSWDO</v>
      </c>
      <c r="F3917" s="66" t="str">
        <f>IF(ISBLANK(LeaveTracker[[#This Row],[Employee Name]]),"-----",VLOOKUP(LeaveTracker[[#This Row],[Employee Name]],'List of Employees'!$B$4:$H$766,6))</f>
        <v>CASUAL</v>
      </c>
      <c r="G3917" s="24">
        <v>44889</v>
      </c>
      <c r="H3917" s="24">
        <v>44889</v>
      </c>
      <c r="I3917" s="19" t="s">
        <v>297</v>
      </c>
      <c r="J3917" s="42" t="s">
        <v>1750</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2101</v>
      </c>
      <c r="E3918" s="66" t="str">
        <f>IF(ISBLANK(LeaveTracker[[#This Row],[Employee Name]]),"-----",VLOOKUP(LeaveTracker[[#This Row],[Employee Name]],'List of Employees'!$B$4:$H$766,7))</f>
        <v>PICNIC GROVE</v>
      </c>
      <c r="F3918" s="66" t="str">
        <f>IF(ISBLANK(LeaveTracker[[#This Row],[Employee Name]]),"-----",VLOOKUP(LeaveTracker[[#This Row],[Employee Name]],'List of Employees'!$B$4:$H$766,6))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1822</v>
      </c>
      <c r="E3919" s="66" t="str">
        <f>IF(ISBLANK(LeaveTracker[[#This Row],[Employee Name]]),"-----",VLOOKUP(LeaveTracker[[#This Row],[Employee Name]],'List of Employees'!$B$4:$H$766,7))</f>
        <v>SP</v>
      </c>
      <c r="F3919" s="66" t="str">
        <f>IF(ISBLANK(LeaveTracker[[#This Row],[Employee Name]]),"-----",VLOOKUP(LeaveTracker[[#This Row],[Employee Name]],'List of Employees'!$B$4:$H$766,6))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Employees'!$B$4:$H$766,7))</f>
        <v>PIO</v>
      </c>
      <c r="F3920" s="66" t="str">
        <f>IF(ISBLANK(LeaveTracker[[#This Row],[Employee Name]]),"-----",VLOOKUP(LeaveTracker[[#This Row],[Employee Name]],'List of Employees'!$B$4:$H$766,6))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Employees'!$B$4:$H$766,7))</f>
        <v>CHARACTER OFFICE</v>
      </c>
      <c r="F3921" s="66" t="str">
        <f>IF(ISBLANK(LeaveTracker[[#This Row],[Employee Name]]),"-----",VLOOKUP(LeaveTracker[[#This Row],[Employee Name]],'List of Employees'!$B$4:$H$766,6))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Employees'!$B$4:$H$766,7))</f>
        <v>ADMIN OFFICE</v>
      </c>
      <c r="F3922" s="66" t="str">
        <f>IF(ISBLANK(LeaveTracker[[#This Row],[Employee Name]]),"-----",VLOOKUP(LeaveTracker[[#This Row],[Employee Name]],'List of Employees'!$B$4:$H$766,6))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Employees'!$B$4:$H$766,7))</f>
        <v>GSO</v>
      </c>
      <c r="F3923" s="66" t="str">
        <f>IF(ISBLANK(LeaveTracker[[#This Row],[Employee Name]]),"-----",VLOOKUP(LeaveTracker[[#This Row],[Employee Name]],'List of Employees'!$B$4:$H$766,6))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Employees'!$B$4:$H$766,7))</f>
        <v>GSO</v>
      </c>
      <c r="F3924" s="66" t="str">
        <f>IF(ISBLANK(LeaveTracker[[#This Row],[Employee Name]]),"-----",VLOOKUP(LeaveTracker[[#This Row],[Employee Name]],'List of Employees'!$B$4:$H$766,6))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Employees'!$B$4:$H$766,7))</f>
        <v>GSO</v>
      </c>
      <c r="F3925" s="66" t="str">
        <f>IF(ISBLANK(LeaveTracker[[#This Row],[Employee Name]]),"-----",VLOOKUP(LeaveTracker[[#This Row],[Employee Name]],'List of Employees'!$B$4:$H$766,6))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1755</v>
      </c>
      <c r="E3926" s="66" t="str">
        <f>IF(ISBLANK(LeaveTracker[[#This Row],[Employee Name]]),"-----",VLOOKUP(LeaveTracker[[#This Row],[Employee Name]],'List of Employees'!$B$4:$H$766,7))</f>
        <v>GSO</v>
      </c>
      <c r="F3926" s="66" t="str">
        <f>IF(ISBLANK(LeaveTracker[[#This Row],[Employee Name]]),"-----",VLOOKUP(LeaveTracker[[#This Row],[Employee Name]],'List of Employees'!$B$4:$H$766,6))</f>
        <v>CASUAL</v>
      </c>
      <c r="G3926" s="24">
        <v>44950</v>
      </c>
      <c r="H3926" s="24">
        <v>44950</v>
      </c>
      <c r="I3926" s="19" t="s">
        <v>297</v>
      </c>
      <c r="J3926" s="42" t="s">
        <v>1750</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Employees'!$B$4:$H$766,7))</f>
        <v>CTO</v>
      </c>
      <c r="F3927" s="66" t="str">
        <f>IF(ISBLANK(LeaveTracker[[#This Row],[Employee Name]]),"-----",VLOOKUP(LeaveTracker[[#This Row],[Employee Name]],'List of Employees'!$B$4:$H$766,6))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Employees'!$B$4:$H$766,7))</f>
        <v>CTO</v>
      </c>
      <c r="F3928" s="66" t="str">
        <f>IF(ISBLANK(LeaveTracker[[#This Row],[Employee Name]]),"-----",VLOOKUP(LeaveTracker[[#This Row],[Employee Name]],'List of Employees'!$B$4:$H$766,6))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1784</v>
      </c>
      <c r="E3929" s="66" t="str">
        <f>IF(ISBLANK(LeaveTracker[[#This Row],[Employee Name]]),"-----",VLOOKUP(LeaveTracker[[#This Row],[Employee Name]],'List of Employees'!$B$4:$H$766,7))</f>
        <v>CTO-LICENSE</v>
      </c>
      <c r="F3929" s="66" t="str">
        <f>IF(ISBLANK(LeaveTracker[[#This Row],[Employee Name]]),"-----",VLOOKUP(LeaveTracker[[#This Row],[Employee Name]],'List of Employees'!$B$4:$H$766,6))</f>
        <v>CASUAL</v>
      </c>
      <c r="G3929" s="24">
        <v>44977</v>
      </c>
      <c r="H3929" s="24">
        <v>44978</v>
      </c>
      <c r="I3929" s="19" t="s">
        <v>297</v>
      </c>
      <c r="J3929" s="42" t="s">
        <v>1750</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Employees'!$B$4:$H$766,7))</f>
        <v>CTO</v>
      </c>
      <c r="F3930" s="66" t="str">
        <f>IF(ISBLANK(LeaveTracker[[#This Row],[Employee Name]]),"-----",VLOOKUP(LeaveTracker[[#This Row],[Employee Name]],'List of Employees'!$B$4:$H$766,6))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Employees'!$B$4:$H$766,7))</f>
        <v>CTO</v>
      </c>
      <c r="F3931" s="66" t="str">
        <f>IF(ISBLANK(LeaveTracker[[#This Row],[Employee Name]]),"-----",VLOOKUP(LeaveTracker[[#This Row],[Employee Name]],'List of Employees'!$B$4:$H$766,6))</f>
        <v>PERMANENT</v>
      </c>
      <c r="G3931" s="24">
        <v>44984</v>
      </c>
      <c r="H3931" s="24">
        <v>44984</v>
      </c>
      <c r="I3931" s="19" t="s">
        <v>297</v>
      </c>
      <c r="J3931" s="42" t="s">
        <v>1750</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Employees'!$B$4:$H$766,7))</f>
        <v>GSO</v>
      </c>
      <c r="F3932" s="66" t="str">
        <f>IF(ISBLANK(LeaveTracker[[#This Row],[Employee Name]]),"-----",VLOOKUP(LeaveTracker[[#This Row],[Employee Name]],'List of Employees'!$B$4:$H$766,6))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Employees'!$B$4:$H$766,7))</f>
        <v>CENRO</v>
      </c>
      <c r="F3933" s="66" t="str">
        <f>IF(ISBLANK(LeaveTracker[[#This Row],[Employee Name]]),"-----",VLOOKUP(LeaveTracker[[#This Row],[Employee Name]],'List of Employees'!$B$4:$H$766,6))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Employees'!$B$4:$H$766,7))</f>
        <v>MAHOGANY MARKET</v>
      </c>
      <c r="F3934" s="66" t="str">
        <f>IF(ISBLANK(LeaveTracker[[#This Row],[Employee Name]]),"-----",VLOOKUP(LeaveTracker[[#This Row],[Employee Name]],'List of Employees'!$B$4:$H$766,6))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Employees'!$B$4:$H$766,7))</f>
        <v>CTO</v>
      </c>
      <c r="F3935" s="66" t="str">
        <f>IF(ISBLANK(LeaveTracker[[#This Row],[Employee Name]]),"-----",VLOOKUP(LeaveTracker[[#This Row],[Employee Name]],'List of Employees'!$B$4:$H$766,6))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Employees'!$B$4:$H$766,7))</f>
        <v>MAHOGANY MARKET</v>
      </c>
      <c r="F3936" s="66" t="str">
        <f>IF(ISBLANK(LeaveTracker[[#This Row],[Employee Name]]),"-----",VLOOKUP(LeaveTracker[[#This Row],[Employee Name]],'List of Employees'!$B$4:$H$766,6))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Employees'!$B$4:$H$766,7))</f>
        <v>MAHOGANY MARKET</v>
      </c>
      <c r="F3937" s="66" t="str">
        <f>IF(ISBLANK(LeaveTracker[[#This Row],[Employee Name]]),"-----",VLOOKUP(LeaveTracker[[#This Row],[Employee Name]],'List of Employees'!$B$4:$H$766,6))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1897</v>
      </c>
      <c r="E3938" s="66" t="str">
        <f>IF(ISBLANK(LeaveTracker[[#This Row],[Employee Name]]),"-----",VLOOKUP(LeaveTracker[[#This Row],[Employee Name]],'List of Employees'!$B$4:$H$766,7))</f>
        <v>MAHOGANY MARKET</v>
      </c>
      <c r="F3938" s="66" t="str">
        <f>IF(ISBLANK(LeaveTracker[[#This Row],[Employee Name]]),"-----",VLOOKUP(LeaveTracker[[#This Row],[Employee Name]],'List of Employees'!$B$4:$H$766,6))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Employees'!$B$4:$H$766,7))</f>
        <v>MAHOGANY MARKET</v>
      </c>
      <c r="F3939" s="66" t="str">
        <f>IF(ISBLANK(LeaveTracker[[#This Row],[Employee Name]]),"-----",VLOOKUP(LeaveTracker[[#This Row],[Employee Name]],'List of Employees'!$B$4:$H$766,6))</f>
        <v>PERMANENT</v>
      </c>
      <c r="G3939" s="24">
        <v>44974</v>
      </c>
      <c r="H3939" s="24">
        <v>44976</v>
      </c>
      <c r="I3939" s="19" t="s">
        <v>297</v>
      </c>
      <c r="J3939" s="42" t="s">
        <v>2102</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Employees'!$B$4:$H$766,7))</f>
        <v>MAHOGANY MARKET</v>
      </c>
      <c r="F3940" s="66" t="str">
        <f>IF(ISBLANK(LeaveTracker[[#This Row],[Employee Name]]),"-----",VLOOKUP(LeaveTracker[[#This Row],[Employee Name]],'List of Employees'!$B$4:$H$766,6))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Employees'!$B$4:$H$766,7))</f>
        <v>ASSESSORS OFFICE</v>
      </c>
      <c r="F3941" s="66" t="str">
        <f>IF(ISBLANK(LeaveTracker[[#This Row],[Employee Name]]),"-----",VLOOKUP(LeaveTracker[[#This Row],[Employee Name]],'List of Employees'!$B$4:$H$766,6))</f>
        <v>PERMANENT</v>
      </c>
      <c r="G3941" s="24">
        <v>44987</v>
      </c>
      <c r="H3941" s="24">
        <v>44987</v>
      </c>
      <c r="I3941" s="19" t="s">
        <v>297</v>
      </c>
      <c r="J3941" s="42" t="s">
        <v>2103</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Employees'!$B$4:$H$766,7))</f>
        <v>MAHOGANY MARKET</v>
      </c>
      <c r="F3942" s="66" t="str">
        <f>IF(ISBLANK(LeaveTracker[[#This Row],[Employee Name]]),"-----",VLOOKUP(LeaveTracker[[#This Row],[Employee Name]],'List of Employees'!$B$4:$H$766,6))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Employees'!$B$4:$H$766,7))</f>
        <v>GSO</v>
      </c>
      <c r="F3943" s="66" t="str">
        <f>IF(ISBLANK(LeaveTracker[[#This Row],[Employee Name]]),"-----",VLOOKUP(LeaveTracker[[#This Row],[Employee Name]],'List of Employees'!$B$4:$H$766,6))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Employees'!$B$4:$H$766,7))</f>
        <v>GSO</v>
      </c>
      <c r="F3944" s="66" t="str">
        <f>IF(ISBLANK(LeaveTracker[[#This Row],[Employee Name]]),"-----",VLOOKUP(LeaveTracker[[#This Row],[Employee Name]],'List of Employees'!$B$4:$H$766,6))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1761</v>
      </c>
      <c r="E3945" s="66" t="str">
        <f>IF(ISBLANK(LeaveTracker[[#This Row],[Employee Name]]),"-----",VLOOKUP(LeaveTracker[[#This Row],[Employee Name]],'List of Employees'!$B$4:$H$766,7))</f>
        <v>GSO</v>
      </c>
      <c r="F3945" s="66" t="str">
        <f>IF(ISBLANK(LeaveTracker[[#This Row],[Employee Name]]),"-----",VLOOKUP(LeaveTracker[[#This Row],[Employee Name]],'List of Employees'!$B$4:$H$766,6))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Employees'!$B$4:$H$766,7))</f>
        <v>GSO</v>
      </c>
      <c r="F3946" s="66" t="str">
        <f>IF(ISBLANK(LeaveTracker[[#This Row],[Employee Name]]),"-----",VLOOKUP(LeaveTracker[[#This Row],[Employee Name]],'List of Employees'!$B$4:$H$766,6))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Employees'!$B$4:$H$766,7))</f>
        <v>GSO</v>
      </c>
      <c r="F3947" s="66" t="str">
        <f>IF(ISBLANK(LeaveTracker[[#This Row],[Employee Name]]),"-----",VLOOKUP(LeaveTracker[[#This Row],[Employee Name]],'List of Employees'!$B$4:$H$766,6))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Employees'!$B$4:$H$766,7))</f>
        <v>GSO</v>
      </c>
      <c r="F3948" s="66" t="str">
        <f>IF(ISBLANK(LeaveTracker[[#This Row],[Employee Name]]),"-----",VLOOKUP(LeaveTracker[[#This Row],[Employee Name]],'List of Employees'!$B$4:$H$766,6))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Employees'!$B$4:$H$766,7))</f>
        <v>GSO</v>
      </c>
      <c r="F3949" s="66" t="str">
        <f>IF(ISBLANK(LeaveTracker[[#This Row],[Employee Name]]),"-----",VLOOKUP(LeaveTracker[[#This Row],[Employee Name]],'List of Employees'!$B$4:$H$766,6))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Employees'!$B$4:$H$766,7))</f>
        <v>CEO</v>
      </c>
      <c r="F3950" s="66" t="str">
        <f>IF(ISBLANK(LeaveTracker[[#This Row],[Employee Name]]),"-----",VLOOKUP(LeaveTracker[[#This Row],[Employee Name]],'List of Employees'!$B$4:$H$766,6))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Employees'!$B$4:$H$766,7))</f>
        <v>CEO</v>
      </c>
      <c r="F3951" s="66" t="str">
        <f>IF(ISBLANK(LeaveTracker[[#This Row],[Employee Name]]),"-----",VLOOKUP(LeaveTracker[[#This Row],[Employee Name]],'List of Employees'!$B$4:$H$766,6))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2105</v>
      </c>
      <c r="E3952" s="66" t="str">
        <f>IF(ISBLANK(LeaveTracker[[#This Row],[Employee Name]]),"-----",VLOOKUP(LeaveTracker[[#This Row],[Employee Name]],'List of Employees'!$B$4:$H$766,7))</f>
        <v>CEO</v>
      </c>
      <c r="F3952" s="66" t="str">
        <f>IF(ISBLANK(LeaveTracker[[#This Row],[Employee Name]]),"-----",VLOOKUP(LeaveTracker[[#This Row],[Employee Name]],'List of Employees'!$B$4:$H$766,6))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Employees'!$B$4:$H$766,7))</f>
        <v>CEO</v>
      </c>
      <c r="F3953" s="66" t="str">
        <f>IF(ISBLANK(LeaveTracker[[#This Row],[Employee Name]]),"-----",VLOOKUP(LeaveTracker[[#This Row],[Employee Name]],'List of Employees'!$B$4:$H$766,6))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Employees'!$B$4:$H$766,7))</f>
        <v>CEO</v>
      </c>
      <c r="F3954" s="66" t="str">
        <f>IF(ISBLANK(LeaveTracker[[#This Row],[Employee Name]]),"-----",VLOOKUP(LeaveTracker[[#This Row],[Employee Name]],'List of Employees'!$B$4:$H$766,6))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Employees'!$B$4:$H$766,7))</f>
        <v>CEO</v>
      </c>
      <c r="F3955" s="66" t="str">
        <f>IF(ISBLANK(LeaveTracker[[#This Row],[Employee Name]]),"-----",VLOOKUP(LeaveTracker[[#This Row],[Employee Name]],'List of Employees'!$B$4:$H$766,6))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Employees'!$B$4:$H$766,7))</f>
        <v>CPDO</v>
      </c>
      <c r="F3956" s="66" t="str">
        <f>IF(ISBLANK(LeaveTracker[[#This Row],[Employee Name]]),"-----",VLOOKUP(LeaveTracker[[#This Row],[Employee Name]],'List of Employees'!$B$4:$H$766,6))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Employees'!$B$4:$H$766,7))</f>
        <v>CEO</v>
      </c>
      <c r="F3957" s="66" t="str">
        <f>IF(ISBLANK(LeaveTracker[[#This Row],[Employee Name]]),"-----",VLOOKUP(LeaveTracker[[#This Row],[Employee Name]],'List of Employees'!$B$4:$H$766,6))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2106</v>
      </c>
      <c r="E3958" s="66" t="str">
        <f>IF(ISBLANK(LeaveTracker[[#This Row],[Employee Name]]),"-----",VLOOKUP(LeaveTracker[[#This Row],[Employee Name]],'List of Employees'!$B$4:$H$766,7))</f>
        <v>CITY PLANNING &amp; DEV'T OFFICE</v>
      </c>
      <c r="F3958" s="66" t="str">
        <f>IF(ISBLANK(LeaveTracker[[#This Row],[Employee Name]]),"-----",VLOOKUP(LeaveTracker[[#This Row],[Employee Name]],'List of Employees'!$B$4:$H$766,6))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Employees'!$B$4:$H$766,7))</f>
        <v>CCT</v>
      </c>
      <c r="F3959" s="66" t="str">
        <f>IF(ISBLANK(LeaveTracker[[#This Row],[Employee Name]]),"-----",VLOOKUP(LeaveTracker[[#This Row],[Employee Name]],'List of Employees'!$B$4:$H$766,6))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Employees'!$B$4:$H$766,7))</f>
        <v>CCT</v>
      </c>
      <c r="F3960" s="66" t="str">
        <f>IF(ISBLANK(LeaveTracker[[#This Row],[Employee Name]]),"-----",VLOOKUP(LeaveTracker[[#This Row],[Employee Name]],'List of Employees'!$B$4:$H$766,6))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Employees'!$B$4:$H$766,7))</f>
        <v>CCT</v>
      </c>
      <c r="F3961" s="66" t="str">
        <f>IF(ISBLANK(LeaveTracker[[#This Row],[Employee Name]]),"-----",VLOOKUP(LeaveTracker[[#This Row],[Employee Name]],'List of Employees'!$B$4:$H$766,6))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Employees'!$B$4:$H$766,7))</f>
        <v>CCT</v>
      </c>
      <c r="F3962" s="66" t="str">
        <f>IF(ISBLANK(LeaveTracker[[#This Row],[Employee Name]]),"-----",VLOOKUP(LeaveTracker[[#This Row],[Employee Name]],'List of Employees'!$B$4:$H$766,6))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Employees'!$B$4:$H$766,7))</f>
        <v>CEO</v>
      </c>
      <c r="F3963" s="66" t="str">
        <f>IF(ISBLANK(LeaveTracker[[#This Row],[Employee Name]]),"-----",VLOOKUP(LeaveTracker[[#This Row],[Employee Name]],'List of Employees'!$B$4:$H$766,6))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2110</v>
      </c>
      <c r="E3964" s="66" t="str">
        <f>IF(ISBLANK(LeaveTracker[[#This Row],[Employee Name]]),"-----",VLOOKUP(LeaveTracker[[#This Row],[Employee Name]],'List of Employees'!$B$4:$H$766,7))</f>
        <v>TOPS OFFICE</v>
      </c>
      <c r="F3964" s="66" t="str">
        <f>IF(ISBLANK(LeaveTracker[[#This Row],[Employee Name]]),"-----",VLOOKUP(LeaveTracker[[#This Row],[Employee Name]],'List of Employees'!$B$4:$H$766,6))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Employees'!$B$4:$H$766,7))</f>
        <v>CEO</v>
      </c>
      <c r="F3965" s="66" t="str">
        <f>IF(ISBLANK(LeaveTracker[[#This Row],[Employee Name]]),"-----",VLOOKUP(LeaveTracker[[#This Row],[Employee Name]],'List of Employees'!$B$4:$H$766,6))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Employees'!$B$4:$H$766,7))</f>
        <v>CEO</v>
      </c>
      <c r="F3966" s="66" t="str">
        <f>IF(ISBLANK(LeaveTracker[[#This Row],[Employee Name]]),"-----",VLOOKUP(LeaveTracker[[#This Row],[Employee Name]],'List of Employees'!$B$4:$H$766,6))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Employees'!$B$4:$H$766,7))</f>
        <v>CPDO</v>
      </c>
      <c r="F3967" s="66" t="str">
        <f>IF(ISBLANK(LeaveTracker[[#This Row],[Employee Name]]),"-----",VLOOKUP(LeaveTracker[[#This Row],[Employee Name]],'List of Employees'!$B$4:$H$766,6))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2112</v>
      </c>
      <c r="E3968" s="66" t="str">
        <f>IF(ISBLANK(LeaveTracker[[#This Row],[Employee Name]]),"-----",VLOOKUP(LeaveTracker[[#This Row],[Employee Name]],'List of Employees'!$B$4:$H$766,7))</f>
        <v>CPDO</v>
      </c>
      <c r="F3968" s="66" t="str">
        <f>IF(ISBLANK(LeaveTracker[[#This Row],[Employee Name]]),"-----",VLOOKUP(LeaveTracker[[#This Row],[Employee Name]],'List of Employees'!$B$4:$H$766,6))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2112</v>
      </c>
      <c r="E3969" s="66" t="str">
        <f>IF(ISBLANK(LeaveTracker[[#This Row],[Employee Name]]),"-----",VLOOKUP(LeaveTracker[[#This Row],[Employee Name]],'List of Employees'!$B$4:$H$766,7))</f>
        <v>CPDO</v>
      </c>
      <c r="F3969" s="66" t="str">
        <f>IF(ISBLANK(LeaveTracker[[#This Row],[Employee Name]]),"-----",VLOOKUP(LeaveTracker[[#This Row],[Employee Name]],'List of Employees'!$B$4:$H$766,6))</f>
        <v>PERMANENT</v>
      </c>
      <c r="G3969" s="24">
        <v>44931</v>
      </c>
      <c r="H3969" s="24">
        <v>44931</v>
      </c>
      <c r="I3969" s="19" t="s">
        <v>297</v>
      </c>
      <c r="J3969" s="42" t="s">
        <v>2113</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Employees'!$B$4:$H$766,7))</f>
        <v>SP</v>
      </c>
      <c r="F3970" s="66" t="str">
        <f>IF(ISBLANK(LeaveTracker[[#This Row],[Employee Name]]),"-----",VLOOKUP(LeaveTracker[[#This Row],[Employee Name]],'List of Employees'!$B$4:$H$766,6))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Employees'!$B$4:$H$766,7))</f>
        <v>SP</v>
      </c>
      <c r="F3971" s="66" t="str">
        <f>IF(ISBLANK(LeaveTracker[[#This Row],[Employee Name]]),"-----",VLOOKUP(LeaveTracker[[#This Row],[Employee Name]],'List of Employees'!$B$4:$H$766,6))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Employees'!$B$4:$H$766,7))</f>
        <v>SP</v>
      </c>
      <c r="F3972" s="66" t="str">
        <f>IF(ISBLANK(LeaveTracker[[#This Row],[Employee Name]]),"-----",VLOOKUP(LeaveTracker[[#This Row],[Employee Name]],'List of Employees'!$B$4:$H$766,6))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1821</v>
      </c>
      <c r="E3973" s="66" t="str">
        <f>IF(ISBLANK(LeaveTracker[[#This Row],[Employee Name]]),"-----",VLOOKUP(LeaveTracker[[#This Row],[Employee Name]],'List of Employees'!$B$4:$H$766,7))</f>
        <v>SP</v>
      </c>
      <c r="F3973" s="66" t="str">
        <f>IF(ISBLANK(LeaveTracker[[#This Row],[Employee Name]]),"-----",VLOOKUP(LeaveTracker[[#This Row],[Employee Name]],'List of Employees'!$B$4:$H$766,6))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Employees'!$B$4:$H$766,7))</f>
        <v>SP</v>
      </c>
      <c r="F3974" s="66" t="str">
        <f>IF(ISBLANK(LeaveTracker[[#This Row],[Employee Name]]),"-----",VLOOKUP(LeaveTracker[[#This Row],[Employee Name]],'List of Employees'!$B$4:$H$766,6))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Employees'!$B$4:$H$766,7))</f>
        <v>SP</v>
      </c>
      <c r="F3975" s="66" t="str">
        <f>IF(ISBLANK(LeaveTracker[[#This Row],[Employee Name]]),"-----",VLOOKUP(LeaveTracker[[#This Row],[Employee Name]],'List of Employees'!$B$4:$H$766,6))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Employees'!$B$4:$H$766,7))</f>
        <v>SP</v>
      </c>
      <c r="F3976" s="66" t="str">
        <f>IF(ISBLANK(LeaveTracker[[#This Row],[Employee Name]]),"-----",VLOOKUP(LeaveTracker[[#This Row],[Employee Name]],'List of Employees'!$B$4:$H$766,6))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Employees'!$B$4:$H$766,7))</f>
        <v>SP</v>
      </c>
      <c r="F3977" s="66" t="str">
        <f>IF(ISBLANK(LeaveTracker[[#This Row],[Employee Name]]),"-----",VLOOKUP(LeaveTracker[[#This Row],[Employee Name]],'List of Employees'!$B$4:$H$766,6))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Employees'!$B$4:$H$766,7))</f>
        <v>SP</v>
      </c>
      <c r="F3978" s="66" t="str">
        <f>IF(ISBLANK(LeaveTracker[[#This Row],[Employee Name]]),"-----",VLOOKUP(LeaveTracker[[#This Row],[Employee Name]],'List of Employees'!$B$4:$H$766,6))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Employees'!$B$4:$H$766,7))</f>
        <v>CTO</v>
      </c>
      <c r="F3979" s="66" t="str">
        <f>IF(ISBLANK(LeaveTracker[[#This Row],[Employee Name]]),"-----",VLOOKUP(LeaveTracker[[#This Row],[Employee Name]],'List of Employees'!$B$4:$H$766,6))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Employees'!$B$4:$H$766,7))</f>
        <v>ADMIN OFFICE</v>
      </c>
      <c r="F3980" s="66" t="str">
        <f>IF(ISBLANK(LeaveTracker[[#This Row],[Employee Name]]),"-----",VLOOKUP(LeaveTracker[[#This Row],[Employee Name]],'List of Employees'!$B$4:$H$766,6))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Employees'!$B$4:$H$766,7))</f>
        <v>ADMIN OFFICE</v>
      </c>
      <c r="F3981" s="66" t="str">
        <f>IF(ISBLANK(LeaveTracker[[#This Row],[Employee Name]]),"-----",VLOOKUP(LeaveTracker[[#This Row],[Employee Name]],'List of Employees'!$B$4:$H$766,6))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Employees'!$B$4:$H$766,7))</f>
        <v>VMO</v>
      </c>
      <c r="F3982" s="66" t="str">
        <f>IF(ISBLANK(LeaveTracker[[#This Row],[Employee Name]]),"-----",VLOOKUP(LeaveTracker[[#This Row],[Employee Name]],'List of Employees'!$B$4:$H$766,6))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Employees'!$B$4:$H$766,7))</f>
        <v>CHARACTER OFFICE</v>
      </c>
      <c r="F3983" s="66" t="str">
        <f>IF(ISBLANK(LeaveTracker[[#This Row],[Employee Name]]),"-----",VLOOKUP(LeaveTracker[[#This Row],[Employee Name]],'List of Employees'!$B$4:$H$766,6))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Employees'!$B$4:$H$766,7))</f>
        <v>CHARACTER OFFICE</v>
      </c>
      <c r="F3984" s="66" t="str">
        <f>IF(ISBLANK(LeaveTracker[[#This Row],[Employee Name]]),"-----",VLOOKUP(LeaveTracker[[#This Row],[Employee Name]],'List of Employees'!$B$4:$H$766,6))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Employees'!$B$4:$H$766,7))</f>
        <v>CHARACTER OFFICE</v>
      </c>
      <c r="F3985" s="66" t="str">
        <f>IF(ISBLANK(LeaveTracker[[#This Row],[Employee Name]]),"-----",VLOOKUP(LeaveTracker[[#This Row],[Employee Name]],'List of Employees'!$B$4:$H$766,6))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Employees'!$B$4:$H$766,7))</f>
        <v>MO</v>
      </c>
      <c r="F3986" s="66" t="str">
        <f>IF(ISBLANK(LeaveTracker[[#This Row],[Employee Name]]),"-----",VLOOKUP(LeaveTracker[[#This Row],[Employee Name]],'List of Employees'!$B$4:$H$766,6))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Employees'!$B$4:$H$766,7))</f>
        <v>COMELEC</v>
      </c>
      <c r="F3987" s="66" t="str">
        <f>IF(ISBLANK(LeaveTracker[[#This Row],[Employee Name]]),"-----",VLOOKUP(LeaveTracker[[#This Row],[Employee Name]],'List of Employees'!$B$4:$H$766,6))</f>
        <v>PERMANENT</v>
      </c>
      <c r="G3987" s="24">
        <v>44958</v>
      </c>
      <c r="H3987" s="24">
        <v>44958</v>
      </c>
      <c r="I3987" s="19" t="s">
        <v>297</v>
      </c>
      <c r="J3987" s="42" t="s">
        <v>2103</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2115</v>
      </c>
      <c r="E3988" s="66" t="str">
        <f>IF(ISBLANK(LeaveTracker[[#This Row],[Employee Name]]),"-----",VLOOKUP(LeaveTracker[[#This Row],[Employee Name]],'List of Employees'!$B$4:$H$766,7))</f>
        <v>BPLO</v>
      </c>
      <c r="F3988" s="66" t="str">
        <f>IF(ISBLANK(LeaveTracker[[#This Row],[Employee Name]]),"-----",VLOOKUP(LeaveTracker[[#This Row],[Employee Name]],'List of Employees'!$B$4:$H$766,6))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Employees'!$B$4:$H$766,7))</f>
        <v>PICNIC GROVE</v>
      </c>
      <c r="F3989" s="66" t="str">
        <f>IF(ISBLANK(LeaveTracker[[#This Row],[Employee Name]]),"-----",VLOOKUP(LeaveTracker[[#This Row],[Employee Name]],'List of Employees'!$B$4:$H$766,6))</f>
        <v>PERMANENT</v>
      </c>
      <c r="G3989" s="24">
        <v>44968</v>
      </c>
      <c r="H3989" s="24">
        <v>44968</v>
      </c>
      <c r="I3989" s="19" t="s">
        <v>297</v>
      </c>
      <c r="J3989" s="42" t="s">
        <v>2103</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Employees'!$B$4:$H$766,7))</f>
        <v>GSO</v>
      </c>
      <c r="F3990" s="66" t="str">
        <f>IF(ISBLANK(LeaveTracker[[#This Row],[Employee Name]]),"-----",VLOOKUP(LeaveTracker[[#This Row],[Employee Name]],'List of Employees'!$B$4:$H$766,6))</f>
        <v>PERMANENT</v>
      </c>
      <c r="G3990" s="24">
        <v>44929</v>
      </c>
      <c r="H3990" s="24">
        <v>44935</v>
      </c>
      <c r="I3990" s="19" t="s">
        <v>297</v>
      </c>
      <c r="J3990" s="42" t="s">
        <v>2116</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Employees'!$B$4:$H$766,7))</f>
        <v>GSO</v>
      </c>
      <c r="F3991" s="66" t="str">
        <f>IF(ISBLANK(LeaveTracker[[#This Row],[Employee Name]]),"-----",VLOOKUP(LeaveTracker[[#This Row],[Employee Name]],'List of Employees'!$B$4:$H$766,6))</f>
        <v>PERMANENT</v>
      </c>
      <c r="G3991" s="24">
        <v>44936</v>
      </c>
      <c r="H3991" s="24">
        <v>44937</v>
      </c>
      <c r="I3991" s="19" t="s">
        <v>297</v>
      </c>
      <c r="J3991" s="42" t="s">
        <v>2103</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Employees'!$B$4:$H$766,7))</f>
        <v>GSO</v>
      </c>
      <c r="F3992" s="66" t="str">
        <f>IF(ISBLANK(LeaveTracker[[#This Row],[Employee Name]]),"-----",VLOOKUP(LeaveTracker[[#This Row],[Employee Name]],'List of Employees'!$B$4:$H$766,6))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Employees'!$B$4:$H$766,7))</f>
        <v>LCR</v>
      </c>
      <c r="F3993" s="66" t="str">
        <f>IF(ISBLANK(LeaveTracker[[#This Row],[Employee Name]]),"-----",VLOOKUP(LeaveTracker[[#This Row],[Employee Name]],'List of Employees'!$B$4:$H$766,6))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Employees'!$B$4:$H$766,7))</f>
        <v>MAHOGANY MARKET</v>
      </c>
      <c r="F3994" s="66" t="str">
        <f>IF(ISBLANK(LeaveTracker[[#This Row],[Employee Name]]),"-----",VLOOKUP(LeaveTracker[[#This Row],[Employee Name]],'List of Employees'!$B$4:$H$766,6))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Employees'!$B$4:$H$766,7))</f>
        <v>CCT</v>
      </c>
      <c r="F3995" s="66" t="str">
        <f>IF(ISBLANK(LeaveTracker[[#This Row],[Employee Name]]),"-----",VLOOKUP(LeaveTracker[[#This Row],[Employee Name]],'List of Employees'!$B$4:$H$766,6))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Employees'!$B$4:$H$766,7))</f>
        <v>CENRO</v>
      </c>
      <c r="F3996" s="66" t="str">
        <f>IF(ISBLANK(LeaveTracker[[#This Row],[Employee Name]]),"-----",VLOOKUP(LeaveTracker[[#This Row],[Employee Name]],'List of Employees'!$B$4:$H$766,6))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Employees'!$B$4:$H$766,7))</f>
        <v>CENRO</v>
      </c>
      <c r="F3997" s="66" t="str">
        <f>IF(ISBLANK(LeaveTracker[[#This Row],[Employee Name]]),"-----",VLOOKUP(LeaveTracker[[#This Row],[Employee Name]],'List of Employees'!$B$4:$H$766,6))</f>
        <v>PERMANENT</v>
      </c>
      <c r="G3997" s="24">
        <v>44951</v>
      </c>
      <c r="H3997" s="24">
        <v>44951</v>
      </c>
      <c r="I3997" s="19" t="s">
        <v>297</v>
      </c>
      <c r="J3997" s="42" t="s">
        <v>2078</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Employees'!$B$4:$H$766,7))</f>
        <v>CENRO</v>
      </c>
      <c r="F3998" s="66" t="str">
        <f>IF(ISBLANK(LeaveTracker[[#This Row],[Employee Name]]),"-----",VLOOKUP(LeaveTracker[[#This Row],[Employee Name]],'List of Employees'!$B$4:$H$766,6))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Employees'!$B$4:$H$766,7))</f>
        <v>CCT</v>
      </c>
      <c r="F3999" s="66" t="str">
        <f>IF(ISBLANK(LeaveTracker[[#This Row],[Employee Name]]),"-----",VLOOKUP(LeaveTracker[[#This Row],[Employee Name]],'List of Employees'!$B$4:$H$766,6))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Employees'!$B$4:$H$766,7))</f>
        <v>ASSESSORS OFFICE</v>
      </c>
      <c r="F4000" s="66" t="str">
        <f>IF(ISBLANK(LeaveTracker[[#This Row],[Employee Name]]),"-----",VLOOKUP(LeaveTracker[[#This Row],[Employee Name]],'List of Employees'!$B$4:$H$766,6))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Employees'!$B$4:$H$766,7))</f>
        <v>ASSESSORS OFFICE</v>
      </c>
      <c r="F4001" s="66" t="str">
        <f>IF(ISBLANK(LeaveTracker[[#This Row],[Employee Name]]),"-----",VLOOKUP(LeaveTracker[[#This Row],[Employee Name]],'List of Employees'!$B$4:$H$766,6))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Employees'!$B$4:$H$766,7))</f>
        <v>CENRO</v>
      </c>
      <c r="F4002" s="66" t="str">
        <f>IF(ISBLANK(LeaveTracker[[#This Row],[Employee Name]]),"-----",VLOOKUP(LeaveTracker[[#This Row],[Employee Name]],'List of Employees'!$B$4:$H$766,6))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Employees'!$B$4:$H$766,7))</f>
        <v>CSU</v>
      </c>
      <c r="F4003" s="66" t="str">
        <f>IF(ISBLANK(LeaveTracker[[#This Row],[Employee Name]]),"-----",VLOOKUP(LeaveTracker[[#This Row],[Employee Name]],'List of Employees'!$B$4:$H$766,6))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Employees'!$B$4:$H$766,7))</f>
        <v>ASSESSORS OFFICE</v>
      </c>
      <c r="F4004" s="66" t="str">
        <f>IF(ISBLANK(LeaveTracker[[#This Row],[Employee Name]]),"-----",VLOOKUP(LeaveTracker[[#This Row],[Employee Name]],'List of Employees'!$B$4:$H$766,6))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Employees'!$B$4:$H$766,7))</f>
        <v>CENRO</v>
      </c>
      <c r="F4005" s="66" t="str">
        <f>IF(ISBLANK(LeaveTracker[[#This Row],[Employee Name]]),"-----",VLOOKUP(LeaveTracker[[#This Row],[Employee Name]],'List of Employees'!$B$4:$H$766,6))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Employees'!$B$4:$H$766,7))</f>
        <v>EEO/ CITY MARKET</v>
      </c>
      <c r="F4006" s="66" t="str">
        <f>IF(ISBLANK(LeaveTracker[[#This Row],[Employee Name]]),"-----",VLOOKUP(LeaveTracker[[#This Row],[Employee Name]],'List of Employees'!$B$4:$H$766,6))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Employees'!$B$4:$H$766,7))</f>
        <v>CCT</v>
      </c>
      <c r="F4007" s="66" t="str">
        <f>IF(ISBLANK(LeaveTracker[[#This Row],[Employee Name]]),"-----",VLOOKUP(LeaveTracker[[#This Row],[Employee Name]],'List of Employees'!$B$4:$H$766,6))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Employees'!$B$4:$H$766,7))</f>
        <v>EEO/ CITY MARKET</v>
      </c>
      <c r="F4008" s="66" t="str">
        <f>IF(ISBLANK(LeaveTracker[[#This Row],[Employee Name]]),"-----",VLOOKUP(LeaveTracker[[#This Row],[Employee Name]],'List of Employees'!$B$4:$H$766,6))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Employees'!$B$4:$H$766,7))</f>
        <v>EEO/ CITY MARKET</v>
      </c>
      <c r="F4009" s="66" t="str">
        <f>IF(ISBLANK(LeaveTracker[[#This Row],[Employee Name]]),"-----",VLOOKUP(LeaveTracker[[#This Row],[Employee Name]],'List of Employees'!$B$4:$H$766,6))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Employees'!$B$4:$H$766,7))</f>
        <v>CCT</v>
      </c>
      <c r="F4010" s="66" t="str">
        <f>IF(ISBLANK(LeaveTracker[[#This Row],[Employee Name]]),"-----",VLOOKUP(LeaveTracker[[#This Row],[Employee Name]],'List of Employees'!$B$4:$H$766,6))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Employees'!$B$4:$H$766,7))</f>
        <v>LIBRARY</v>
      </c>
      <c r="F4011" s="66" t="str">
        <f>IF(ISBLANK(LeaveTracker[[#This Row],[Employee Name]]),"-----",VLOOKUP(LeaveTracker[[#This Row],[Employee Name]],'List of Employees'!$B$4:$H$766,6))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Employees'!$B$4:$H$766,7))</f>
        <v>ASSESSORS OFFICE</v>
      </c>
      <c r="F4012" s="66" t="str">
        <f>IF(ISBLANK(LeaveTracker[[#This Row],[Employee Name]]),"-----",VLOOKUP(LeaveTracker[[#This Row],[Employee Name]],'List of Employees'!$B$4:$H$766,6))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Employees'!$B$4:$H$766,7))</f>
        <v>ASSESSORS OFFICE</v>
      </c>
      <c r="F4013" s="66" t="str">
        <f>IF(ISBLANK(LeaveTracker[[#This Row],[Employee Name]]),"-----",VLOOKUP(LeaveTracker[[#This Row],[Employee Name]],'List of Employees'!$B$4:$H$766,6))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Employees'!$B$4:$H$766,7))</f>
        <v>PICNIC GROVE</v>
      </c>
      <c r="F4014" s="66" t="str">
        <f>IF(ISBLANK(LeaveTracker[[#This Row],[Employee Name]]),"-----",VLOOKUP(LeaveTracker[[#This Row],[Employee Name]],'List of Employees'!$B$4:$H$766,6))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Employees'!$B$4:$H$766,7))</f>
        <v>PICNIC GROVE</v>
      </c>
      <c r="F4015" s="66" t="str">
        <f>IF(ISBLANK(LeaveTracker[[#This Row],[Employee Name]]),"-----",VLOOKUP(LeaveTracker[[#This Row],[Employee Name]],'List of Employees'!$B$4:$H$766,6))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Employees'!$B$4:$H$766,7))</f>
        <v>PICNIC GROVE</v>
      </c>
      <c r="F4016" s="66" t="str">
        <f>IF(ISBLANK(LeaveTracker[[#This Row],[Employee Name]]),"-----",VLOOKUP(LeaveTracker[[#This Row],[Employee Name]],'List of Employees'!$B$4:$H$766,6))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Employees'!$B$4:$H$766,7))</f>
        <v>ONT</v>
      </c>
      <c r="F4017" s="66" t="str">
        <f>IF(ISBLANK(LeaveTracker[[#This Row],[Employee Name]]),"-----",VLOOKUP(LeaveTracker[[#This Row],[Employee Name]],'List of Employees'!$B$4:$H$766,6))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1825</v>
      </c>
      <c r="E4018" s="66" t="str">
        <f>IF(ISBLANK(LeaveTracker[[#This Row],[Employee Name]]),"-----",VLOOKUP(LeaveTracker[[#This Row],[Employee Name]],'List of Employees'!$B$4:$H$766,7))</f>
        <v>ONT</v>
      </c>
      <c r="F4018" s="66" t="str">
        <f>IF(ISBLANK(LeaveTracker[[#This Row],[Employee Name]]),"-----",VLOOKUP(LeaveTracker[[#This Row],[Employee Name]],'List of Employees'!$B$4:$H$766,6))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Employees'!$B$4:$H$766,7))</f>
        <v>ONT</v>
      </c>
      <c r="F4019" s="66" t="str">
        <f>IF(ISBLANK(LeaveTracker[[#This Row],[Employee Name]]),"-----",VLOOKUP(LeaveTracker[[#This Row],[Employee Name]],'List of Employees'!$B$4:$H$766,6))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1765</v>
      </c>
      <c r="E4020" s="66" t="str">
        <f>IF(ISBLANK(LeaveTracker[[#This Row],[Employee Name]]),"-----",VLOOKUP(LeaveTracker[[#This Row],[Employee Name]],'List of Employees'!$B$4:$H$766,7))</f>
        <v>ONT</v>
      </c>
      <c r="F4020" s="66" t="str">
        <f>IF(ISBLANK(LeaveTracker[[#This Row],[Employee Name]]),"-----",VLOOKUP(LeaveTracker[[#This Row],[Employee Name]],'List of Employees'!$B$4:$H$766,6))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Employees'!$B$4:$H$766,7))</f>
        <v>ONT</v>
      </c>
      <c r="F4021" s="66" t="str">
        <f>IF(ISBLANK(LeaveTracker[[#This Row],[Employee Name]]),"-----",VLOOKUP(LeaveTracker[[#This Row],[Employee Name]],'List of Employees'!$B$4:$H$766,6))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Employees'!$B$4:$H$766,7))</f>
        <v>CTO</v>
      </c>
      <c r="F4022" s="66" t="str">
        <f>IF(ISBLANK(LeaveTracker[[#This Row],[Employee Name]]),"-----",VLOOKUP(LeaveTracker[[#This Row],[Employee Name]],'List of Employees'!$B$4:$H$766,6))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Employees'!$B$4:$H$766,7))</f>
        <v>CTO</v>
      </c>
      <c r="F4023" s="66" t="str">
        <f>IF(ISBLANK(LeaveTracker[[#This Row],[Employee Name]]),"-----",VLOOKUP(LeaveTracker[[#This Row],[Employee Name]],'List of Employees'!$B$4:$H$766,6))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Employees'!$B$4:$H$766,7))</f>
        <v>CTO</v>
      </c>
      <c r="F4024" s="66" t="str">
        <f>IF(ISBLANK(LeaveTracker[[#This Row],[Employee Name]]),"-----",VLOOKUP(LeaveTracker[[#This Row],[Employee Name]],'List of Employees'!$B$4:$H$766,6))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Employees'!$B$4:$H$766,7))</f>
        <v>ASSESSORS OFFICE</v>
      </c>
      <c r="F4025" s="66" t="str">
        <f>IF(ISBLANK(LeaveTracker[[#This Row],[Employee Name]]),"-----",VLOOKUP(LeaveTracker[[#This Row],[Employee Name]],'List of Employees'!$B$4:$H$766,6))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1912</v>
      </c>
      <c r="E4026" s="66" t="str">
        <f>IF(ISBLANK(LeaveTracker[[#This Row],[Employee Name]]),"-----",VLOOKUP(LeaveTracker[[#This Row],[Employee Name]],'List of Employees'!$B$4:$H$766,7))</f>
        <v>TICC</v>
      </c>
      <c r="F4026" s="66" t="str">
        <f>IF(ISBLANK(LeaveTracker[[#This Row],[Employee Name]]),"-----",VLOOKUP(LeaveTracker[[#This Row],[Employee Name]],'List of Employees'!$B$4:$H$766,6))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1912</v>
      </c>
      <c r="E4027" s="66" t="str">
        <f>IF(ISBLANK(LeaveTracker[[#This Row],[Employee Name]]),"-----",VLOOKUP(LeaveTracker[[#This Row],[Employee Name]],'List of Employees'!$B$4:$H$766,7))</f>
        <v>TICC</v>
      </c>
      <c r="F4027" s="66" t="str">
        <f>IF(ISBLANK(LeaveTracker[[#This Row],[Employee Name]]),"-----",VLOOKUP(LeaveTracker[[#This Row],[Employee Name]],'List of Employees'!$B$4:$H$766,6))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1912</v>
      </c>
      <c r="E4028" s="66" t="str">
        <f>IF(ISBLANK(LeaveTracker[[#This Row],[Employee Name]]),"-----",VLOOKUP(LeaveTracker[[#This Row],[Employee Name]],'List of Employees'!$B$4:$H$766,7))</f>
        <v>TICC</v>
      </c>
      <c r="F4028" s="66" t="str">
        <f>IF(ISBLANK(LeaveTracker[[#This Row],[Employee Name]]),"-----",VLOOKUP(LeaveTracker[[#This Row],[Employee Name]],'List of Employees'!$B$4:$H$766,6))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1912</v>
      </c>
      <c r="E4029" s="66" t="str">
        <f>IF(ISBLANK(LeaveTracker[[#This Row],[Employee Name]]),"-----",VLOOKUP(LeaveTracker[[#This Row],[Employee Name]],'List of Employees'!$B$4:$H$766,7))</f>
        <v>TICC</v>
      </c>
      <c r="F4029" s="66" t="str">
        <f>IF(ISBLANK(LeaveTracker[[#This Row],[Employee Name]]),"-----",VLOOKUP(LeaveTracker[[#This Row],[Employee Name]],'List of Employees'!$B$4:$H$766,6))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1861</v>
      </c>
      <c r="E4030" s="66" t="str">
        <f>IF(ISBLANK(LeaveTracker[[#This Row],[Employee Name]]),"-----",VLOOKUP(LeaveTracker[[#This Row],[Employee Name]],'List of Employees'!$B$4:$H$766,7))</f>
        <v>TICC</v>
      </c>
      <c r="F4030" s="66" t="str">
        <f>IF(ISBLANK(LeaveTracker[[#This Row],[Employee Name]]),"-----",VLOOKUP(LeaveTracker[[#This Row],[Employee Name]],'List of Employees'!$B$4:$H$766,6))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1912</v>
      </c>
      <c r="E4031" s="66" t="str">
        <f>IF(ISBLANK(LeaveTracker[[#This Row],[Employee Name]]),"-----",VLOOKUP(LeaveTracker[[#This Row],[Employee Name]],'List of Employees'!$B$4:$H$766,7))</f>
        <v>TICC</v>
      </c>
      <c r="F4031" s="66" t="str">
        <f>IF(ISBLANK(LeaveTracker[[#This Row],[Employee Name]]),"-----",VLOOKUP(LeaveTracker[[#This Row],[Employee Name]],'List of Employees'!$B$4:$H$766,6))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1861</v>
      </c>
      <c r="E4032" s="66" t="str">
        <f>IF(ISBLANK(LeaveTracker[[#This Row],[Employee Name]]),"-----",VLOOKUP(LeaveTracker[[#This Row],[Employee Name]],'List of Employees'!$B$4:$H$766,7))</f>
        <v>TICC</v>
      </c>
      <c r="F4032" s="66" t="str">
        <f>IF(ISBLANK(LeaveTracker[[#This Row],[Employee Name]]),"-----",VLOOKUP(LeaveTracker[[#This Row],[Employee Name]],'List of Employees'!$B$4:$H$766,6))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1861</v>
      </c>
      <c r="E4033" s="66" t="str">
        <f>IF(ISBLANK(LeaveTracker[[#This Row],[Employee Name]]),"-----",VLOOKUP(LeaveTracker[[#This Row],[Employee Name]],'List of Employees'!$B$4:$H$766,7))</f>
        <v>TICC</v>
      </c>
      <c r="F4033" s="66" t="str">
        <f>IF(ISBLANK(LeaveTracker[[#This Row],[Employee Name]]),"-----",VLOOKUP(LeaveTracker[[#This Row],[Employee Name]],'List of Employees'!$B$4:$H$766,6))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1861</v>
      </c>
      <c r="E4034" s="66" t="str">
        <f>IF(ISBLANK(LeaveTracker[[#This Row],[Employee Name]]),"-----",VLOOKUP(LeaveTracker[[#This Row],[Employee Name]],'List of Employees'!$B$4:$H$766,7))</f>
        <v>TICC</v>
      </c>
      <c r="F4034" s="66" t="str">
        <f>IF(ISBLANK(LeaveTracker[[#This Row],[Employee Name]]),"-----",VLOOKUP(LeaveTracker[[#This Row],[Employee Name]],'List of Employees'!$B$4:$H$766,6))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1861</v>
      </c>
      <c r="E4035" s="66" t="str">
        <f>IF(ISBLANK(LeaveTracker[[#This Row],[Employee Name]]),"-----",VLOOKUP(LeaveTracker[[#This Row],[Employee Name]],'List of Employees'!$B$4:$H$766,7))</f>
        <v>TICC</v>
      </c>
      <c r="F4035" s="66" t="str">
        <f>IF(ISBLANK(LeaveTracker[[#This Row],[Employee Name]]),"-----",VLOOKUP(LeaveTracker[[#This Row],[Employee Name]],'List of Employees'!$B$4:$H$766,6))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1861</v>
      </c>
      <c r="E4036" s="66" t="str">
        <f>IF(ISBLANK(LeaveTracker[[#This Row],[Employee Name]]),"-----",VLOOKUP(LeaveTracker[[#This Row],[Employee Name]],'List of Employees'!$B$4:$H$766,7))</f>
        <v>TICC</v>
      </c>
      <c r="F4036" s="66" t="str">
        <f>IF(ISBLANK(LeaveTracker[[#This Row],[Employee Name]]),"-----",VLOOKUP(LeaveTracker[[#This Row],[Employee Name]],'List of Employees'!$B$4:$H$766,6))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1950</v>
      </c>
      <c r="E4037" s="66" t="str">
        <f>IF(ISBLANK(LeaveTracker[[#This Row],[Employee Name]]),"-----",VLOOKUP(LeaveTracker[[#This Row],[Employee Name]],'List of Employees'!$B$4:$H$766,7))</f>
        <v>TICC</v>
      </c>
      <c r="F4037" s="66" t="str">
        <f>IF(ISBLANK(LeaveTracker[[#This Row],[Employee Name]]),"-----",VLOOKUP(LeaveTracker[[#This Row],[Employee Name]],'List of Employees'!$B$4:$H$766,6))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1950</v>
      </c>
      <c r="E4038" s="66" t="str">
        <f>IF(ISBLANK(LeaveTracker[[#This Row],[Employee Name]]),"-----",VLOOKUP(LeaveTracker[[#This Row],[Employee Name]],'List of Employees'!$B$4:$H$766,7))</f>
        <v>TICC</v>
      </c>
      <c r="F4038" s="66" t="str">
        <f>IF(ISBLANK(LeaveTracker[[#This Row],[Employee Name]]),"-----",VLOOKUP(LeaveTracker[[#This Row],[Employee Name]],'List of Employees'!$B$4:$H$766,6))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Employees'!$B$4:$H$766,7))</f>
        <v>CHARACTER OFFICE</v>
      </c>
      <c r="F4039" s="66" t="str">
        <f>IF(ISBLANK(LeaveTracker[[#This Row],[Employee Name]]),"-----",VLOOKUP(LeaveTracker[[#This Row],[Employee Name]],'List of Employees'!$B$4:$H$766,6))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Employees'!$B$4:$H$766,7))</f>
        <v>ADMIN OFFICE</v>
      </c>
      <c r="F4040" s="66" t="str">
        <f>IF(ISBLANK(LeaveTracker[[#This Row],[Employee Name]]),"-----",VLOOKUP(LeaveTracker[[#This Row],[Employee Name]],'List of Employees'!$B$4:$H$766,6))</f>
        <v>PERMANENT</v>
      </c>
      <c r="G4040" s="24">
        <v>44974</v>
      </c>
      <c r="H4040" s="24">
        <v>44974</v>
      </c>
      <c r="I4040" s="19" t="s">
        <v>297</v>
      </c>
      <c r="J4040" s="42" t="s">
        <v>2103</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Employees'!$B$4:$H$766,7))</f>
        <v>CTO</v>
      </c>
      <c r="F4041" s="66" t="str">
        <f>IF(ISBLANK(LeaveTracker[[#This Row],[Employee Name]]),"-----",VLOOKUP(LeaveTracker[[#This Row],[Employee Name]],'List of Employees'!$B$4:$H$766,6))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1808</v>
      </c>
      <c r="E4042" s="66" t="str">
        <f>IF(ISBLANK(LeaveTracker[[#This Row],[Employee Name]]),"-----",VLOOKUP(LeaveTracker[[#This Row],[Employee Name]],'List of Employees'!$B$4:$H$766,7))</f>
        <v>TICC</v>
      </c>
      <c r="F4042" s="66" t="str">
        <f>IF(ISBLANK(LeaveTracker[[#This Row],[Employee Name]]),"-----",VLOOKUP(LeaveTracker[[#This Row],[Employee Name]],'List of Employees'!$B$4:$H$766,6))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1808</v>
      </c>
      <c r="E4043" s="66" t="str">
        <f>IF(ISBLANK(LeaveTracker[[#This Row],[Employee Name]]),"-----",VLOOKUP(LeaveTracker[[#This Row],[Employee Name]],'List of Employees'!$B$4:$H$766,7))</f>
        <v>TICC</v>
      </c>
      <c r="F4043" s="66" t="str">
        <f>IF(ISBLANK(LeaveTracker[[#This Row],[Employee Name]]),"-----",VLOOKUP(LeaveTracker[[#This Row],[Employee Name]],'List of Employees'!$B$4:$H$766,6))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1808</v>
      </c>
      <c r="E4044" s="66" t="str">
        <f>IF(ISBLANK(LeaveTracker[[#This Row],[Employee Name]]),"-----",VLOOKUP(LeaveTracker[[#This Row],[Employee Name]],'List of Employees'!$B$4:$H$766,7))</f>
        <v>TICC</v>
      </c>
      <c r="F4044" s="66" t="str">
        <f>IF(ISBLANK(LeaveTracker[[#This Row],[Employee Name]]),"-----",VLOOKUP(LeaveTracker[[#This Row],[Employee Name]],'List of Employees'!$B$4:$H$766,6))</f>
        <v>CASUAL</v>
      </c>
      <c r="G4044" s="24">
        <v>44956</v>
      </c>
      <c r="H4044" s="24">
        <v>44956</v>
      </c>
      <c r="I4044" s="19" t="s">
        <v>297</v>
      </c>
      <c r="J4044" s="42" t="s">
        <v>2103</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1808</v>
      </c>
      <c r="E4045" s="66" t="str">
        <f>IF(ISBLANK(LeaveTracker[[#This Row],[Employee Name]]),"-----",VLOOKUP(LeaveTracker[[#This Row],[Employee Name]],'List of Employees'!$B$4:$H$766,7))</f>
        <v>TICC</v>
      </c>
      <c r="F4045" s="66" t="str">
        <f>IF(ISBLANK(LeaveTracker[[#This Row],[Employee Name]]),"-----",VLOOKUP(LeaveTracker[[#This Row],[Employee Name]],'List of Employees'!$B$4:$H$766,6))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1808</v>
      </c>
      <c r="E4046" s="66" t="str">
        <f>IF(ISBLANK(LeaveTracker[[#This Row],[Employee Name]]),"-----",VLOOKUP(LeaveTracker[[#This Row],[Employee Name]],'List of Employees'!$B$4:$H$766,7))</f>
        <v>TICC</v>
      </c>
      <c r="F4046" s="66" t="str">
        <f>IF(ISBLANK(LeaveTracker[[#This Row],[Employee Name]]),"-----",VLOOKUP(LeaveTracker[[#This Row],[Employee Name]],'List of Employees'!$B$4:$H$766,6))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Employees'!$B$4:$H$766,7))</f>
        <v>SP</v>
      </c>
      <c r="F4047" s="66" t="str">
        <f>IF(ISBLANK(LeaveTracker[[#This Row],[Employee Name]]),"-----",VLOOKUP(LeaveTracker[[#This Row],[Employee Name]],'List of Employees'!$B$4:$H$766,6))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Employees'!$B$4:$H$766,7))</f>
        <v>GSO</v>
      </c>
      <c r="F4048" s="66" t="str">
        <f>IF(ISBLANK(LeaveTracker[[#This Row],[Employee Name]]),"-----",VLOOKUP(LeaveTracker[[#This Row],[Employee Name]],'List of Employees'!$B$4:$H$766,6))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Employees'!$B$4:$H$766,7))</f>
        <v>GSO</v>
      </c>
      <c r="F4049" s="66" t="str">
        <f>IF(ISBLANK(LeaveTracker[[#This Row],[Employee Name]]),"-----",VLOOKUP(LeaveTracker[[#This Row],[Employee Name]],'List of Employees'!$B$4:$H$766,6))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Employees'!$B$4:$H$766,7))</f>
        <v>CEO</v>
      </c>
      <c r="F4050" s="66" t="str">
        <f>IF(ISBLANK(LeaveTracker[[#This Row],[Employee Name]]),"-----",VLOOKUP(LeaveTracker[[#This Row],[Employee Name]],'List of Employees'!$B$4:$H$766,6))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Employees'!$B$4:$H$766,7))</f>
        <v>CEO</v>
      </c>
      <c r="F4051" s="66" t="str">
        <f>IF(ISBLANK(LeaveTracker[[#This Row],[Employee Name]]),"-----",VLOOKUP(LeaveTracker[[#This Row],[Employee Name]],'List of Employees'!$B$4:$H$766,6))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1913</v>
      </c>
      <c r="E4052" s="66" t="str">
        <f>IF(ISBLANK(LeaveTracker[[#This Row],[Employee Name]]),"-----",VLOOKUP(LeaveTracker[[#This Row],[Employee Name]],'List of Employees'!$B$4:$H$766,7))</f>
        <v>PICNIC GROVE</v>
      </c>
      <c r="F4052" s="66" t="str">
        <f>IF(ISBLANK(LeaveTracker[[#This Row],[Employee Name]]),"-----",VLOOKUP(LeaveTracker[[#This Row],[Employee Name]],'List of Employees'!$B$4:$H$766,6))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1913</v>
      </c>
      <c r="E4053" s="66" t="str">
        <f>IF(ISBLANK(LeaveTracker[[#This Row],[Employee Name]]),"-----",VLOOKUP(LeaveTracker[[#This Row],[Employee Name]],'List of Employees'!$B$4:$H$766,7))</f>
        <v>PICNIC GROVE</v>
      </c>
      <c r="F4053" s="66" t="str">
        <f>IF(ISBLANK(LeaveTracker[[#This Row],[Employee Name]]),"-----",VLOOKUP(LeaveTracker[[#This Row],[Employee Name]],'List of Employees'!$B$4:$H$766,6))</f>
        <v>CASUAL</v>
      </c>
      <c r="G4053" s="24">
        <v>44896</v>
      </c>
      <c r="H4053" s="24">
        <v>44924</v>
      </c>
      <c r="I4053" s="19" t="s">
        <v>297</v>
      </c>
      <c r="J4053" s="42" t="s">
        <v>2117</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Employees'!$B$4:$H$766,7))</f>
        <v>CTO</v>
      </c>
      <c r="F4054" s="66" t="str">
        <f>IF(ISBLANK(LeaveTracker[[#This Row],[Employee Name]]),"-----",VLOOKUP(LeaveTracker[[#This Row],[Employee Name]],'List of Employees'!$B$4:$H$766,6))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Employees'!$B$4:$H$766,7))</f>
        <v>CCT</v>
      </c>
      <c r="F4055" s="66" t="str">
        <f>IF(ISBLANK(LeaveTracker[[#This Row],[Employee Name]]),"-----",VLOOKUP(LeaveTracker[[#This Row],[Employee Name]],'List of Employees'!$B$4:$H$766,6))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Employees'!$B$4:$H$766,7))</f>
        <v>CCT</v>
      </c>
      <c r="F4056" s="66" t="str">
        <f>IF(ISBLANK(LeaveTracker[[#This Row],[Employee Name]]),"-----",VLOOKUP(LeaveTracker[[#This Row],[Employee Name]],'List of Employees'!$B$4:$H$766,6))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Employees'!$B$4:$H$766,7))</f>
        <v>CCT</v>
      </c>
      <c r="F4057" s="66" t="str">
        <f>IF(ISBLANK(LeaveTracker[[#This Row],[Employee Name]]),"-----",VLOOKUP(LeaveTracker[[#This Row],[Employee Name]],'List of Employees'!$B$4:$H$766,6))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Employees'!$B$4:$H$766,7))</f>
        <v>LCR</v>
      </c>
      <c r="F4058" s="66" t="str">
        <f>IF(ISBLANK(LeaveTracker[[#This Row],[Employee Name]]),"-----",VLOOKUP(LeaveTracker[[#This Row],[Employee Name]],'List of Employees'!$B$4:$H$766,6))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Employees'!$B$4:$H$766,7))</f>
        <v>LCR</v>
      </c>
      <c r="F4059" s="66" t="str">
        <f>IF(ISBLANK(LeaveTracker[[#This Row],[Employee Name]]),"-----",VLOOKUP(LeaveTracker[[#This Row],[Employee Name]],'List of Employees'!$B$4:$H$766,6))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Employees'!$B$4:$H$766,7))</f>
        <v>CCT</v>
      </c>
      <c r="F4060" s="66" t="str">
        <f>IF(ISBLANK(LeaveTracker[[#This Row],[Employee Name]]),"-----",VLOOKUP(LeaveTracker[[#This Row],[Employee Name]],'List of Employees'!$B$4:$H$766,6))</f>
        <v>PERMANENT</v>
      </c>
      <c r="G4060" s="24">
        <v>44980</v>
      </c>
      <c r="H4060" s="24">
        <v>44980</v>
      </c>
      <c r="I4060" s="19" t="s">
        <v>297</v>
      </c>
      <c r="J4060" s="42" t="s">
        <v>2078</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Employees'!$B$4:$H$766,7))</f>
        <v>CENRO</v>
      </c>
      <c r="F4061" s="66" t="str">
        <f>IF(ISBLANK(LeaveTracker[[#This Row],[Employee Name]]),"-----",VLOOKUP(LeaveTracker[[#This Row],[Employee Name]],'List of Employees'!$B$4:$H$766,6))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1834</v>
      </c>
      <c r="E4062" s="66" t="str">
        <f>IF(ISBLANK(LeaveTracker[[#This Row],[Employee Name]]),"-----",VLOOKUP(LeaveTracker[[#This Row],[Employee Name]],'List of Employees'!$B$4:$H$766,7))</f>
        <v>BIR</v>
      </c>
      <c r="F4062" s="66" t="str">
        <f>IF(ISBLANK(LeaveTracker[[#This Row],[Employee Name]]),"-----",VLOOKUP(LeaveTracker[[#This Row],[Employee Name]],'List of Employees'!$B$4:$H$766,6))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1834</v>
      </c>
      <c r="E4063" s="66" t="str">
        <f>IF(ISBLANK(LeaveTracker[[#This Row],[Employee Name]]),"-----",VLOOKUP(LeaveTracker[[#This Row],[Employee Name]],'List of Employees'!$B$4:$H$766,7))</f>
        <v>BIR</v>
      </c>
      <c r="F4063" s="66" t="str">
        <f>IF(ISBLANK(LeaveTracker[[#This Row],[Employee Name]]),"-----",VLOOKUP(LeaveTracker[[#This Row],[Employee Name]],'List of Employees'!$B$4:$H$766,6))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Employees'!$B$4:$H$766,7))</f>
        <v>CTO</v>
      </c>
      <c r="F4064" s="66" t="str">
        <f>IF(ISBLANK(LeaveTracker[[#This Row],[Employee Name]]),"-----",VLOOKUP(LeaveTracker[[#This Row],[Employee Name]],'List of Employees'!$B$4:$H$766,6))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Employees'!$B$4:$H$766,7))</f>
        <v>CTO</v>
      </c>
      <c r="F4065" s="66" t="str">
        <f>IF(ISBLANK(LeaveTracker[[#This Row],[Employee Name]]),"-----",VLOOKUP(LeaveTracker[[#This Row],[Employee Name]],'List of Employees'!$B$4:$H$766,6))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Employees'!$B$4:$H$766,7))</f>
        <v>CTO</v>
      </c>
      <c r="F4066" s="66" t="str">
        <f>IF(ISBLANK(LeaveTracker[[#This Row],[Employee Name]]),"-----",VLOOKUP(LeaveTracker[[#This Row],[Employee Name]],'List of Employees'!$B$4:$H$766,6))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Employees'!$B$4:$H$766,7))</f>
        <v>CTO</v>
      </c>
      <c r="F4067" s="66" t="str">
        <f>IF(ISBLANK(LeaveTracker[[#This Row],[Employee Name]]),"-----",VLOOKUP(LeaveTracker[[#This Row],[Employee Name]],'List of Employees'!$B$4:$H$766,6))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Employees'!$B$4:$H$766,7))</f>
        <v>CTO</v>
      </c>
      <c r="F4068" s="66" t="str">
        <f>IF(ISBLANK(LeaveTracker[[#This Row],[Employee Name]]),"-----",VLOOKUP(LeaveTracker[[#This Row],[Employee Name]],'List of Employees'!$B$4:$H$766,6))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Employees'!$B$4:$H$766,7))</f>
        <v>ACCOUNTING</v>
      </c>
      <c r="F4069" s="66" t="str">
        <f>IF(ISBLANK(LeaveTracker[[#This Row],[Employee Name]]),"-----",VLOOKUP(LeaveTracker[[#This Row],[Employee Name]],'List of Employees'!$B$4:$H$766,6))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Employees'!$B$4:$H$766,7))</f>
        <v>CTO</v>
      </c>
      <c r="F4070" s="66" t="str">
        <f>IF(ISBLANK(LeaveTracker[[#This Row],[Employee Name]]),"-----",VLOOKUP(LeaveTracker[[#This Row],[Employee Name]],'List of Employees'!$B$4:$H$766,6))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Employees'!$B$4:$H$766,7))</f>
        <v>CTO</v>
      </c>
      <c r="F4071" s="66" t="str">
        <f>IF(ISBLANK(LeaveTracker[[#This Row],[Employee Name]]),"-----",VLOOKUP(LeaveTracker[[#This Row],[Employee Name]],'List of Employees'!$B$4:$H$766,6))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Employees'!$B$4:$H$766,7))</f>
        <v>CTO</v>
      </c>
      <c r="F4072" s="66" t="str">
        <f>IF(ISBLANK(LeaveTracker[[#This Row],[Employee Name]]),"-----",VLOOKUP(LeaveTracker[[#This Row],[Employee Name]],'List of Employees'!$B$4:$H$766,6))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2120</v>
      </c>
      <c r="E4073" s="66" t="str">
        <f>IF(ISBLANK(LeaveTracker[[#This Row],[Employee Name]]),"-----",VLOOKUP(LeaveTracker[[#This Row],[Employee Name]],'List of Employees'!$B$4:$H$766,7))</f>
        <v>PIO</v>
      </c>
      <c r="F4073" s="66" t="str">
        <f>IF(ISBLANK(LeaveTracker[[#This Row],[Employee Name]]),"-----",VLOOKUP(LeaveTracker[[#This Row],[Employee Name]],'List of Employees'!$B$4:$H$766,6))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2120</v>
      </c>
      <c r="E4074" s="66" t="str">
        <f>IF(ISBLANK(LeaveTracker[[#This Row],[Employee Name]]),"-----",VLOOKUP(LeaveTracker[[#This Row],[Employee Name]],'List of Employees'!$B$4:$H$766,7))</f>
        <v>PIO</v>
      </c>
      <c r="F4074" s="66" t="str">
        <f>IF(ISBLANK(LeaveTracker[[#This Row],[Employee Name]]),"-----",VLOOKUP(LeaveTracker[[#This Row],[Employee Name]],'List of Employees'!$B$4:$H$766,6))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1816</v>
      </c>
      <c r="E4075" s="66" t="str">
        <f>IF(ISBLANK(LeaveTracker[[#This Row],[Employee Name]]),"-----",VLOOKUP(LeaveTracker[[#This Row],[Employee Name]],'List of Employees'!$B$4:$H$766,7))</f>
        <v>DSWDO</v>
      </c>
      <c r="F4075" s="66" t="str">
        <f>IF(ISBLANK(LeaveTracker[[#This Row],[Employee Name]]),"-----",VLOOKUP(LeaveTracker[[#This Row],[Employee Name]],'List of Employees'!$B$4:$H$766,6))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1951</v>
      </c>
      <c r="E4076" s="66" t="str">
        <f>IF(ISBLANK(LeaveTracker[[#This Row],[Employee Name]]),"-----",VLOOKUP(LeaveTracker[[#This Row],[Employee Name]],'List of Employees'!$B$4:$H$766,7))</f>
        <v>EEO/CITY MARKET</v>
      </c>
      <c r="F4076" s="66" t="str">
        <f>IF(ISBLANK(LeaveTracker[[#This Row],[Employee Name]]),"-----",VLOOKUP(LeaveTracker[[#This Row],[Employee Name]],'List of Employees'!$B$4:$H$766,6))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1951</v>
      </c>
      <c r="E4077" s="66" t="str">
        <f>IF(ISBLANK(LeaveTracker[[#This Row],[Employee Name]]),"-----",VLOOKUP(LeaveTracker[[#This Row],[Employee Name]],'List of Employees'!$B$4:$H$766,7))</f>
        <v>EEO/CITY MARKET</v>
      </c>
      <c r="F4077" s="66" t="str">
        <f>IF(ISBLANK(LeaveTracker[[#This Row],[Employee Name]]),"-----",VLOOKUP(LeaveTracker[[#This Row],[Employee Name]],'List of Employees'!$B$4:$H$766,6))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1801</v>
      </c>
      <c r="E4078" s="66" t="str">
        <f>IF(ISBLANK(LeaveTracker[[#This Row],[Employee Name]]),"-----",VLOOKUP(LeaveTracker[[#This Row],[Employee Name]],'List of Employees'!$B$4:$H$766,7))</f>
        <v>CSWDO</v>
      </c>
      <c r="F4078" s="66" t="str">
        <f>IF(ISBLANK(LeaveTracker[[#This Row],[Employee Name]]),"-----",VLOOKUP(LeaveTracker[[#This Row],[Employee Name]],'List of Employees'!$B$4:$H$766,6))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Employees'!$B$4:$H$766,7))</f>
        <v>GSO</v>
      </c>
      <c r="F4079" s="66" t="str">
        <f>IF(ISBLANK(LeaveTracker[[#This Row],[Employee Name]]),"-----",VLOOKUP(LeaveTracker[[#This Row],[Employee Name]],'List of Employees'!$B$4:$H$766,6))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Employees'!$B$4:$H$766,7))</f>
        <v>ACCOUNTING</v>
      </c>
      <c r="F4080" s="66" t="str">
        <f>IF(ISBLANK(LeaveTracker[[#This Row],[Employee Name]]),"-----",VLOOKUP(LeaveTracker[[#This Row],[Employee Name]],'List of Employees'!$B$4:$H$766,6))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Employees'!$B$4:$H$766,7))</f>
        <v>ACCOUNTING</v>
      </c>
      <c r="F4081" s="66" t="str">
        <f>IF(ISBLANK(LeaveTracker[[#This Row],[Employee Name]]),"-----",VLOOKUP(LeaveTracker[[#This Row],[Employee Name]],'List of Employees'!$B$4:$H$766,6))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Employees'!$B$4:$H$766,7))</f>
        <v>ACCOUNTING</v>
      </c>
      <c r="F4082" s="66" t="str">
        <f>IF(ISBLANK(LeaveTracker[[#This Row],[Employee Name]]),"-----",VLOOKUP(LeaveTracker[[#This Row],[Employee Name]],'List of Employees'!$B$4:$H$766,6))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Employees'!$B$4:$H$766,7))</f>
        <v>ACCOUNTING</v>
      </c>
      <c r="F4083" s="66" t="str">
        <f>IF(ISBLANK(LeaveTracker[[#This Row],[Employee Name]]),"-----",VLOOKUP(LeaveTracker[[#This Row],[Employee Name]],'List of Employees'!$B$4:$H$766,6))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Employees'!$B$4:$H$766,7))</f>
        <v>MAHOGANY MARKET</v>
      </c>
      <c r="F4084" s="66" t="str">
        <f>IF(ISBLANK(LeaveTracker[[#This Row],[Employee Name]]),"-----",VLOOKUP(LeaveTracker[[#This Row],[Employee Name]],'List of Employees'!$B$4:$H$766,6))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1876</v>
      </c>
      <c r="E4085" s="66" t="str">
        <f>IF(ISBLANK(LeaveTracker[[#This Row],[Employee Name]]),"-----",VLOOKUP(LeaveTracker[[#This Row],[Employee Name]],'List of Employees'!$B$4:$H$766,7))</f>
        <v>CTO-LICENSE</v>
      </c>
      <c r="F4085" s="66" t="str">
        <f>IF(ISBLANK(LeaveTracker[[#This Row],[Employee Name]]),"-----",VLOOKUP(LeaveTracker[[#This Row],[Employee Name]],'List of Employees'!$B$4:$H$766,6))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Employees'!$B$4:$H$766,7))</f>
        <v>CTO</v>
      </c>
      <c r="F4086" s="66" t="str">
        <f>IF(ISBLANK(LeaveTracker[[#This Row],[Employee Name]]),"-----",VLOOKUP(LeaveTracker[[#This Row],[Employee Name]],'List of Employees'!$B$4:$H$766,6))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Employees'!$B$4:$H$766,7))</f>
        <v>CTO</v>
      </c>
      <c r="F4087" s="66" t="str">
        <f>IF(ISBLANK(LeaveTracker[[#This Row],[Employee Name]]),"-----",VLOOKUP(LeaveTracker[[#This Row],[Employee Name]],'List of Employees'!$B$4:$H$766,6))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Employees'!$B$4:$H$766,7))</f>
        <v>CTO</v>
      </c>
      <c r="F4088" s="66" t="str">
        <f>IF(ISBLANK(LeaveTracker[[#This Row],[Employee Name]]),"-----",VLOOKUP(LeaveTracker[[#This Row],[Employee Name]],'List of Employees'!$B$4:$H$766,6))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Employees'!$B$4:$H$766,7))</f>
        <v>CTO</v>
      </c>
      <c r="F4089" s="66" t="str">
        <f>IF(ISBLANK(LeaveTracker[[#This Row],[Employee Name]]),"-----",VLOOKUP(LeaveTracker[[#This Row],[Employee Name]],'List of Employees'!$B$4:$H$766,6))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Employees'!$B$4:$H$766,7))</f>
        <v>CTO</v>
      </c>
      <c r="F4090" s="66" t="str">
        <f>IF(ISBLANK(LeaveTracker[[#This Row],[Employee Name]]),"-----",VLOOKUP(LeaveTracker[[#This Row],[Employee Name]],'List of Employees'!$B$4:$H$766,6))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Employees'!$B$4:$H$766,7))</f>
        <v>CTO</v>
      </c>
      <c r="F4091" s="66" t="str">
        <f>IF(ISBLANK(LeaveTracker[[#This Row],[Employee Name]]),"-----",VLOOKUP(LeaveTracker[[#This Row],[Employee Name]],'List of Employees'!$B$4:$H$766,6))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Employees'!$B$4:$H$766,7))</f>
        <v>CTO</v>
      </c>
      <c r="F4092" s="66" t="str">
        <f>IF(ISBLANK(LeaveTracker[[#This Row],[Employee Name]]),"-----",VLOOKUP(LeaveTracker[[#This Row],[Employee Name]],'List of Employees'!$B$4:$H$766,6))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Employees'!$B$4:$H$766,7))</f>
        <v>LANDTAX</v>
      </c>
      <c r="F4093" s="66" t="str">
        <f>IF(ISBLANK(LeaveTracker[[#This Row],[Employee Name]]),"-----",VLOOKUP(LeaveTracker[[#This Row],[Employee Name]],'List of Employees'!$B$4:$H$766,6))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Employees'!$B$4:$H$766,7))</f>
        <v>LANDTAX</v>
      </c>
      <c r="F4094" s="66" t="str">
        <f>IF(ISBLANK(LeaveTracker[[#This Row],[Employee Name]]),"-----",VLOOKUP(LeaveTracker[[#This Row],[Employee Name]],'List of Employees'!$B$4:$H$766,6))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Employees'!$B$4:$H$766,7))</f>
        <v>LANDTAX</v>
      </c>
      <c r="F4095" s="66" t="str">
        <f>IF(ISBLANK(LeaveTracker[[#This Row],[Employee Name]]),"-----",VLOOKUP(LeaveTracker[[#This Row],[Employee Name]],'List of Employees'!$B$4:$H$766,6))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1864</v>
      </c>
      <c r="E4096" s="66" t="str">
        <f>IF(ISBLANK(LeaveTracker[[#This Row],[Employee Name]]),"-----",VLOOKUP(LeaveTracker[[#This Row],[Employee Name]],'List of Employees'!$B$4:$H$766,7))</f>
        <v>CENRO</v>
      </c>
      <c r="F4096" s="66" t="str">
        <f>IF(ISBLANK(LeaveTracker[[#This Row],[Employee Name]]),"-----",VLOOKUP(LeaveTracker[[#This Row],[Employee Name]],'List of Employees'!$B$4:$H$766,6))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1864</v>
      </c>
      <c r="E4097" s="66" t="str">
        <f>IF(ISBLANK(LeaveTracker[[#This Row],[Employee Name]]),"-----",VLOOKUP(LeaveTracker[[#This Row],[Employee Name]],'List of Employees'!$B$4:$H$766,7))</f>
        <v>CENRO</v>
      </c>
      <c r="F4097" s="66" t="str">
        <f>IF(ISBLANK(LeaveTracker[[#This Row],[Employee Name]]),"-----",VLOOKUP(LeaveTracker[[#This Row],[Employee Name]],'List of Employees'!$B$4:$H$766,6))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1815</v>
      </c>
      <c r="E4098" s="66" t="str">
        <f>IF(ISBLANK(LeaveTracker[[#This Row],[Employee Name]]),"-----",VLOOKUP(LeaveTracker[[#This Row],[Employee Name]],'List of Employees'!$B$4:$H$766,7))</f>
        <v>CENRO</v>
      </c>
      <c r="F4098" s="66" t="str">
        <f>IF(ISBLANK(LeaveTracker[[#This Row],[Employee Name]]),"-----",VLOOKUP(LeaveTracker[[#This Row],[Employee Name]],'List of Employees'!$B$4:$H$766,6))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1883</v>
      </c>
      <c r="E4099" s="66" t="str">
        <f>IF(ISBLANK(LeaveTracker[[#This Row],[Employee Name]]),"-----",VLOOKUP(LeaveTracker[[#This Row],[Employee Name]],'List of Employees'!$B$4:$H$766,7))</f>
        <v>ONT</v>
      </c>
      <c r="F4099" s="66" t="str">
        <f>IF(ISBLANK(LeaveTracker[[#This Row],[Employee Name]]),"-----",VLOOKUP(LeaveTracker[[#This Row],[Employee Name]],'List of Employees'!$B$4:$H$766,6))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1883</v>
      </c>
      <c r="E4100" s="66" t="str">
        <f>IF(ISBLANK(LeaveTracker[[#This Row],[Employee Name]]),"-----",VLOOKUP(LeaveTracker[[#This Row],[Employee Name]],'List of Employees'!$B$4:$H$766,7))</f>
        <v>ONT</v>
      </c>
      <c r="F4100" s="66" t="str">
        <f>IF(ISBLANK(LeaveTracker[[#This Row],[Employee Name]]),"-----",VLOOKUP(LeaveTracker[[#This Row],[Employee Name]],'List of Employees'!$B$4:$H$766,6))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1883</v>
      </c>
      <c r="E4101" s="66" t="str">
        <f>IF(ISBLANK(LeaveTracker[[#This Row],[Employee Name]]),"-----",VLOOKUP(LeaveTracker[[#This Row],[Employee Name]],'List of Employees'!$B$4:$H$766,7))</f>
        <v>ONT</v>
      </c>
      <c r="F4101" s="66" t="str">
        <f>IF(ISBLANK(LeaveTracker[[#This Row],[Employee Name]]),"-----",VLOOKUP(LeaveTracker[[#This Row],[Employee Name]],'List of Employees'!$B$4:$H$766,6))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1883</v>
      </c>
      <c r="E4102" s="66" t="str">
        <f>IF(ISBLANK(LeaveTracker[[#This Row],[Employee Name]]),"-----",VLOOKUP(LeaveTracker[[#This Row],[Employee Name]],'List of Employees'!$B$4:$H$766,7))</f>
        <v>ONT</v>
      </c>
      <c r="F4102" s="66" t="str">
        <f>IF(ISBLANK(LeaveTracker[[#This Row],[Employee Name]]),"-----",VLOOKUP(LeaveTracker[[#This Row],[Employee Name]],'List of Employees'!$B$4:$H$766,6))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1820</v>
      </c>
      <c r="E4103" s="66" t="str">
        <f>IF(ISBLANK(LeaveTracker[[#This Row],[Employee Name]]),"-----",VLOOKUP(LeaveTracker[[#This Row],[Employee Name]],'List of Employees'!$B$4:$H$766,7))</f>
        <v>GSO</v>
      </c>
      <c r="F4103" s="66" t="str">
        <f>IF(ISBLANK(LeaveTracker[[#This Row],[Employee Name]]),"-----",VLOOKUP(LeaveTracker[[#This Row],[Employee Name]],'List of Employees'!$B$4:$H$766,6))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1820</v>
      </c>
      <c r="E4104" s="66" t="str">
        <f>IF(ISBLANK(LeaveTracker[[#This Row],[Employee Name]]),"-----",VLOOKUP(LeaveTracker[[#This Row],[Employee Name]],'List of Employees'!$B$4:$H$766,7))</f>
        <v>GSO</v>
      </c>
      <c r="F4104" s="66" t="str">
        <f>IF(ISBLANK(LeaveTracker[[#This Row],[Employee Name]]),"-----",VLOOKUP(LeaveTracker[[#This Row],[Employee Name]],'List of Employees'!$B$4:$H$766,6))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1820</v>
      </c>
      <c r="E4105" s="66" t="str">
        <f>IF(ISBLANK(LeaveTracker[[#This Row],[Employee Name]]),"-----",VLOOKUP(LeaveTracker[[#This Row],[Employee Name]],'List of Employees'!$B$4:$H$766,7))</f>
        <v>GSO</v>
      </c>
      <c r="F4105" s="66" t="str">
        <f>IF(ISBLANK(LeaveTracker[[#This Row],[Employee Name]]),"-----",VLOOKUP(LeaveTracker[[#This Row],[Employee Name]],'List of Employees'!$B$4:$H$766,6))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1820</v>
      </c>
      <c r="E4106" s="66" t="str">
        <f>IF(ISBLANK(LeaveTracker[[#This Row],[Employee Name]]),"-----",VLOOKUP(LeaveTracker[[#This Row],[Employee Name]],'List of Employees'!$B$4:$H$766,7))</f>
        <v>GSO</v>
      </c>
      <c r="F4106" s="66" t="str">
        <f>IF(ISBLANK(LeaveTracker[[#This Row],[Employee Name]]),"-----",VLOOKUP(LeaveTracker[[#This Row],[Employee Name]],'List of Employees'!$B$4:$H$766,6))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1820</v>
      </c>
      <c r="E4107" s="66" t="str">
        <f>IF(ISBLANK(LeaveTracker[[#This Row],[Employee Name]]),"-----",VLOOKUP(LeaveTracker[[#This Row],[Employee Name]],'List of Employees'!$B$4:$H$766,7))</f>
        <v>GSO</v>
      </c>
      <c r="F4107" s="66" t="str">
        <f>IF(ISBLANK(LeaveTracker[[#This Row],[Employee Name]]),"-----",VLOOKUP(LeaveTracker[[#This Row],[Employee Name]],'List of Employees'!$B$4:$H$766,6))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1820</v>
      </c>
      <c r="E4108" s="66" t="str">
        <f>IF(ISBLANK(LeaveTracker[[#This Row],[Employee Name]]),"-----",VLOOKUP(LeaveTracker[[#This Row],[Employee Name]],'List of Employees'!$B$4:$H$766,7))</f>
        <v>GSO</v>
      </c>
      <c r="F4108" s="66" t="str">
        <f>IF(ISBLANK(LeaveTracker[[#This Row],[Employee Name]]),"-----",VLOOKUP(LeaveTracker[[#This Row],[Employee Name]],'List of Employees'!$B$4:$H$766,6))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1837</v>
      </c>
      <c r="E4109" s="66" t="str">
        <f>IF(ISBLANK(LeaveTracker[[#This Row],[Employee Name]]),"-----",VLOOKUP(LeaveTracker[[#This Row],[Employee Name]],'List of Employees'!$B$4:$H$766,7))</f>
        <v>EEO/CITY MARKET</v>
      </c>
      <c r="F4109" s="66" t="str">
        <f>IF(ISBLANK(LeaveTracker[[#This Row],[Employee Name]]),"-----",VLOOKUP(LeaveTracker[[#This Row],[Employee Name]],'List of Employees'!$B$4:$H$766,6))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1754</v>
      </c>
      <c r="E4110" s="66" t="str">
        <f>IF(ISBLANK(LeaveTracker[[#This Row],[Employee Name]]),"-----",VLOOKUP(LeaveTracker[[#This Row],[Employee Name]],'List of Employees'!$B$4:$H$766,7))</f>
        <v>TCIS</v>
      </c>
      <c r="F4110" s="66" t="str">
        <f>IF(ISBLANK(LeaveTracker[[#This Row],[Employee Name]]),"-----",VLOOKUP(LeaveTracker[[#This Row],[Employee Name]],'List of Employees'!$B$4:$H$766,6))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1754</v>
      </c>
      <c r="E4111" s="66" t="str">
        <f>IF(ISBLANK(LeaveTracker[[#This Row],[Employee Name]]),"-----",VLOOKUP(LeaveTracker[[#This Row],[Employee Name]],'List of Employees'!$B$4:$H$766,7))</f>
        <v>TCIS</v>
      </c>
      <c r="F4111" s="66" t="str">
        <f>IF(ISBLANK(LeaveTracker[[#This Row],[Employee Name]]),"-----",VLOOKUP(LeaveTracker[[#This Row],[Employee Name]],'List of Employees'!$B$4:$H$766,6))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2123</v>
      </c>
      <c r="E4112" s="66" t="str">
        <f>IF(ISBLANK(LeaveTracker[[#This Row],[Employee Name]]),"-----",VLOOKUP(LeaveTracker[[#This Row],[Employee Name]],'List of Employees'!$B$4:$H$766,7))</f>
        <v>DA</v>
      </c>
      <c r="F4112" s="66" t="str">
        <f>IF(ISBLANK(LeaveTracker[[#This Row],[Employee Name]]),"-----",VLOOKUP(LeaveTracker[[#This Row],[Employee Name]],'List of Employees'!$B$4:$H$766,6))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1761</v>
      </c>
      <c r="E4113" s="66" t="str">
        <f>IF(ISBLANK(LeaveTracker[[#This Row],[Employee Name]]),"-----",VLOOKUP(LeaveTracker[[#This Row],[Employee Name]],'List of Employees'!$B$4:$H$766,7))</f>
        <v>GSO</v>
      </c>
      <c r="F4113" s="66" t="str">
        <f>IF(ISBLANK(LeaveTracker[[#This Row],[Employee Name]]),"-----",VLOOKUP(LeaveTracker[[#This Row],[Employee Name]],'List of Employees'!$B$4:$H$766,6))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1761</v>
      </c>
      <c r="E4114" s="66" t="str">
        <f>IF(ISBLANK(LeaveTracker[[#This Row],[Employee Name]]),"-----",VLOOKUP(LeaveTracker[[#This Row],[Employee Name]],'List of Employees'!$B$4:$H$766,7))</f>
        <v>GSO</v>
      </c>
      <c r="F4114" s="66" t="str">
        <f>IF(ISBLANK(LeaveTracker[[#This Row],[Employee Name]]),"-----",VLOOKUP(LeaveTracker[[#This Row],[Employee Name]],'List of Employees'!$B$4:$H$766,6))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1788</v>
      </c>
      <c r="E4115" s="66" t="str">
        <f>IF(ISBLANK(LeaveTracker[[#This Row],[Employee Name]]),"-----",VLOOKUP(LeaveTracker[[#This Row],[Employee Name]],'List of Employees'!$B$4:$H$766,7))</f>
        <v>CENRO</v>
      </c>
      <c r="F4115" s="66" t="str">
        <f>IF(ISBLANK(LeaveTracker[[#This Row],[Employee Name]]),"-----",VLOOKUP(LeaveTracker[[#This Row],[Employee Name]],'List of Employees'!$B$4:$H$766,6))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1788</v>
      </c>
      <c r="E4116" s="66" t="str">
        <f>IF(ISBLANK(LeaveTracker[[#This Row],[Employee Name]]),"-----",VLOOKUP(LeaveTracker[[#This Row],[Employee Name]],'List of Employees'!$B$4:$H$766,7))</f>
        <v>CENRO</v>
      </c>
      <c r="F4116" s="66" t="str">
        <f>IF(ISBLANK(LeaveTracker[[#This Row],[Employee Name]]),"-----",VLOOKUP(LeaveTracker[[#This Row],[Employee Name]],'List of Employees'!$B$4:$H$766,6))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2320</v>
      </c>
      <c r="E4117" s="66" t="str">
        <f>IF(ISBLANK(LeaveTracker[[#This Row],[Employee Name]]),"-----",VLOOKUP(LeaveTracker[[#This Row],[Employee Name]],'List of Employees'!$B$4:$H$766,7))</f>
        <v>CEO</v>
      </c>
      <c r="F4117" s="66" t="str">
        <f>IF(ISBLANK(LeaveTracker[[#This Row],[Employee Name]]),"-----",VLOOKUP(LeaveTracker[[#This Row],[Employee Name]],'List of Employees'!$B$4:$H$766,6))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2320</v>
      </c>
      <c r="E4118" s="66" t="str">
        <f>IF(ISBLANK(LeaveTracker[[#This Row],[Employee Name]]),"-----",VLOOKUP(LeaveTracker[[#This Row],[Employee Name]],'List of Employees'!$B$4:$H$766,7))</f>
        <v>CEO</v>
      </c>
      <c r="F4118" s="66" t="str">
        <f>IF(ISBLANK(LeaveTracker[[#This Row],[Employee Name]]),"-----",VLOOKUP(LeaveTracker[[#This Row],[Employee Name]],'List of Employees'!$B$4:$H$766,6))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2320</v>
      </c>
      <c r="E4119" s="66" t="str">
        <f>IF(ISBLANK(LeaveTracker[[#This Row],[Employee Name]]),"-----",VLOOKUP(LeaveTracker[[#This Row],[Employee Name]],'List of Employees'!$B$4:$H$766,7))</f>
        <v>CEO</v>
      </c>
      <c r="F4119" s="66" t="str">
        <f>IF(ISBLANK(LeaveTracker[[#This Row],[Employee Name]]),"-----",VLOOKUP(LeaveTracker[[#This Row],[Employee Name]],'List of Employees'!$B$4:$H$766,6))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1764</v>
      </c>
      <c r="E4120" s="66" t="str">
        <f>IF(ISBLANK(LeaveTracker[[#This Row],[Employee Name]]),"-----",VLOOKUP(LeaveTracker[[#This Row],[Employee Name]],'List of Employees'!$B$4:$H$766,7))</f>
        <v>ONT</v>
      </c>
      <c r="F4120" s="66" t="str">
        <f>IF(ISBLANK(LeaveTracker[[#This Row],[Employee Name]]),"-----",VLOOKUP(LeaveTracker[[#This Row],[Employee Name]],'List of Employees'!$B$4:$H$766,6))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1868</v>
      </c>
      <c r="E4121" s="66" t="str">
        <f>IF(ISBLANK(LeaveTracker[[#This Row],[Employee Name]]),"-----",VLOOKUP(LeaveTracker[[#This Row],[Employee Name]],'List of Employees'!$B$4:$H$766,7))</f>
        <v>GSO</v>
      </c>
      <c r="F4121" s="66" t="str">
        <f>IF(ISBLANK(LeaveTracker[[#This Row],[Employee Name]]),"-----",VLOOKUP(LeaveTracker[[#This Row],[Employee Name]],'List of Employees'!$B$4:$H$766,6))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1757</v>
      </c>
      <c r="E4122" s="66" t="str">
        <f>IF(ISBLANK(LeaveTracker[[#This Row],[Employee Name]]),"-----",VLOOKUP(LeaveTracker[[#This Row],[Employee Name]],'List of Employees'!$B$4:$H$766,7))</f>
        <v>DEPED</v>
      </c>
      <c r="F4122" s="66" t="str">
        <f>IF(ISBLANK(LeaveTracker[[#This Row],[Employee Name]]),"-----",VLOOKUP(LeaveTracker[[#This Row],[Employee Name]],'List of Employees'!$B$4:$H$766,6))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1761</v>
      </c>
      <c r="E4123" s="66" t="str">
        <f>IF(ISBLANK(LeaveTracker[[#This Row],[Employee Name]]),"-----",VLOOKUP(LeaveTracker[[#This Row],[Employee Name]],'List of Employees'!$B$4:$H$766,7))</f>
        <v>GSO</v>
      </c>
      <c r="F4123" s="66" t="str">
        <f>IF(ISBLANK(LeaveTracker[[#This Row],[Employee Name]]),"-----",VLOOKUP(LeaveTracker[[#This Row],[Employee Name]],'List of Employees'!$B$4:$H$766,6))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1761</v>
      </c>
      <c r="E4124" s="66" t="str">
        <f>IF(ISBLANK(LeaveTracker[[#This Row],[Employee Name]]),"-----",VLOOKUP(LeaveTracker[[#This Row],[Employee Name]],'List of Employees'!$B$4:$H$766,7))</f>
        <v>GSO</v>
      </c>
      <c r="F4124" s="66" t="str">
        <f>IF(ISBLANK(LeaveTracker[[#This Row],[Employee Name]]),"-----",VLOOKUP(LeaveTracker[[#This Row],[Employee Name]],'List of Employees'!$B$4:$H$766,6))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1817</v>
      </c>
      <c r="E4125" s="66" t="str">
        <f>IF(ISBLANK(LeaveTracker[[#This Row],[Employee Name]]),"-----",VLOOKUP(LeaveTracker[[#This Row],[Employee Name]],'List of Employees'!$B$4:$H$766,7))</f>
        <v>CHO</v>
      </c>
      <c r="F4125" s="66" t="str">
        <f>IF(ISBLANK(LeaveTracker[[#This Row],[Employee Name]]),"-----",VLOOKUP(LeaveTracker[[#This Row],[Employee Name]],'List of Employees'!$B$4:$H$766,6))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1817</v>
      </c>
      <c r="E4126" s="66" t="str">
        <f>IF(ISBLANK(LeaveTracker[[#This Row],[Employee Name]]),"-----",VLOOKUP(LeaveTracker[[#This Row],[Employee Name]],'List of Employees'!$B$4:$H$766,7))</f>
        <v>CHO</v>
      </c>
      <c r="F4126" s="66" t="str">
        <f>IF(ISBLANK(LeaveTracker[[#This Row],[Employee Name]]),"-----",VLOOKUP(LeaveTracker[[#This Row],[Employee Name]],'List of Employees'!$B$4:$H$766,6))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1936</v>
      </c>
      <c r="E4127" s="66" t="str">
        <f>IF(ISBLANK(LeaveTracker[[#This Row],[Employee Name]]),"-----",VLOOKUP(LeaveTracker[[#This Row],[Employee Name]],'List of Employees'!$B$4:$H$766,7))</f>
        <v>BPLO</v>
      </c>
      <c r="F4127" s="66" t="str">
        <f>IF(ISBLANK(LeaveTracker[[#This Row],[Employee Name]]),"-----",VLOOKUP(LeaveTracker[[#This Row],[Employee Name]],'List of Employees'!$B$4:$H$766,6))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1936</v>
      </c>
      <c r="E4128" s="66" t="str">
        <f>IF(ISBLANK(LeaveTracker[[#This Row],[Employee Name]]),"-----",VLOOKUP(LeaveTracker[[#This Row],[Employee Name]],'List of Employees'!$B$4:$H$766,7))</f>
        <v>BPLO</v>
      </c>
      <c r="F4128" s="66" t="str">
        <f>IF(ISBLANK(LeaveTracker[[#This Row],[Employee Name]]),"-----",VLOOKUP(LeaveTracker[[#This Row],[Employee Name]],'List of Employees'!$B$4:$H$766,6))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1936</v>
      </c>
      <c r="E4129" s="66" t="str">
        <f>IF(ISBLANK(LeaveTracker[[#This Row],[Employee Name]]),"-----",VLOOKUP(LeaveTracker[[#This Row],[Employee Name]],'List of Employees'!$B$4:$H$766,7))</f>
        <v>BPLO</v>
      </c>
      <c r="F4129" s="66" t="str">
        <f>IF(ISBLANK(LeaveTracker[[#This Row],[Employee Name]]),"-----",VLOOKUP(LeaveTracker[[#This Row],[Employee Name]],'List of Employees'!$B$4:$H$766,6))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1936</v>
      </c>
      <c r="E4130" s="66" t="str">
        <f>IF(ISBLANK(LeaveTracker[[#This Row],[Employee Name]]),"-----",VLOOKUP(LeaveTracker[[#This Row],[Employee Name]],'List of Employees'!$B$4:$H$766,7))</f>
        <v>BPLO</v>
      </c>
      <c r="F4130" s="66" t="str">
        <f>IF(ISBLANK(LeaveTracker[[#This Row],[Employee Name]]),"-----",VLOOKUP(LeaveTracker[[#This Row],[Employee Name]],'List of Employees'!$B$4:$H$766,6))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1766</v>
      </c>
      <c r="E4131" s="66" t="str">
        <f>IF(ISBLANK(LeaveTracker[[#This Row],[Employee Name]]),"-----",VLOOKUP(LeaveTracker[[#This Row],[Employee Name]],'List of Employees'!$B$4:$H$766,7))</f>
        <v>GSO</v>
      </c>
      <c r="F4131" s="66" t="str">
        <f>IF(ISBLANK(LeaveTracker[[#This Row],[Employee Name]]),"-----",VLOOKUP(LeaveTracker[[#This Row],[Employee Name]],'List of Employees'!$B$4:$H$766,6))</f>
        <v>CASUAL</v>
      </c>
      <c r="G4131" s="24">
        <v>44921</v>
      </c>
      <c r="H4131" s="24">
        <v>44921</v>
      </c>
      <c r="I4131" s="19" t="s">
        <v>297</v>
      </c>
      <c r="J4131" s="42" t="s">
        <v>2103</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1766</v>
      </c>
      <c r="E4132" s="66" t="str">
        <f>IF(ISBLANK(LeaveTracker[[#This Row],[Employee Name]]),"-----",VLOOKUP(LeaveTracker[[#This Row],[Employee Name]],'List of Employees'!$B$4:$H$766,7))</f>
        <v>GSO</v>
      </c>
      <c r="F4132" s="66" t="str">
        <f>IF(ISBLANK(LeaveTracker[[#This Row],[Employee Name]]),"-----",VLOOKUP(LeaveTracker[[#This Row],[Employee Name]],'List of Employees'!$B$4:$H$766,6))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1765</v>
      </c>
      <c r="E4133" s="66" t="str">
        <f>IF(ISBLANK(LeaveTracker[[#This Row],[Employee Name]]),"-----",VLOOKUP(LeaveTracker[[#This Row],[Employee Name]],'List of Employees'!$B$4:$H$766,7))</f>
        <v>ONT</v>
      </c>
      <c r="F4133" s="66" t="str">
        <f>IF(ISBLANK(LeaveTracker[[#This Row],[Employee Name]]),"-----",VLOOKUP(LeaveTracker[[#This Row],[Employee Name]],'List of Employees'!$B$4:$H$766,6))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1765</v>
      </c>
      <c r="E4134" s="66" t="str">
        <f>IF(ISBLANK(LeaveTracker[[#This Row],[Employee Name]]),"-----",VLOOKUP(LeaveTracker[[#This Row],[Employee Name]],'List of Employees'!$B$4:$H$766,7))</f>
        <v>ONT</v>
      </c>
      <c r="F4134" s="66" t="str">
        <f>IF(ISBLANK(LeaveTracker[[#This Row],[Employee Name]]),"-----",VLOOKUP(LeaveTracker[[#This Row],[Employee Name]],'List of Employees'!$B$4:$H$766,6))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2320</v>
      </c>
      <c r="E4135" s="66" t="str">
        <f>IF(ISBLANK(LeaveTracker[[#This Row],[Employee Name]]),"-----",VLOOKUP(LeaveTracker[[#This Row],[Employee Name]],'List of Employees'!$B$4:$H$766,7))</f>
        <v>CEO</v>
      </c>
      <c r="F4135" s="66" t="str">
        <f>IF(ISBLANK(LeaveTracker[[#This Row],[Employee Name]]),"-----",VLOOKUP(LeaveTracker[[#This Row],[Employee Name]],'List of Employees'!$B$4:$H$766,6))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1800</v>
      </c>
      <c r="E4136" s="66" t="str">
        <f>IF(ISBLANK(LeaveTracker[[#This Row],[Employee Name]]),"-----",VLOOKUP(LeaveTracker[[#This Row],[Employee Name]],'List of Employees'!$B$4:$H$766,7))</f>
        <v>HOUSING</v>
      </c>
      <c r="F4136" s="66" t="str">
        <f>IF(ISBLANK(LeaveTracker[[#This Row],[Employee Name]]),"-----",VLOOKUP(LeaveTracker[[#This Row],[Employee Name]],'List of Employees'!$B$4:$H$766,6))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1800</v>
      </c>
      <c r="E4137" s="66" t="str">
        <f>IF(ISBLANK(LeaveTracker[[#This Row],[Employee Name]]),"-----",VLOOKUP(LeaveTracker[[#This Row],[Employee Name]],'List of Employees'!$B$4:$H$766,7))</f>
        <v>HOUSING</v>
      </c>
      <c r="F4137" s="66" t="str">
        <f>IF(ISBLANK(LeaveTracker[[#This Row],[Employee Name]]),"-----",VLOOKUP(LeaveTracker[[#This Row],[Employee Name]],'List of Employees'!$B$4:$H$766,6))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1800</v>
      </c>
      <c r="E4138" s="66" t="str">
        <f>IF(ISBLANK(LeaveTracker[[#This Row],[Employee Name]]),"-----",VLOOKUP(LeaveTracker[[#This Row],[Employee Name]],'List of Employees'!$B$4:$H$766,7))</f>
        <v>HOUSING</v>
      </c>
      <c r="F4138" s="66" t="str">
        <f>IF(ISBLANK(LeaveTracker[[#This Row],[Employee Name]]),"-----",VLOOKUP(LeaveTracker[[#This Row],[Employee Name]],'List of Employees'!$B$4:$H$766,6))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1801</v>
      </c>
      <c r="E4139" s="66" t="str">
        <f>IF(ISBLANK(LeaveTracker[[#This Row],[Employee Name]]),"-----",VLOOKUP(LeaveTracker[[#This Row],[Employee Name]],'List of Employees'!$B$4:$H$766,7))</f>
        <v>CSWDO</v>
      </c>
      <c r="F4139" s="66" t="str">
        <f>IF(ISBLANK(LeaveTracker[[#This Row],[Employee Name]]),"-----",VLOOKUP(LeaveTracker[[#This Row],[Employee Name]],'List of Employees'!$B$4:$H$766,6))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1801</v>
      </c>
      <c r="E4140" s="66" t="str">
        <f>IF(ISBLANK(LeaveTracker[[#This Row],[Employee Name]]),"-----",VLOOKUP(LeaveTracker[[#This Row],[Employee Name]],'List of Employees'!$B$4:$H$766,7))</f>
        <v>CSWDO</v>
      </c>
      <c r="F4140" s="66" t="str">
        <f>IF(ISBLANK(LeaveTracker[[#This Row],[Employee Name]]),"-----",VLOOKUP(LeaveTracker[[#This Row],[Employee Name]],'List of Employees'!$B$4:$H$766,6))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1854</v>
      </c>
      <c r="E4141" s="66" t="str">
        <f>IF(ISBLANK(LeaveTracker[[#This Row],[Employee Name]]),"-----",VLOOKUP(LeaveTracker[[#This Row],[Employee Name]],'List of Employees'!$B$4:$H$766,7))</f>
        <v>MO</v>
      </c>
      <c r="F4141" s="66" t="str">
        <f>IF(ISBLANK(LeaveTracker[[#This Row],[Employee Name]]),"-----",VLOOKUP(LeaveTracker[[#This Row],[Employee Name]],'List of Employees'!$B$4:$H$766,6))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1954</v>
      </c>
      <c r="E4142" s="66" t="str">
        <f>IF(ISBLANK(LeaveTracker[[#This Row],[Employee Name]]),"-----",VLOOKUP(LeaveTracker[[#This Row],[Employee Name]],'List of Employees'!$B$4:$H$766,7))</f>
        <v>CENRO</v>
      </c>
      <c r="F4142" s="66" t="str">
        <f>IF(ISBLANK(LeaveTracker[[#This Row],[Employee Name]]),"-----",VLOOKUP(LeaveTracker[[#This Row],[Employee Name]],'List of Employees'!$B$4:$H$766,6))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1954</v>
      </c>
      <c r="E4143" s="66" t="str">
        <f>IF(ISBLANK(LeaveTracker[[#This Row],[Employee Name]]),"-----",VLOOKUP(LeaveTracker[[#This Row],[Employee Name]],'List of Employees'!$B$4:$H$766,7))</f>
        <v>CENRO</v>
      </c>
      <c r="F4143" s="66" t="str">
        <f>IF(ISBLANK(LeaveTracker[[#This Row],[Employee Name]]),"-----",VLOOKUP(LeaveTracker[[#This Row],[Employee Name]],'List of Employees'!$B$4:$H$766,6))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1852</v>
      </c>
      <c r="E4144" s="66" t="str">
        <f>IF(ISBLANK(LeaveTracker[[#This Row],[Employee Name]]),"-----",VLOOKUP(LeaveTracker[[#This Row],[Employee Name]],'List of Employees'!$B$4:$H$766,7))</f>
        <v>LCR</v>
      </c>
      <c r="F4144" s="66" t="str">
        <f>IF(ISBLANK(LeaveTracker[[#This Row],[Employee Name]]),"-----",VLOOKUP(LeaveTracker[[#This Row],[Employee Name]],'List of Employees'!$B$4:$H$766,6))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Employees'!$B$4:$H$766,7))</f>
        <v>HSKB</v>
      </c>
      <c r="F4145" s="66" t="str">
        <f>IF(ISBLANK(LeaveTracker[[#This Row],[Employee Name]]),"-----",VLOOKUP(LeaveTracker[[#This Row],[Employee Name]],'List of Employees'!$B$4:$H$766,6))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1853</v>
      </c>
      <c r="E4146" s="66" t="str">
        <f>IF(ISBLANK(LeaveTracker[[#This Row],[Employee Name]]),"-----",VLOOKUP(LeaveTracker[[#This Row],[Employee Name]],'List of Employees'!$B$4:$H$766,7))</f>
        <v>BPLO</v>
      </c>
      <c r="F4146" s="66" t="str">
        <f>IF(ISBLANK(LeaveTracker[[#This Row],[Employee Name]]),"-----",VLOOKUP(LeaveTracker[[#This Row],[Employee Name]],'List of Employees'!$B$4:$H$766,6))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Employees'!$B$4:$H$766,7))</f>
        <v>LCR</v>
      </c>
      <c r="F4147" s="66" t="str">
        <f>IF(ISBLANK(LeaveTracker[[#This Row],[Employee Name]]),"-----",VLOOKUP(LeaveTracker[[#This Row],[Employee Name]],'List of Employees'!$B$4:$H$766,6))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Employees'!$B$4:$H$766,7))</f>
        <v>LCR</v>
      </c>
      <c r="F4148" s="66" t="str">
        <f>IF(ISBLANK(LeaveTracker[[#This Row],[Employee Name]]),"-----",VLOOKUP(LeaveTracker[[#This Row],[Employee Name]],'List of Employees'!$B$4:$H$766,6))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Employees'!$B$4:$H$766,7))</f>
        <v>CSWDO</v>
      </c>
      <c r="F4149" s="66" t="str">
        <f>IF(ISBLANK(LeaveTracker[[#This Row],[Employee Name]]),"-----",VLOOKUP(LeaveTracker[[#This Row],[Employee Name]],'List of Employees'!$B$4:$H$766,6))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Employees'!$B$4:$H$766,7))</f>
        <v>EEO/ CITY MARKET</v>
      </c>
      <c r="F4150" s="66" t="str">
        <f>IF(ISBLANK(LeaveTracker[[#This Row],[Employee Name]]),"-----",VLOOKUP(LeaveTracker[[#This Row],[Employee Name]],'List of Employees'!$B$4:$H$766,6))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2110</v>
      </c>
      <c r="E4151" s="66" t="str">
        <f>IF(ISBLANK(LeaveTracker[[#This Row],[Employee Name]]),"-----",VLOOKUP(LeaveTracker[[#This Row],[Employee Name]],'List of Employees'!$B$4:$H$766,7))</f>
        <v>TOPS OFFICE</v>
      </c>
      <c r="F4151" s="66" t="str">
        <f>IF(ISBLANK(LeaveTracker[[#This Row],[Employee Name]]),"-----",VLOOKUP(LeaveTracker[[#This Row],[Employee Name]],'List of Employees'!$B$4:$H$766,6))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Employees'!$B$4:$H$766,7))</f>
        <v>CSWDO</v>
      </c>
      <c r="F4152" s="66" t="str">
        <f>IF(ISBLANK(LeaveTracker[[#This Row],[Employee Name]]),"-----",VLOOKUP(LeaveTracker[[#This Row],[Employee Name]],'List of Employees'!$B$4:$H$766,6))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Employees'!$B$4:$H$766,7))</f>
        <v>VMO</v>
      </c>
      <c r="F4153" s="66" t="str">
        <f>IF(ISBLANK(LeaveTracker[[#This Row],[Employee Name]]),"-----",VLOOKUP(LeaveTracker[[#This Row],[Employee Name]],'List of Employees'!$B$4:$H$766,6))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Employees'!$B$4:$H$766,7))</f>
        <v>CTO</v>
      </c>
      <c r="F4154" s="66" t="str">
        <f>IF(ISBLANK(LeaveTracker[[#This Row],[Employee Name]]),"-----",VLOOKUP(LeaveTracker[[#This Row],[Employee Name]],'List of Employees'!$B$4:$H$766,6))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1797</v>
      </c>
      <c r="E4155" s="66" t="str">
        <f>IF(ISBLANK(LeaveTracker[[#This Row],[Employee Name]]),"-----",VLOOKUP(LeaveTracker[[#This Row],[Employee Name]],'List of Employees'!$B$4:$H$766,7))</f>
        <v>TCNHS</v>
      </c>
      <c r="F4155" s="66" t="str">
        <f>IF(ISBLANK(LeaveTracker[[#This Row],[Employee Name]]),"-----",VLOOKUP(LeaveTracker[[#This Row],[Employee Name]],'List of Employees'!$B$4:$H$766,6))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1797</v>
      </c>
      <c r="E4156" s="66" t="str">
        <f>IF(ISBLANK(LeaveTracker[[#This Row],[Employee Name]]),"-----",VLOOKUP(LeaveTracker[[#This Row],[Employee Name]],'List of Employees'!$B$4:$H$766,7))</f>
        <v>TCNHS</v>
      </c>
      <c r="F4156" s="66" t="str">
        <f>IF(ISBLANK(LeaveTracker[[#This Row],[Employee Name]]),"-----",VLOOKUP(LeaveTracker[[#This Row],[Employee Name]],'List of Employees'!$B$4:$H$766,6))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2064</v>
      </c>
      <c r="E4157" s="66" t="str">
        <f>IF(ISBLANK(LeaveTracker[[#This Row],[Employee Name]]),"-----",VLOOKUP(LeaveTracker[[#This Row],[Employee Name]],'List of Employees'!$B$4:$H$766,7))</f>
        <v>PIO</v>
      </c>
      <c r="F4157" s="66" t="str">
        <f>IF(ISBLANK(LeaveTracker[[#This Row],[Employee Name]]),"-----",VLOOKUP(LeaveTracker[[#This Row],[Employee Name]],'List of Employees'!$B$4:$H$766,6))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1787</v>
      </c>
      <c r="E4158" s="66" t="str">
        <f>IF(ISBLANK(LeaveTracker[[#This Row],[Employee Name]]),"-----",VLOOKUP(LeaveTracker[[#This Row],[Employee Name]],'List of Employees'!$B$4:$H$766,7))</f>
        <v>CENRO</v>
      </c>
      <c r="F4158" s="66" t="str">
        <f>IF(ISBLANK(LeaveTracker[[#This Row],[Employee Name]]),"-----",VLOOKUP(LeaveTracker[[#This Row],[Employee Name]],'List of Employees'!$B$4:$H$766,6))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1801</v>
      </c>
      <c r="E4159" s="66" t="str">
        <f>IF(ISBLANK(LeaveTracker[[#This Row],[Employee Name]]),"-----",VLOOKUP(LeaveTracker[[#This Row],[Employee Name]],'List of Employees'!$B$4:$H$766,7))</f>
        <v>CSWDO</v>
      </c>
      <c r="F4159" s="66" t="str">
        <f>IF(ISBLANK(LeaveTracker[[#This Row],[Employee Name]]),"-----",VLOOKUP(LeaveTracker[[#This Row],[Employee Name]],'List of Employees'!$B$4:$H$766,6))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1951</v>
      </c>
      <c r="E4160" s="66" t="str">
        <f>IF(ISBLANK(LeaveTracker[[#This Row],[Employee Name]]),"-----",VLOOKUP(LeaveTracker[[#This Row],[Employee Name]],'List of Employees'!$B$4:$H$766,7))</f>
        <v>EEO/CITY MARKET</v>
      </c>
      <c r="F4160" s="66" t="str">
        <f>IF(ISBLANK(LeaveTracker[[#This Row],[Employee Name]]),"-----",VLOOKUP(LeaveTracker[[#This Row],[Employee Name]],'List of Employees'!$B$4:$H$766,6))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1998</v>
      </c>
      <c r="E4161" s="66" t="str">
        <f>IF(ISBLANK(LeaveTracker[[#This Row],[Employee Name]]),"-----",VLOOKUP(LeaveTracker[[#This Row],[Employee Name]],'List of Employees'!$B$4:$H$766,7))</f>
        <v>HRMO</v>
      </c>
      <c r="F4161" s="66" t="str">
        <f>IF(ISBLANK(LeaveTracker[[#This Row],[Employee Name]]),"-----",VLOOKUP(LeaveTracker[[#This Row],[Employee Name]],'List of Employees'!$B$4:$H$766,6))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Employees'!$B$4:$H$766,7))</f>
        <v>CSWDO</v>
      </c>
      <c r="F4162" s="66" t="str">
        <f>IF(ISBLANK(LeaveTracker[[#This Row],[Employee Name]]),"-----",VLOOKUP(LeaveTracker[[#This Row],[Employee Name]],'List of Employees'!$B$4:$H$766,6))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Employees'!$B$4:$H$766,7))</f>
        <v>VMO</v>
      </c>
      <c r="F4163" s="66" t="str">
        <f>IF(ISBLANK(LeaveTracker[[#This Row],[Employee Name]]),"-----",VLOOKUP(LeaveTracker[[#This Row],[Employee Name]],'List of Employees'!$B$4:$H$766,6))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Employees'!$B$4:$H$766,7))</f>
        <v>MO</v>
      </c>
      <c r="F4164" s="66" t="str">
        <f>IF(ISBLANK(LeaveTracker[[#This Row],[Employee Name]]),"-----",VLOOKUP(LeaveTracker[[#This Row],[Employee Name]],'List of Employees'!$B$4:$H$766,6))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Employees'!$B$4:$H$766,7))</f>
        <v>MO</v>
      </c>
      <c r="F4165" s="66" t="str">
        <f>IF(ISBLANK(LeaveTracker[[#This Row],[Employee Name]]),"-----",VLOOKUP(LeaveTracker[[#This Row],[Employee Name]],'List of Employees'!$B$4:$H$766,6))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1954</v>
      </c>
      <c r="E4166" s="66" t="str">
        <f>IF(ISBLANK(LeaveTracker[[#This Row],[Employee Name]]),"-----",VLOOKUP(LeaveTracker[[#This Row],[Employee Name]],'List of Employees'!$B$4:$H$766,7))</f>
        <v>CENRO</v>
      </c>
      <c r="F4166" s="66" t="str">
        <f>IF(ISBLANK(LeaveTracker[[#This Row],[Employee Name]]),"-----",VLOOKUP(LeaveTracker[[#This Row],[Employee Name]],'List of Employees'!$B$4:$H$766,6))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1803</v>
      </c>
      <c r="E4167" s="66" t="str">
        <f>IF(ISBLANK(LeaveTracker[[#This Row],[Employee Name]]),"-----",VLOOKUP(LeaveTracker[[#This Row],[Employee Name]],'List of Employees'!$B$4:$H$766,7))</f>
        <v>TCNHS</v>
      </c>
      <c r="F4167" s="66" t="str">
        <f>IF(ISBLANK(LeaveTracker[[#This Row],[Employee Name]]),"-----",VLOOKUP(LeaveTracker[[#This Row],[Employee Name]],'List of Employees'!$B$4:$H$766,6))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1803</v>
      </c>
      <c r="E4168" s="66" t="str">
        <f>IF(ISBLANK(LeaveTracker[[#This Row],[Employee Name]]),"-----",VLOOKUP(LeaveTracker[[#This Row],[Employee Name]],'List of Employees'!$B$4:$H$766,7))</f>
        <v>TCNHS</v>
      </c>
      <c r="F4168" s="66" t="str">
        <f>IF(ISBLANK(LeaveTracker[[#This Row],[Employee Name]]),"-----",VLOOKUP(LeaveTracker[[#This Row],[Employee Name]],'List of Employees'!$B$4:$H$766,6))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1904</v>
      </c>
      <c r="E4169" s="66" t="str">
        <f>IF(ISBLANK(LeaveTracker[[#This Row],[Employee Name]]),"-----",VLOOKUP(LeaveTracker[[#This Row],[Employee Name]],'List of Employees'!$B$4:$H$766,7))</f>
        <v>TCNHS - ISHS</v>
      </c>
      <c r="F4169" s="66" t="str">
        <f>IF(ISBLANK(LeaveTracker[[#This Row],[Employee Name]]),"-----",VLOOKUP(LeaveTracker[[#This Row],[Employee Name]],'List of Employees'!$B$4:$H$766,6))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1866</v>
      </c>
      <c r="E4170" s="66" t="str">
        <f>IF(ISBLANK(LeaveTracker[[#This Row],[Employee Name]]),"-----",VLOOKUP(LeaveTracker[[#This Row],[Employee Name]],'List of Employees'!$B$4:$H$766,7))</f>
        <v>CSWDO</v>
      </c>
      <c r="F4170" s="66" t="str">
        <f>IF(ISBLANK(LeaveTracker[[#This Row],[Employee Name]]),"-----",VLOOKUP(LeaveTracker[[#This Row],[Employee Name]],'List of Employees'!$B$4:$H$766,6))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2061</v>
      </c>
      <c r="E4171" s="66" t="str">
        <f>IF(ISBLANK(LeaveTracker[[#This Row],[Employee Name]]),"-----",VLOOKUP(LeaveTracker[[#This Row],[Employee Name]],'List of Employees'!$B$4:$H$766,7))</f>
        <v>DEPED</v>
      </c>
      <c r="F4171" s="66" t="str">
        <f>IF(ISBLANK(LeaveTracker[[#This Row],[Employee Name]]),"-----",VLOOKUP(LeaveTracker[[#This Row],[Employee Name]],'List of Employees'!$B$4:$H$766,6))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2061</v>
      </c>
      <c r="E4172" s="66" t="str">
        <f>IF(ISBLANK(LeaveTracker[[#This Row],[Employee Name]]),"-----",VLOOKUP(LeaveTracker[[#This Row],[Employee Name]],'List of Employees'!$B$4:$H$766,7))</f>
        <v>DEPED</v>
      </c>
      <c r="F4172" s="66" t="str">
        <f>IF(ISBLANK(LeaveTracker[[#This Row],[Employee Name]]),"-----",VLOOKUP(LeaveTracker[[#This Row],[Employee Name]],'List of Employees'!$B$4:$H$766,6))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1837</v>
      </c>
      <c r="E4173" s="66" t="str">
        <f>IF(ISBLANK(LeaveTracker[[#This Row],[Employee Name]]),"-----",VLOOKUP(LeaveTracker[[#This Row],[Employee Name]],'List of Employees'!$B$4:$H$766,7))</f>
        <v>EEO/CITY MARKET</v>
      </c>
      <c r="F4173" s="66" t="str">
        <f>IF(ISBLANK(LeaveTracker[[#This Row],[Employee Name]]),"-----",VLOOKUP(LeaveTracker[[#This Row],[Employee Name]],'List of Employees'!$B$4:$H$766,6))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1758</v>
      </c>
      <c r="E4174" s="66" t="str">
        <f>IF(ISBLANK(LeaveTracker[[#This Row],[Employee Name]]),"-----",VLOOKUP(LeaveTracker[[#This Row],[Employee Name]],'List of Employees'!$B$4:$H$766,7))</f>
        <v>LIBRARY</v>
      </c>
      <c r="F4174" s="66" t="str">
        <f>IF(ISBLANK(LeaveTracker[[#This Row],[Employee Name]]),"-----",VLOOKUP(LeaveTracker[[#This Row],[Employee Name]],'List of Employees'!$B$4:$H$766,6))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2097</v>
      </c>
      <c r="E4175" s="66" t="str">
        <f>IF(ISBLANK(LeaveTracker[[#This Row],[Employee Name]]),"-----",VLOOKUP(LeaveTracker[[#This Row],[Employee Name]],'List of Employees'!$B$4:$H$766,7))</f>
        <v>CPDO</v>
      </c>
      <c r="F4175" s="66" t="str">
        <f>IF(ISBLANK(LeaveTracker[[#This Row],[Employee Name]]),"-----",VLOOKUP(LeaveTracker[[#This Row],[Employee Name]],'List of Employees'!$B$4:$H$766,6))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Employees'!$B$4:$H$766,7))</f>
        <v>HRMO</v>
      </c>
      <c r="F4176" s="66" t="str">
        <f>IF(ISBLANK(LeaveTracker[[#This Row],[Employee Name]]),"-----",VLOOKUP(LeaveTracker[[#This Row],[Employee Name]],'List of Employees'!$B$4:$H$766,6))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Employees'!$B$4:$H$766,7))</f>
        <v>HRMO</v>
      </c>
      <c r="F4177" s="66" t="str">
        <f>IF(ISBLANK(LeaveTracker[[#This Row],[Employee Name]]),"-----",VLOOKUP(LeaveTracker[[#This Row],[Employee Name]],'List of Employees'!$B$4:$H$766,6))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Employees'!$B$4:$H$766,7))</f>
        <v>HRMO</v>
      </c>
      <c r="F4178" s="66" t="str">
        <f>IF(ISBLANK(LeaveTracker[[#This Row],[Employee Name]]),"-----",VLOOKUP(LeaveTracker[[#This Row],[Employee Name]],'List of Employees'!$B$4:$H$766,6))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Employees'!$B$4:$H$766,7))</f>
        <v>SP</v>
      </c>
      <c r="F4179" s="66" t="str">
        <f>IF(ISBLANK(LeaveTracker[[#This Row],[Employee Name]]),"-----",VLOOKUP(LeaveTracker[[#This Row],[Employee Name]],'List of Employees'!$B$4:$H$766,6))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1836</v>
      </c>
      <c r="E4180" s="66" t="str">
        <f>IF(ISBLANK(LeaveTracker[[#This Row],[Employee Name]]),"-----",VLOOKUP(LeaveTracker[[#This Row],[Employee Name]],'List of Employees'!$B$4:$H$766,7))</f>
        <v>VMO/SP</v>
      </c>
      <c r="F4180" s="66" t="str">
        <f>IF(ISBLANK(LeaveTracker[[#This Row],[Employee Name]]),"-----",VLOOKUP(LeaveTracker[[#This Row],[Employee Name]],'List of Employees'!$B$4:$H$766,6))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1737</v>
      </c>
      <c r="E4181" s="66">
        <f>IF(ISBLANK(LeaveTracker[[#This Row],[Employee Name]]),"-----",VLOOKUP(LeaveTracker[[#This Row],[Employee Name]],'List of Employees'!$B$4:$H$766,7))</f>
        <v>0</v>
      </c>
      <c r="F4181" s="66" t="str">
        <f>IF(ISBLANK(LeaveTracker[[#This Row],[Employee Name]]),"-----",VLOOKUP(LeaveTracker[[#This Row],[Employee Name]],'List of Employees'!$B$4:$H$766,6))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Employees'!$B$4:$H$766,7))</f>
        <v>INTERNAL</v>
      </c>
      <c r="F4182" s="66" t="str">
        <f>IF(ISBLANK(LeaveTracker[[#This Row],[Employee Name]]),"-----",VLOOKUP(LeaveTracker[[#This Row],[Employee Name]],'List of Employees'!$B$4:$H$766,6))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1822</v>
      </c>
      <c r="E4183" s="66" t="str">
        <f>IF(ISBLANK(LeaveTracker[[#This Row],[Employee Name]]),"-----",VLOOKUP(LeaveTracker[[#This Row],[Employee Name]],'List of Employees'!$B$4:$H$766,7))</f>
        <v>SP</v>
      </c>
      <c r="F4183" s="66" t="str">
        <f>IF(ISBLANK(LeaveTracker[[#This Row],[Employee Name]]),"-----",VLOOKUP(LeaveTracker[[#This Row],[Employee Name]],'List of Employees'!$B$4:$H$766,6))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Employees'!$B$4:$H$766,7))</f>
        <v>SP</v>
      </c>
      <c r="F4184" s="66" t="str">
        <f>IF(ISBLANK(LeaveTracker[[#This Row],[Employee Name]]),"-----",VLOOKUP(LeaveTracker[[#This Row],[Employee Name]],'List of Employees'!$B$4:$H$766,6))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Employees'!$B$4:$H$766,7))</f>
        <v>SP</v>
      </c>
      <c r="F4185" s="66" t="str">
        <f>IF(ISBLANK(LeaveTracker[[#This Row],[Employee Name]]),"-----",VLOOKUP(LeaveTracker[[#This Row],[Employee Name]],'List of Employees'!$B$4:$H$766,6))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Employees'!$B$4:$H$766,7))</f>
        <v>SP</v>
      </c>
      <c r="F4186" s="66" t="str">
        <f>IF(ISBLANK(LeaveTracker[[#This Row],[Employee Name]]),"-----",VLOOKUP(LeaveTracker[[#This Row],[Employee Name]],'List of Employees'!$B$4:$H$766,6))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Employees'!$B$4:$H$766,7))</f>
        <v>CTO</v>
      </c>
      <c r="F4187" s="66" t="str">
        <f>IF(ISBLANK(LeaveTracker[[#This Row],[Employee Name]]),"-----",VLOOKUP(LeaveTracker[[#This Row],[Employee Name]],'List of Employees'!$B$4:$H$766,6))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1859</v>
      </c>
      <c r="E4188" s="66" t="str">
        <f>IF(ISBLANK(LeaveTracker[[#This Row],[Employee Name]]),"-----",VLOOKUP(LeaveTracker[[#This Row],[Employee Name]],'List of Employees'!$B$4:$H$766,7))</f>
        <v>TICC</v>
      </c>
      <c r="F4188" s="66" t="str">
        <f>IF(ISBLANK(LeaveTracker[[#This Row],[Employee Name]]),"-----",VLOOKUP(LeaveTracker[[#This Row],[Employee Name]],'List of Employees'!$B$4:$H$766,6))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1950</v>
      </c>
      <c r="E4189" s="66" t="str">
        <f>IF(ISBLANK(LeaveTracker[[#This Row],[Employee Name]]),"-----",VLOOKUP(LeaveTracker[[#This Row],[Employee Name]],'List of Employees'!$B$4:$H$766,7))</f>
        <v>TICC</v>
      </c>
      <c r="F4189" s="66" t="str">
        <f>IF(ISBLANK(LeaveTracker[[#This Row],[Employee Name]]),"-----",VLOOKUP(LeaveTracker[[#This Row],[Employee Name]],'List of Employees'!$B$4:$H$766,6))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1859</v>
      </c>
      <c r="E4190" s="66" t="str">
        <f>IF(ISBLANK(LeaveTracker[[#This Row],[Employee Name]]),"-----",VLOOKUP(LeaveTracker[[#This Row],[Employee Name]],'List of Employees'!$B$4:$H$766,7))</f>
        <v>TICC</v>
      </c>
      <c r="F4190" s="66" t="str">
        <f>IF(ISBLANK(LeaveTracker[[#This Row],[Employee Name]]),"-----",VLOOKUP(LeaveTracker[[#This Row],[Employee Name]],'List of Employees'!$B$4:$H$766,6))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1808</v>
      </c>
      <c r="E4191" s="66" t="str">
        <f>IF(ISBLANK(LeaveTracker[[#This Row],[Employee Name]]),"-----",VLOOKUP(LeaveTracker[[#This Row],[Employee Name]],'List of Employees'!$B$4:$H$766,7))</f>
        <v>TICC</v>
      </c>
      <c r="F4191" s="66" t="str">
        <f>IF(ISBLANK(LeaveTracker[[#This Row],[Employee Name]]),"-----",VLOOKUP(LeaveTracker[[#This Row],[Employee Name]],'List of Employees'!$B$4:$H$766,6))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1847</v>
      </c>
      <c r="E4192" s="66" t="str">
        <f>IF(ISBLANK(LeaveTracker[[#This Row],[Employee Name]]),"-----",VLOOKUP(LeaveTracker[[#This Row],[Employee Name]],'List of Employees'!$B$4:$H$766,7))</f>
        <v>TICC</v>
      </c>
      <c r="F4192" s="66" t="str">
        <f>IF(ISBLANK(LeaveTracker[[#This Row],[Employee Name]]),"-----",VLOOKUP(LeaveTracker[[#This Row],[Employee Name]],'List of Employees'!$B$4:$H$766,6))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1912</v>
      </c>
      <c r="E4193" s="66" t="str">
        <f>IF(ISBLANK(LeaveTracker[[#This Row],[Employee Name]]),"-----",VLOOKUP(LeaveTracker[[#This Row],[Employee Name]],'List of Employees'!$B$4:$H$766,7))</f>
        <v>TICC</v>
      </c>
      <c r="F4193" s="66" t="str">
        <f>IF(ISBLANK(LeaveTracker[[#This Row],[Employee Name]]),"-----",VLOOKUP(LeaveTracker[[#This Row],[Employee Name]],'List of Employees'!$B$4:$H$766,6))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1898</v>
      </c>
      <c r="E4194" s="66" t="str">
        <f>IF(ISBLANK(LeaveTracker[[#This Row],[Employee Name]]),"-----",VLOOKUP(LeaveTracker[[#This Row],[Employee Name]],'List of Employees'!$B$4:$H$766,7))</f>
        <v>TICC</v>
      </c>
      <c r="F4194" s="66" t="str">
        <f>IF(ISBLANK(LeaveTracker[[#This Row],[Employee Name]]),"-----",VLOOKUP(LeaveTracker[[#This Row],[Employee Name]],'List of Employees'!$B$4:$H$766,6))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1859</v>
      </c>
      <c r="E4195" s="66" t="str">
        <f>IF(ISBLANK(LeaveTracker[[#This Row],[Employee Name]]),"-----",VLOOKUP(LeaveTracker[[#This Row],[Employee Name]],'List of Employees'!$B$4:$H$766,7))</f>
        <v>TICC</v>
      </c>
      <c r="F4195" s="66" t="str">
        <f>IF(ISBLANK(LeaveTracker[[#This Row],[Employee Name]]),"-----",VLOOKUP(LeaveTracker[[#This Row],[Employee Name]],'List of Employees'!$B$4:$H$766,6))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1859</v>
      </c>
      <c r="E4196" s="66" t="str">
        <f>IF(ISBLANK(LeaveTracker[[#This Row],[Employee Name]]),"-----",VLOOKUP(LeaveTracker[[#This Row],[Employee Name]],'List of Employees'!$B$4:$H$766,7))</f>
        <v>TICC</v>
      </c>
      <c r="F4196" s="66" t="str">
        <f>IF(ISBLANK(LeaveTracker[[#This Row],[Employee Name]]),"-----",VLOOKUP(LeaveTracker[[#This Row],[Employee Name]],'List of Employees'!$B$4:$H$766,6))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1859</v>
      </c>
      <c r="E4197" s="66" t="str">
        <f>IF(ISBLANK(LeaveTracker[[#This Row],[Employee Name]]),"-----",VLOOKUP(LeaveTracker[[#This Row],[Employee Name]],'List of Employees'!$B$4:$H$766,7))</f>
        <v>TICC</v>
      </c>
      <c r="F4197" s="66" t="str">
        <f>IF(ISBLANK(LeaveTracker[[#This Row],[Employee Name]]),"-----",VLOOKUP(LeaveTracker[[#This Row],[Employee Name]],'List of Employees'!$B$4:$H$766,6))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1858</v>
      </c>
      <c r="E4198" s="66" t="str">
        <f>IF(ISBLANK(LeaveTracker[[#This Row],[Employee Name]]),"-----",VLOOKUP(LeaveTracker[[#This Row],[Employee Name]],'List of Employees'!$B$4:$H$766,7))</f>
        <v>TICC</v>
      </c>
      <c r="F4198" s="66" t="str">
        <f>IF(ISBLANK(LeaveTracker[[#This Row],[Employee Name]]),"-----",VLOOKUP(LeaveTracker[[#This Row],[Employee Name]],'List of Employees'!$B$4:$H$766,6))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1806</v>
      </c>
      <c r="E4199" s="66" t="str">
        <f>IF(ISBLANK(LeaveTracker[[#This Row],[Employee Name]]),"-----",VLOOKUP(LeaveTracker[[#This Row],[Employee Name]],'List of Employees'!$B$4:$H$766,7))</f>
        <v>TICC/TCCH</v>
      </c>
      <c r="F4199" s="66" t="str">
        <f>IF(ISBLANK(LeaveTracker[[#This Row],[Employee Name]]),"-----",VLOOKUP(LeaveTracker[[#This Row],[Employee Name]],'List of Employees'!$B$4:$H$766,6))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1861</v>
      </c>
      <c r="E4200" s="66" t="str">
        <f>IF(ISBLANK(LeaveTracker[[#This Row],[Employee Name]]),"-----",VLOOKUP(LeaveTracker[[#This Row],[Employee Name]],'List of Employees'!$B$4:$H$766,7))</f>
        <v>TICC</v>
      </c>
      <c r="F4200" s="66" t="str">
        <f>IF(ISBLANK(LeaveTracker[[#This Row],[Employee Name]]),"-----",VLOOKUP(LeaveTracker[[#This Row],[Employee Name]],'List of Employees'!$B$4:$H$766,6))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1912</v>
      </c>
      <c r="E4201" s="66" t="str">
        <f>IF(ISBLANK(LeaveTracker[[#This Row],[Employee Name]]),"-----",VLOOKUP(LeaveTracker[[#This Row],[Employee Name]],'List of Employees'!$B$4:$H$766,7))</f>
        <v>TICC</v>
      </c>
      <c r="F4201" s="66" t="str">
        <f>IF(ISBLANK(LeaveTracker[[#This Row],[Employee Name]]),"-----",VLOOKUP(LeaveTracker[[#This Row],[Employee Name]],'List of Employees'!$B$4:$H$766,6))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1912</v>
      </c>
      <c r="E4202" s="66" t="str">
        <f>IF(ISBLANK(LeaveTracker[[#This Row],[Employee Name]]),"-----",VLOOKUP(LeaveTracker[[#This Row],[Employee Name]],'List of Employees'!$B$4:$H$766,7))</f>
        <v>TICC</v>
      </c>
      <c r="F4202" s="66" t="str">
        <f>IF(ISBLANK(LeaveTracker[[#This Row],[Employee Name]]),"-----",VLOOKUP(LeaveTracker[[#This Row],[Employee Name]],'List of Employees'!$B$4:$H$766,6))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1806</v>
      </c>
      <c r="E4203" s="66" t="str">
        <f>IF(ISBLANK(LeaveTracker[[#This Row],[Employee Name]]),"-----",VLOOKUP(LeaveTracker[[#This Row],[Employee Name]],'List of Employees'!$B$4:$H$766,7))</f>
        <v>TICC/TCCH</v>
      </c>
      <c r="F4203" s="66" t="str">
        <f>IF(ISBLANK(LeaveTracker[[#This Row],[Employee Name]]),"-----",VLOOKUP(LeaveTracker[[#This Row],[Employee Name]],'List of Employees'!$B$4:$H$766,6))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1847</v>
      </c>
      <c r="E4204" s="66" t="str">
        <f>IF(ISBLANK(LeaveTracker[[#This Row],[Employee Name]]),"-----",VLOOKUP(LeaveTracker[[#This Row],[Employee Name]],'List of Employees'!$B$4:$H$766,7))</f>
        <v>TICC</v>
      </c>
      <c r="F4204" s="66" t="str">
        <f>IF(ISBLANK(LeaveTracker[[#This Row],[Employee Name]]),"-----",VLOOKUP(LeaveTracker[[#This Row],[Employee Name]],'List of Employees'!$B$4:$H$766,6))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1847</v>
      </c>
      <c r="E4205" s="66" t="str">
        <f>IF(ISBLANK(LeaveTracker[[#This Row],[Employee Name]]),"-----",VLOOKUP(LeaveTracker[[#This Row],[Employee Name]],'List of Employees'!$B$4:$H$766,7))</f>
        <v>TICC</v>
      </c>
      <c r="F4205" s="66" t="str">
        <f>IF(ISBLANK(LeaveTracker[[#This Row],[Employee Name]]),"-----",VLOOKUP(LeaveTracker[[#This Row],[Employee Name]],'List of Employees'!$B$4:$H$766,6))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1805</v>
      </c>
      <c r="E4206" s="66" t="str">
        <f>IF(ISBLANK(LeaveTracker[[#This Row],[Employee Name]]),"-----",VLOOKUP(LeaveTracker[[#This Row],[Employee Name]],'List of Employees'!$B$4:$H$766,7))</f>
        <v>TICC</v>
      </c>
      <c r="F4206" s="66" t="str">
        <f>IF(ISBLANK(LeaveTracker[[#This Row],[Employee Name]]),"-----",VLOOKUP(LeaveTracker[[#This Row],[Employee Name]],'List of Employees'!$B$4:$H$766,6))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1805</v>
      </c>
      <c r="E4207" s="66" t="str">
        <f>IF(ISBLANK(LeaveTracker[[#This Row],[Employee Name]]),"-----",VLOOKUP(LeaveTracker[[#This Row],[Employee Name]],'List of Employees'!$B$4:$H$766,7))</f>
        <v>TICC</v>
      </c>
      <c r="F4207" s="66" t="str">
        <f>IF(ISBLANK(LeaveTracker[[#This Row],[Employee Name]]),"-----",VLOOKUP(LeaveTracker[[#This Row],[Employee Name]],'List of Employees'!$B$4:$H$766,6))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1805</v>
      </c>
      <c r="E4208" s="66" t="str">
        <f>IF(ISBLANK(LeaveTracker[[#This Row],[Employee Name]]),"-----",VLOOKUP(LeaveTracker[[#This Row],[Employee Name]],'List of Employees'!$B$4:$H$766,7))</f>
        <v>TICC</v>
      </c>
      <c r="F4208" s="66" t="str">
        <f>IF(ISBLANK(LeaveTracker[[#This Row],[Employee Name]]),"-----",VLOOKUP(LeaveTracker[[#This Row],[Employee Name]],'List of Employees'!$B$4:$H$766,6))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1847</v>
      </c>
      <c r="E4209" s="66" t="str">
        <f>IF(ISBLANK(LeaveTracker[[#This Row],[Employee Name]]),"-----",VLOOKUP(LeaveTracker[[#This Row],[Employee Name]],'List of Employees'!$B$4:$H$766,7))</f>
        <v>TICC</v>
      </c>
      <c r="F4209" s="66" t="str">
        <f>IF(ISBLANK(LeaveTracker[[#This Row],[Employee Name]]),"-----",VLOOKUP(LeaveTracker[[#This Row],[Employee Name]],'List of Employees'!$B$4:$H$766,6))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1858</v>
      </c>
      <c r="E4210" s="66" t="str">
        <f>IF(ISBLANK(LeaveTracker[[#This Row],[Employee Name]]),"-----",VLOOKUP(LeaveTracker[[#This Row],[Employee Name]],'List of Employees'!$B$4:$H$766,7))</f>
        <v>TICC</v>
      </c>
      <c r="F4210" s="66" t="str">
        <f>IF(ISBLANK(LeaveTracker[[#This Row],[Employee Name]]),"-----",VLOOKUP(LeaveTracker[[#This Row],[Employee Name]],'List of Employees'!$B$4:$H$766,6))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1858</v>
      </c>
      <c r="E4211" s="66" t="str">
        <f>IF(ISBLANK(LeaveTracker[[#This Row],[Employee Name]]),"-----",VLOOKUP(LeaveTracker[[#This Row],[Employee Name]],'List of Employees'!$B$4:$H$766,7))</f>
        <v>TICC</v>
      </c>
      <c r="F4211" s="66" t="str">
        <f>IF(ISBLANK(LeaveTracker[[#This Row],[Employee Name]]),"-----",VLOOKUP(LeaveTracker[[#This Row],[Employee Name]],'List of Employees'!$B$4:$H$766,6))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1858</v>
      </c>
      <c r="E4212" s="66" t="str">
        <f>IF(ISBLANK(LeaveTracker[[#This Row],[Employee Name]]),"-----",VLOOKUP(LeaveTracker[[#This Row],[Employee Name]],'List of Employees'!$B$4:$H$766,7))</f>
        <v>TICC</v>
      </c>
      <c r="F4212" s="66" t="str">
        <f>IF(ISBLANK(LeaveTracker[[#This Row],[Employee Name]]),"-----",VLOOKUP(LeaveTracker[[#This Row],[Employee Name]],'List of Employees'!$B$4:$H$766,6))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1847</v>
      </c>
      <c r="E4213" s="66" t="str">
        <f>IF(ISBLANK(LeaveTracker[[#This Row],[Employee Name]]),"-----",VLOOKUP(LeaveTracker[[#This Row],[Employee Name]],'List of Employees'!$B$4:$H$766,7))</f>
        <v>TICC</v>
      </c>
      <c r="F4213" s="66" t="str">
        <f>IF(ISBLANK(LeaveTracker[[#This Row],[Employee Name]]),"-----",VLOOKUP(LeaveTracker[[#This Row],[Employee Name]],'List of Employees'!$B$4:$H$766,6))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1806</v>
      </c>
      <c r="E4214" s="66" t="str">
        <f>IF(ISBLANK(LeaveTracker[[#This Row],[Employee Name]]),"-----",VLOOKUP(LeaveTracker[[#This Row],[Employee Name]],'List of Employees'!$B$4:$H$766,7))</f>
        <v>TICC/TCCH</v>
      </c>
      <c r="F4214" s="66" t="str">
        <f>IF(ISBLANK(LeaveTracker[[#This Row],[Employee Name]]),"-----",VLOOKUP(LeaveTracker[[#This Row],[Employee Name]],'List of Employees'!$B$4:$H$766,6))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1806</v>
      </c>
      <c r="E4215" s="66" t="str">
        <f>IF(ISBLANK(LeaveTracker[[#This Row],[Employee Name]]),"-----",VLOOKUP(LeaveTracker[[#This Row],[Employee Name]],'List of Employees'!$B$4:$H$766,7))</f>
        <v>TICC/TCCH</v>
      </c>
      <c r="F4215" s="66" t="str">
        <f>IF(ISBLANK(LeaveTracker[[#This Row],[Employee Name]]),"-----",VLOOKUP(LeaveTracker[[#This Row],[Employee Name]],'List of Employees'!$B$4:$H$766,6))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1881</v>
      </c>
      <c r="E4216" s="66" t="str">
        <f>IF(ISBLANK(LeaveTracker[[#This Row],[Employee Name]]),"-----",VLOOKUP(LeaveTracker[[#This Row],[Employee Name]],'List of Employees'!$B$4:$H$766,7))</f>
        <v>TICC</v>
      </c>
      <c r="F4216" s="66" t="str">
        <f>IF(ISBLANK(LeaveTracker[[#This Row],[Employee Name]]),"-----",VLOOKUP(LeaveTracker[[#This Row],[Employee Name]],'List of Employees'!$B$4:$H$766,6))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1881</v>
      </c>
      <c r="E4217" s="66" t="str">
        <f>IF(ISBLANK(LeaveTracker[[#This Row],[Employee Name]]),"-----",VLOOKUP(LeaveTracker[[#This Row],[Employee Name]],'List of Employees'!$B$4:$H$766,7))</f>
        <v>TICC</v>
      </c>
      <c r="F4217" s="66" t="str">
        <f>IF(ISBLANK(LeaveTracker[[#This Row],[Employee Name]]),"-----",VLOOKUP(LeaveTracker[[#This Row],[Employee Name]],'List of Employees'!$B$4:$H$766,6))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Employees'!$B$4:$H$766,7))</f>
        <v>ADMIN OFFICE</v>
      </c>
      <c r="F4218" s="66" t="str">
        <f>IF(ISBLANK(LeaveTracker[[#This Row],[Employee Name]]),"-----",VLOOKUP(LeaveTracker[[#This Row],[Employee Name]],'List of Employees'!$B$4:$H$766,6))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Employees'!$B$4:$H$766,7))</f>
        <v>CHARACTER OFFICE</v>
      </c>
      <c r="F4219" s="66" t="str">
        <f>IF(ISBLANK(LeaveTracker[[#This Row],[Employee Name]]),"-----",VLOOKUP(LeaveTracker[[#This Row],[Employee Name]],'List of Employees'!$B$4:$H$766,6))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Employees'!$B$4:$H$766,7))</f>
        <v>ADMIN OFFICE</v>
      </c>
      <c r="F4220" s="66" t="str">
        <f>IF(ISBLANK(LeaveTracker[[#This Row],[Employee Name]]),"-----",VLOOKUP(LeaveTracker[[#This Row],[Employee Name]],'List of Employees'!$B$4:$H$766,6))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Employees'!$B$4:$H$766,7))</f>
        <v>MO</v>
      </c>
      <c r="F4221" s="66" t="str">
        <f>IF(ISBLANK(LeaveTracker[[#This Row],[Employee Name]]),"-----",VLOOKUP(LeaveTracker[[#This Row],[Employee Name]],'List of Employees'!$B$4:$H$766,6))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Employees'!$B$4:$H$766,7))</f>
        <v>ONT</v>
      </c>
      <c r="F4222" s="66" t="str">
        <f>IF(ISBLANK(LeaveTracker[[#This Row],[Employee Name]]),"-----",VLOOKUP(LeaveTracker[[#This Row],[Employee Name]],'List of Employees'!$B$4:$H$766,6))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Employees'!$B$4:$H$766,7))</f>
        <v>ONT</v>
      </c>
      <c r="F4223" s="66" t="str">
        <f>IF(ISBLANK(LeaveTracker[[#This Row],[Employee Name]]),"-----",VLOOKUP(LeaveTracker[[#This Row],[Employee Name]],'List of Employees'!$B$4:$H$766,6))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Employees'!$B$4:$H$766,7))</f>
        <v>ONT</v>
      </c>
      <c r="F4224" s="66" t="str">
        <f>IF(ISBLANK(LeaveTracker[[#This Row],[Employee Name]]),"-----",VLOOKUP(LeaveTracker[[#This Row],[Employee Name]],'List of Employees'!$B$4:$H$766,6))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Employees'!$B$4:$H$766,7))</f>
        <v>ONT</v>
      </c>
      <c r="F4225" s="66" t="str">
        <f>IF(ISBLANK(LeaveTracker[[#This Row],[Employee Name]]),"-----",VLOOKUP(LeaveTracker[[#This Row],[Employee Name]],'List of Employees'!$B$4:$H$766,6))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Employees'!$B$4:$H$766,7))</f>
        <v>ONT</v>
      </c>
      <c r="F4226" s="66" t="str">
        <f>IF(ISBLANK(LeaveTracker[[#This Row],[Employee Name]]),"-----",VLOOKUP(LeaveTracker[[#This Row],[Employee Name]],'List of Employees'!$B$4:$H$766,6))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Employees'!$B$4:$H$766,7))</f>
        <v>ONT</v>
      </c>
      <c r="F4227" s="66" t="str">
        <f>IF(ISBLANK(LeaveTracker[[#This Row],[Employee Name]]),"-----",VLOOKUP(LeaveTracker[[#This Row],[Employee Name]],'List of Employees'!$B$4:$H$766,6))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Employees'!$B$4:$H$766,7))</f>
        <v>ONT</v>
      </c>
      <c r="F4228" s="66" t="str">
        <f>IF(ISBLANK(LeaveTracker[[#This Row],[Employee Name]]),"-----",VLOOKUP(LeaveTracker[[#This Row],[Employee Name]],'List of Employees'!$B$4:$H$766,6))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Employees'!$B$4:$H$766,7))</f>
        <v>ONT</v>
      </c>
      <c r="F4229" s="66" t="str">
        <f>IF(ISBLANK(LeaveTracker[[#This Row],[Employee Name]]),"-----",VLOOKUP(LeaveTracker[[#This Row],[Employee Name]],'List of Employees'!$B$4:$H$766,6))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Employees'!$B$4:$H$766,7))</f>
        <v>ONT</v>
      </c>
      <c r="F4230" s="66" t="str">
        <f>IF(ISBLANK(LeaveTracker[[#This Row],[Employee Name]]),"-----",VLOOKUP(LeaveTracker[[#This Row],[Employee Name]],'List of Employees'!$B$4:$H$766,6))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2125</v>
      </c>
      <c r="E4231" s="66" t="str">
        <f>IF(ISBLANK(LeaveTracker[[#This Row],[Employee Name]]),"-----",VLOOKUP(LeaveTracker[[#This Row],[Employee Name]],'List of Employees'!$B$4:$H$766,7))</f>
        <v>ADMIN OFFICE</v>
      </c>
      <c r="F4231" s="66" t="str">
        <f>IF(ISBLANK(LeaveTracker[[#This Row],[Employee Name]]),"-----",VLOOKUP(LeaveTracker[[#This Row],[Employee Name]],'List of Employees'!$B$4:$H$766,6))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Employees'!$B$4:$H$766,7))</f>
        <v>ACCOUNTING</v>
      </c>
      <c r="F4232" s="66" t="str">
        <f>IF(ISBLANK(LeaveTracker[[#This Row],[Employee Name]]),"-----",VLOOKUP(LeaveTracker[[#This Row],[Employee Name]],'List of Employees'!$B$4:$H$766,6))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Employees'!$B$4:$H$766,7))</f>
        <v>ACCOUNTING</v>
      </c>
      <c r="F4233" s="66" t="str">
        <f>IF(ISBLANK(LeaveTracker[[#This Row],[Employee Name]]),"-----",VLOOKUP(LeaveTracker[[#This Row],[Employee Name]],'List of Employees'!$B$4:$H$766,6))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Employees'!$B$4:$H$766,7))</f>
        <v>ACCOUNTING</v>
      </c>
      <c r="F4234" s="66" t="str">
        <f>IF(ISBLANK(LeaveTracker[[#This Row],[Employee Name]]),"-----",VLOOKUP(LeaveTracker[[#This Row],[Employee Name]],'List of Employees'!$B$4:$H$766,6))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Employees'!$B$4:$H$766,7))</f>
        <v>ACCOUNTING</v>
      </c>
      <c r="F4235" s="66" t="str">
        <f>IF(ISBLANK(LeaveTracker[[#This Row],[Employee Name]]),"-----",VLOOKUP(LeaveTracker[[#This Row],[Employee Name]],'List of Employees'!$B$4:$H$766,6))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Employees'!$B$4:$H$766,7))</f>
        <v>GSO</v>
      </c>
      <c r="F4236" s="66" t="str">
        <f>IF(ISBLANK(LeaveTracker[[#This Row],[Employee Name]]),"-----",VLOOKUP(LeaveTracker[[#This Row],[Employee Name]],'List of Employees'!$B$4:$H$766,6))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Employees'!$B$4:$H$766,7))</f>
        <v>CBO</v>
      </c>
      <c r="F4237" s="66" t="str">
        <f>IF(ISBLANK(LeaveTracker[[#This Row],[Employee Name]]),"-----",VLOOKUP(LeaveTracker[[#This Row],[Employee Name]],'List of Employees'!$B$4:$H$766,6))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Employees'!$B$4:$H$766,7))</f>
        <v>CTO</v>
      </c>
      <c r="F4238" s="66" t="str">
        <f>IF(ISBLANK(LeaveTracker[[#This Row],[Employee Name]]),"-----",VLOOKUP(LeaveTracker[[#This Row],[Employee Name]],'List of Employees'!$B$4:$H$766,6))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2129</v>
      </c>
      <c r="E4239" s="66" t="str">
        <f>IF(ISBLANK(LeaveTracker[[#This Row],[Employee Name]]),"-----",VLOOKUP(LeaveTracker[[#This Row],[Employee Name]],'List of Employees'!$B$4:$H$766,7))</f>
        <v>ENGINEERING OFFICE</v>
      </c>
      <c r="F4239" s="66" t="str">
        <f>IF(ISBLANK(LeaveTracker[[#This Row],[Employee Name]]),"-----",VLOOKUP(LeaveTracker[[#This Row],[Employee Name]],'List of Employees'!$B$4:$H$766,6))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Employees'!$B$4:$H$766,7))</f>
        <v>DSWDO</v>
      </c>
      <c r="F4240" s="66" t="str">
        <f>IF(ISBLANK(LeaveTracker[[#This Row],[Employee Name]]),"-----",VLOOKUP(LeaveTracker[[#This Row],[Employee Name]],'List of Employees'!$B$4:$H$766,6))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Employees'!$B$4:$H$766,7))</f>
        <v>0</v>
      </c>
      <c r="F4241" s="66" t="str">
        <f>IF(ISBLANK(LeaveTracker[[#This Row],[Employee Name]]),"-----",VLOOKUP(LeaveTracker[[#This Row],[Employee Name]],'List of Employees'!$B$4:$H$766,6))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Employees'!$B$4:$H$766,7))</f>
        <v>CHO</v>
      </c>
      <c r="F4242" s="66" t="str">
        <f>IF(ISBLANK(LeaveTracker[[#This Row],[Employee Name]]),"-----",VLOOKUP(LeaveTracker[[#This Row],[Employee Name]],'List of Employees'!$B$4:$H$766,6))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Employees'!$B$4:$H$766,7))</f>
        <v>CEO</v>
      </c>
      <c r="F4243" s="66" t="str">
        <f>IF(ISBLANK(LeaveTracker[[#This Row],[Employee Name]]),"-----",VLOOKUP(LeaveTracker[[#This Row],[Employee Name]],'List of Employees'!$B$4:$H$766,6))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Employees'!$B$4:$H$766,7))</f>
        <v>CEO</v>
      </c>
      <c r="F4244" s="66" t="str">
        <f>IF(ISBLANK(LeaveTracker[[#This Row],[Employee Name]]),"-----",VLOOKUP(LeaveTracker[[#This Row],[Employee Name]],'List of Employees'!$B$4:$H$766,6))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Employees'!$B$4:$H$766,7))</f>
        <v>CEO</v>
      </c>
      <c r="F4245" s="66" t="str">
        <f>IF(ISBLANK(LeaveTracker[[#This Row],[Employee Name]]),"-----",VLOOKUP(LeaveTracker[[#This Row],[Employee Name]],'List of Employees'!$B$4:$H$766,6))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Employees'!$B$4:$H$766,7))</f>
        <v>CEO</v>
      </c>
      <c r="F4246" s="66" t="str">
        <f>IF(ISBLANK(LeaveTracker[[#This Row],[Employee Name]]),"-----",VLOOKUP(LeaveTracker[[#This Row],[Employee Name]],'List of Employees'!$B$4:$H$766,6))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Employees'!$B$4:$H$766,7))</f>
        <v>CEO</v>
      </c>
      <c r="F4247" s="66" t="str">
        <f>IF(ISBLANK(LeaveTracker[[#This Row],[Employee Name]]),"-----",VLOOKUP(LeaveTracker[[#This Row],[Employee Name]],'List of Employees'!$B$4:$H$766,6))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Employees'!$B$4:$H$766,7))</f>
        <v>CEO</v>
      </c>
      <c r="F4248" s="66" t="str">
        <f>IF(ISBLANK(LeaveTracker[[#This Row],[Employee Name]]),"-----",VLOOKUP(LeaveTracker[[#This Row],[Employee Name]],'List of Employees'!$B$4:$H$766,6))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Employees'!$B$4:$H$766,7))</f>
        <v>CEO</v>
      </c>
      <c r="F4249" s="66" t="str">
        <f>IF(ISBLANK(LeaveTracker[[#This Row],[Employee Name]]),"-----",VLOOKUP(LeaveTracker[[#This Row],[Employee Name]],'List of Employees'!$B$4:$H$766,6))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Employees'!$B$4:$H$766,7))</f>
        <v>CEO</v>
      </c>
      <c r="F4250" s="66" t="str">
        <f>IF(ISBLANK(LeaveTracker[[#This Row],[Employee Name]]),"-----",VLOOKUP(LeaveTracker[[#This Row],[Employee Name]],'List of Employees'!$B$4:$H$766,6))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Employees'!$B$4:$H$766,7))</f>
        <v>CEO</v>
      </c>
      <c r="F4251" s="66" t="str">
        <f>IF(ISBLANK(LeaveTracker[[#This Row],[Employee Name]]),"-----",VLOOKUP(LeaveTracker[[#This Row],[Employee Name]],'List of Employees'!$B$4:$H$766,6))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Employees'!$B$4:$H$766,7))</f>
        <v>CEO</v>
      </c>
      <c r="F4252" s="66" t="str">
        <f>IF(ISBLANK(LeaveTracker[[#This Row],[Employee Name]]),"-----",VLOOKUP(LeaveTracker[[#This Row],[Employee Name]],'List of Employees'!$B$4:$H$766,6))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Employees'!$B$4:$H$766,7))</f>
        <v>DSWDO</v>
      </c>
      <c r="F4253" s="66" t="str">
        <f>IF(ISBLANK(LeaveTracker[[#This Row],[Employee Name]]),"-----",VLOOKUP(LeaveTracker[[#This Row],[Employee Name]],'List of Employees'!$B$4:$H$766,6))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Employees'!$B$4:$H$766,7))</f>
        <v>VMO</v>
      </c>
      <c r="F4254" s="66" t="str">
        <f>IF(ISBLANK(LeaveTracker[[#This Row],[Employee Name]]),"-----",VLOOKUP(LeaveTracker[[#This Row],[Employee Name]],'List of Employees'!$B$4:$H$766,6))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Employees'!$B$4:$H$766,7))</f>
        <v>CSWDO</v>
      </c>
      <c r="F4255" s="66" t="str">
        <f>IF(ISBLANK(LeaveTracker[[#This Row],[Employee Name]]),"-----",VLOOKUP(LeaveTracker[[#This Row],[Employee Name]],'List of Employees'!$B$4:$H$766,6))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Employees'!$B$4:$H$766,7))</f>
        <v>CSWDO</v>
      </c>
      <c r="F4256" s="66" t="str">
        <f>IF(ISBLANK(LeaveTracker[[#This Row],[Employee Name]]),"-----",VLOOKUP(LeaveTracker[[#This Row],[Employee Name]],'List of Employees'!$B$4:$H$766,6))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Employees'!$B$4:$H$766,7))</f>
        <v>CSWDO</v>
      </c>
      <c r="F4257" s="66" t="str">
        <f>IF(ISBLANK(LeaveTracker[[#This Row],[Employee Name]]),"-----",VLOOKUP(LeaveTracker[[#This Row],[Employee Name]],'List of Employees'!$B$4:$H$766,6))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Employees'!$B$4:$H$766,7))</f>
        <v>CSWDO</v>
      </c>
      <c r="F4258" s="66" t="str">
        <f>IF(ISBLANK(LeaveTracker[[#This Row],[Employee Name]]),"-----",VLOOKUP(LeaveTracker[[#This Row],[Employee Name]],'List of Employees'!$B$4:$H$766,6))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Employees'!$B$4:$H$766,7))</f>
        <v>CSWDO</v>
      </c>
      <c r="F4259" s="66" t="str">
        <f>IF(ISBLANK(LeaveTracker[[#This Row],[Employee Name]]),"-----",VLOOKUP(LeaveTracker[[#This Row],[Employee Name]],'List of Employees'!$B$4:$H$766,6))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Employees'!$B$4:$H$766,7))</f>
        <v>CSWDO</v>
      </c>
      <c r="F4260" s="66" t="str">
        <f>IF(ISBLANK(LeaveTracker[[#This Row],[Employee Name]]),"-----",VLOOKUP(LeaveTracker[[#This Row],[Employee Name]],'List of Employees'!$B$4:$H$766,6))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Employees'!$B$4:$H$766,7))</f>
        <v>CSWDO</v>
      </c>
      <c r="F4261" s="66" t="str">
        <f>IF(ISBLANK(LeaveTracker[[#This Row],[Employee Name]]),"-----",VLOOKUP(LeaveTracker[[#This Row],[Employee Name]],'List of Employees'!$B$4:$H$766,6))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Employees'!$B$4:$H$766,7))</f>
        <v>CSWDO</v>
      </c>
      <c r="F4262" s="66" t="str">
        <f>IF(ISBLANK(LeaveTracker[[#This Row],[Employee Name]]),"-----",VLOOKUP(LeaveTracker[[#This Row],[Employee Name]],'List of Employees'!$B$4:$H$766,6))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Employees'!$B$4:$H$766,7))</f>
        <v>CSWDO</v>
      </c>
      <c r="F4263" s="66" t="str">
        <f>IF(ISBLANK(LeaveTracker[[#This Row],[Employee Name]]),"-----",VLOOKUP(LeaveTracker[[#This Row],[Employee Name]],'List of Employees'!$B$4:$H$766,6))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Employees'!$B$4:$H$766,7))</f>
        <v>VMO</v>
      </c>
      <c r="F4264" s="66" t="str">
        <f>IF(ISBLANK(LeaveTracker[[#This Row],[Employee Name]]),"-----",VLOOKUP(LeaveTracker[[#This Row],[Employee Name]],'List of Employees'!$B$4:$H$766,6))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Employees'!$B$4:$H$766,7))</f>
        <v>CSWDO</v>
      </c>
      <c r="F4265" s="66" t="str">
        <f>IF(ISBLANK(LeaveTracker[[#This Row],[Employee Name]]),"-----",VLOOKUP(LeaveTracker[[#This Row],[Employee Name]],'List of Employees'!$B$4:$H$766,6))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Employees'!$B$4:$H$766,7))</f>
        <v>VMO</v>
      </c>
      <c r="F4266" s="66" t="str">
        <f>IF(ISBLANK(LeaveTracker[[#This Row],[Employee Name]]),"-----",VLOOKUP(LeaveTracker[[#This Row],[Employee Name]],'List of Employees'!$B$4:$H$766,6))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Employees'!$B$4:$H$766,7))</f>
        <v>CSWDO</v>
      </c>
      <c r="F4267" s="66" t="str">
        <f>IF(ISBLANK(LeaveTracker[[#This Row],[Employee Name]]),"-----",VLOOKUP(LeaveTracker[[#This Row],[Employee Name]],'List of Employees'!$B$4:$H$766,6))</f>
        <v>PERMANENT</v>
      </c>
      <c r="G4267" s="24">
        <v>44847</v>
      </c>
      <c r="H4267" s="24">
        <v>44847</v>
      </c>
      <c r="I4267" s="19" t="s">
        <v>297</v>
      </c>
      <c r="J4267" s="42" t="s">
        <v>2130</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Employees'!$B$4:$H$766,7))</f>
        <v>PDAO</v>
      </c>
      <c r="F4268" s="66" t="str">
        <f>IF(ISBLANK(LeaveTracker[[#This Row],[Employee Name]]),"-----",VLOOKUP(LeaveTracker[[#This Row],[Employee Name]],'List of Employees'!$B$4:$H$766,6))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Employees'!$B$4:$H$766,7))</f>
        <v>VMO</v>
      </c>
      <c r="F4269" s="66" t="str">
        <f>IF(ISBLANK(LeaveTracker[[#This Row],[Employee Name]]),"-----",VLOOKUP(LeaveTracker[[#This Row],[Employee Name]],'List of Employees'!$B$4:$H$766,6))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Employees'!$B$4:$H$766,7))</f>
        <v>VMO</v>
      </c>
      <c r="F4270" s="66" t="str">
        <f>IF(ISBLANK(LeaveTracker[[#This Row],[Employee Name]]),"-----",VLOOKUP(LeaveTracker[[#This Row],[Employee Name]],'List of Employees'!$B$4:$H$766,6))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Employees'!$B$4:$H$766,7))</f>
        <v>CSWDO</v>
      </c>
      <c r="F4271" s="66" t="str">
        <f>IF(ISBLANK(LeaveTracker[[#This Row],[Employee Name]]),"-----",VLOOKUP(LeaveTracker[[#This Row],[Employee Name]],'List of Employees'!$B$4:$H$766,6))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Employees'!$B$4:$H$766,7))</f>
        <v>VMO</v>
      </c>
      <c r="F4272" s="66" t="str">
        <f>IF(ISBLANK(LeaveTracker[[#This Row],[Employee Name]]),"-----",VLOOKUP(LeaveTracker[[#This Row],[Employee Name]],'List of Employees'!$B$4:$H$766,6))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Employees'!$B$4:$H$766,7))</f>
        <v>CSWDO</v>
      </c>
      <c r="F4273" s="66" t="str">
        <f>IF(ISBLANK(LeaveTracker[[#This Row],[Employee Name]]),"-----",VLOOKUP(LeaveTracker[[#This Row],[Employee Name]],'List of Employees'!$B$4:$H$766,6))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Employees'!$B$4:$H$766,7))</f>
        <v>CSWDO</v>
      </c>
      <c r="F4274" s="66" t="str">
        <f>IF(ISBLANK(LeaveTracker[[#This Row],[Employee Name]]),"-----",VLOOKUP(LeaveTracker[[#This Row],[Employee Name]],'List of Employees'!$B$4:$H$766,6))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Employees'!$B$4:$H$766,7))</f>
        <v>CSWDO</v>
      </c>
      <c r="F4275" s="66" t="str">
        <f>IF(ISBLANK(LeaveTracker[[#This Row],[Employee Name]]),"-----",VLOOKUP(LeaveTracker[[#This Row],[Employee Name]],'List of Employees'!$B$4:$H$766,6))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Employees'!$B$4:$H$766,7))</f>
        <v>PDAO</v>
      </c>
      <c r="F4276" s="66" t="str">
        <f>IF(ISBLANK(LeaveTracker[[#This Row],[Employee Name]]),"-----",VLOOKUP(LeaveTracker[[#This Row],[Employee Name]],'List of Employees'!$B$4:$H$766,6))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Employees'!$B$4:$H$766,7))</f>
        <v>PDAO</v>
      </c>
      <c r="F4277" s="66" t="str">
        <f>IF(ISBLANK(LeaveTracker[[#This Row],[Employee Name]]),"-----",VLOOKUP(LeaveTracker[[#This Row],[Employee Name]],'List of Employees'!$B$4:$H$766,6))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Employees'!$B$4:$H$766,7))</f>
        <v>PDAO</v>
      </c>
      <c r="F4278" s="66" t="str">
        <f>IF(ISBLANK(LeaveTracker[[#This Row],[Employee Name]]),"-----",VLOOKUP(LeaveTracker[[#This Row],[Employee Name]],'List of Employees'!$B$4:$H$766,6))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Employees'!$B$4:$H$766,7))</f>
        <v>CSWDO</v>
      </c>
      <c r="F4279" s="66" t="str">
        <f>IF(ISBLANK(LeaveTracker[[#This Row],[Employee Name]]),"-----",VLOOKUP(LeaveTracker[[#This Row],[Employee Name]],'List of Employees'!$B$4:$H$766,6))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Employees'!$B$4:$H$766,7))</f>
        <v>CSWDO</v>
      </c>
      <c r="F4280" s="66" t="str">
        <f>IF(ISBLANK(LeaveTracker[[#This Row],[Employee Name]]),"-----",VLOOKUP(LeaveTracker[[#This Row],[Employee Name]],'List of Employees'!$B$4:$H$766,6))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Employees'!$B$4:$H$766,7))</f>
        <v>CSWDO</v>
      </c>
      <c r="F4281" s="66" t="str">
        <f>IF(ISBLANK(LeaveTracker[[#This Row],[Employee Name]]),"-----",VLOOKUP(LeaveTracker[[#This Row],[Employee Name]],'List of Employees'!$B$4:$H$766,6))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Employees'!$B$4:$H$766,7))</f>
        <v>CSWDO</v>
      </c>
      <c r="F4282" s="66" t="str">
        <f>IF(ISBLANK(LeaveTracker[[#This Row],[Employee Name]]),"-----",VLOOKUP(LeaveTracker[[#This Row],[Employee Name]],'List of Employees'!$B$4:$H$766,6))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1825</v>
      </c>
      <c r="E4283" s="66" t="str">
        <f>IF(ISBLANK(LeaveTracker[[#This Row],[Employee Name]]),"-----",VLOOKUP(LeaveTracker[[#This Row],[Employee Name]],'List of Employees'!$B$4:$H$766,7))</f>
        <v>ONT</v>
      </c>
      <c r="F4283" s="66" t="str">
        <f>IF(ISBLANK(LeaveTracker[[#This Row],[Employee Name]]),"-----",VLOOKUP(LeaveTracker[[#This Row],[Employee Name]],'List of Employees'!$B$4:$H$766,6))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1830</v>
      </c>
      <c r="E4284" s="66" t="str">
        <f>IF(ISBLANK(LeaveTracker[[#This Row],[Employee Name]]),"-----",VLOOKUP(LeaveTracker[[#This Row],[Employee Name]],'List of Employees'!$B$4:$H$766,7))</f>
        <v>ACCOUNTING</v>
      </c>
      <c r="F4284" s="66" t="str">
        <f>IF(ISBLANK(LeaveTracker[[#This Row],[Employee Name]]),"-----",VLOOKUP(LeaveTracker[[#This Row],[Employee Name]],'List of Employees'!$B$4:$H$766,6))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1921</v>
      </c>
      <c r="E4285" s="66" t="str">
        <f>IF(ISBLANK(LeaveTracker[[#This Row],[Employee Name]]),"-----",VLOOKUP(LeaveTracker[[#This Row],[Employee Name]],'List of Employees'!$B$4:$H$766,7))</f>
        <v>TCIS</v>
      </c>
      <c r="F4285" s="66" t="str">
        <f>IF(ISBLANK(LeaveTracker[[#This Row],[Employee Name]]),"-----",VLOOKUP(LeaveTracker[[#This Row],[Employee Name]],'List of Employees'!$B$4:$H$766,6))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1921</v>
      </c>
      <c r="E4286" s="66" t="str">
        <f>IF(ISBLANK(LeaveTracker[[#This Row],[Employee Name]]),"-----",VLOOKUP(LeaveTracker[[#This Row],[Employee Name]],'List of Employees'!$B$4:$H$766,7))</f>
        <v>TCIS</v>
      </c>
      <c r="F4286" s="66" t="str">
        <f>IF(ISBLANK(LeaveTracker[[#This Row],[Employee Name]]),"-----",VLOOKUP(LeaveTracker[[#This Row],[Employee Name]],'List of Employees'!$B$4:$H$766,6))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1829</v>
      </c>
      <c r="E4287" s="66" t="str">
        <f>IF(ISBLANK(LeaveTracker[[#This Row],[Employee Name]]),"-----",VLOOKUP(LeaveTracker[[#This Row],[Employee Name]],'List of Employees'!$B$4:$H$766,7))</f>
        <v>EEO/CITY MARKET</v>
      </c>
      <c r="F4287" s="66" t="str">
        <f>IF(ISBLANK(LeaveTracker[[#This Row],[Employee Name]]),"-----",VLOOKUP(LeaveTracker[[#This Row],[Employee Name]],'List of Employees'!$B$4:$H$766,6))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1792</v>
      </c>
      <c r="E4288" s="66" t="str">
        <f>IF(ISBLANK(LeaveTracker[[#This Row],[Employee Name]]),"-----",VLOOKUP(LeaveTracker[[#This Row],[Employee Name]],'List of Employees'!$B$4:$H$766,7))</f>
        <v>CENRO</v>
      </c>
      <c r="F4288" s="66" t="str">
        <f>IF(ISBLANK(LeaveTracker[[#This Row],[Employee Name]]),"-----",VLOOKUP(LeaveTracker[[#This Row],[Employee Name]],'List of Employees'!$B$4:$H$766,6))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1792</v>
      </c>
      <c r="E4289" s="66" t="str">
        <f>IF(ISBLANK(LeaveTracker[[#This Row],[Employee Name]]),"-----",VLOOKUP(LeaveTracker[[#This Row],[Employee Name]],'List of Employees'!$B$4:$H$766,7))</f>
        <v>CENRO</v>
      </c>
      <c r="F4289" s="66" t="str">
        <f>IF(ISBLANK(LeaveTracker[[#This Row],[Employee Name]]),"-----",VLOOKUP(LeaveTracker[[#This Row],[Employee Name]],'List of Employees'!$B$4:$H$766,6))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1830</v>
      </c>
      <c r="E4290" s="66" t="str">
        <f>IF(ISBLANK(LeaveTracker[[#This Row],[Employee Name]]),"-----",VLOOKUP(LeaveTracker[[#This Row],[Employee Name]],'List of Employees'!$B$4:$H$766,7))</f>
        <v>ACCOUNTING</v>
      </c>
      <c r="F4290" s="66" t="str">
        <f>IF(ISBLANK(LeaveTracker[[#This Row],[Employee Name]]),"-----",VLOOKUP(LeaveTracker[[#This Row],[Employee Name]],'List of Employees'!$B$4:$H$766,6))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Employees'!$B$4:$H$766,7))</f>
        <v>ACCOUNTING</v>
      </c>
      <c r="F4291" s="66" t="str">
        <f>IF(ISBLANK(LeaveTracker[[#This Row],[Employee Name]]),"-----",VLOOKUP(LeaveTracker[[#This Row],[Employee Name]],'List of Employees'!$B$4:$H$766,6))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Employees'!$B$4:$H$766,7))</f>
        <v>CTO</v>
      </c>
      <c r="F4292" s="66" t="str">
        <f>IF(ISBLANK(LeaveTracker[[#This Row],[Employee Name]]),"-----",VLOOKUP(LeaveTracker[[#This Row],[Employee Name]],'List of Employees'!$B$4:$H$766,6))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Employees'!$B$4:$H$766,7))</f>
        <v>CHO</v>
      </c>
      <c r="F4293" s="66" t="str">
        <f>IF(ISBLANK(LeaveTracker[[#This Row],[Employee Name]]),"-----",VLOOKUP(LeaveTracker[[#This Row],[Employee Name]],'List of Employees'!$B$4:$H$766,6))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Employees'!$B$4:$H$766,7))</f>
        <v>CHO</v>
      </c>
      <c r="F4294" s="66" t="str">
        <f>IF(ISBLANK(LeaveTracker[[#This Row],[Employee Name]]),"-----",VLOOKUP(LeaveTracker[[#This Row],[Employee Name]],'List of Employees'!$B$4:$H$766,6))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Employees'!$B$4:$H$766,7))</f>
        <v>CHO</v>
      </c>
      <c r="F4295" s="66" t="str">
        <f>IF(ISBLANK(LeaveTracker[[#This Row],[Employee Name]]),"-----",VLOOKUP(LeaveTracker[[#This Row],[Employee Name]],'List of Employees'!$B$4:$H$766,6))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Employees'!$B$4:$H$766,7))</f>
        <v>ACCOUNTING</v>
      </c>
      <c r="F4296" s="66" t="str">
        <f>IF(ISBLANK(LeaveTracker[[#This Row],[Employee Name]]),"-----",VLOOKUP(LeaveTracker[[#This Row],[Employee Name]],'List of Employees'!$B$4:$H$766,6))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Employees'!$B$4:$H$766,7))</f>
        <v>ACCOUNTING</v>
      </c>
      <c r="F4297" s="66" t="str">
        <f>IF(ISBLANK(LeaveTracker[[#This Row],[Employee Name]]),"-----",VLOOKUP(LeaveTracker[[#This Row],[Employee Name]],'List of Employees'!$B$4:$H$766,6))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Employees'!$B$4:$H$766,7))</f>
        <v>CCT</v>
      </c>
      <c r="F4298" s="66" t="str">
        <f>IF(ISBLANK(LeaveTracker[[#This Row],[Employee Name]]),"-----",VLOOKUP(LeaveTracker[[#This Row],[Employee Name]],'List of Employees'!$B$4:$H$766,6))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Employees'!$B$4:$H$766,7))</f>
        <v>ASSESSORS OFFICE</v>
      </c>
      <c r="F4299" s="66" t="str">
        <f>IF(ISBLANK(LeaveTracker[[#This Row],[Employee Name]]),"-----",VLOOKUP(LeaveTracker[[#This Row],[Employee Name]],'List of Employees'!$B$4:$H$766,6))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Employees'!$B$4:$H$766,7))</f>
        <v>ASSESSORS OFFICE</v>
      </c>
      <c r="F4300" s="66" t="str">
        <f>IF(ISBLANK(LeaveTracker[[#This Row],[Employee Name]]),"-----",VLOOKUP(LeaveTracker[[#This Row],[Employee Name]],'List of Employees'!$B$4:$H$766,6))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Employees'!$B$4:$H$766,7))</f>
        <v>EEO/ CITY MARKET</v>
      </c>
      <c r="F4301" s="66" t="str">
        <f>IF(ISBLANK(LeaveTracker[[#This Row],[Employee Name]]),"-----",VLOOKUP(LeaveTracker[[#This Row],[Employee Name]],'List of Employees'!$B$4:$H$766,6))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Employees'!$B$4:$H$766,7))</f>
        <v>ACCOUNTING</v>
      </c>
      <c r="F4302" s="66" t="str">
        <f>IF(ISBLANK(LeaveTracker[[#This Row],[Employee Name]]),"-----",VLOOKUP(LeaveTracker[[#This Row],[Employee Name]],'List of Employees'!$B$4:$H$766,6))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Employees'!$B$4:$H$766,7))</f>
        <v>ACCOUNTING</v>
      </c>
      <c r="F4303" s="66" t="str">
        <f>IF(ISBLANK(LeaveTracker[[#This Row],[Employee Name]]),"-----",VLOOKUP(LeaveTracker[[#This Row],[Employee Name]],'List of Employees'!$B$4:$H$766,6))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Employees'!$B$4:$H$766,7))</f>
        <v>ACCOUNTING</v>
      </c>
      <c r="F4304" s="66" t="str">
        <f>IF(ISBLANK(LeaveTracker[[#This Row],[Employee Name]]),"-----",VLOOKUP(LeaveTracker[[#This Row],[Employee Name]],'List of Employees'!$B$4:$H$766,6))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Employees'!$B$4:$H$766,7))</f>
        <v>ACCOUNTING</v>
      </c>
      <c r="F4305" s="66" t="str">
        <f>IF(ISBLANK(LeaveTracker[[#This Row],[Employee Name]]),"-----",VLOOKUP(LeaveTracker[[#This Row],[Employee Name]],'List of Employees'!$B$4:$H$766,6))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Employees'!$B$4:$H$766,7))</f>
        <v>ACCOUNTING</v>
      </c>
      <c r="F4306" s="66" t="str">
        <f>IF(ISBLANK(LeaveTracker[[#This Row],[Employee Name]]),"-----",VLOOKUP(LeaveTracker[[#This Row],[Employee Name]],'List of Employees'!$B$4:$H$766,6))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Employees'!$B$4:$H$766,7))</f>
        <v>ACCOUNTING</v>
      </c>
      <c r="F4307" s="66" t="str">
        <f>IF(ISBLANK(LeaveTracker[[#This Row],[Employee Name]]),"-----",VLOOKUP(LeaveTracker[[#This Row],[Employee Name]],'List of Employees'!$B$4:$H$766,6))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Employees'!$B$4:$H$766,7))</f>
        <v>ACCOUNTING</v>
      </c>
      <c r="F4308" s="66" t="str">
        <f>IF(ISBLANK(LeaveTracker[[#This Row],[Employee Name]]),"-----",VLOOKUP(LeaveTracker[[#This Row],[Employee Name]],'List of Employees'!$B$4:$H$766,6))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Employees'!$B$4:$H$766,7))</f>
        <v>ACCOUNTING</v>
      </c>
      <c r="F4309" s="66" t="str">
        <f>IF(ISBLANK(LeaveTracker[[#This Row],[Employee Name]]),"-----",VLOOKUP(LeaveTracker[[#This Row],[Employee Name]],'List of Employees'!$B$4:$H$766,6))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Employees'!$B$4:$H$766,7))</f>
        <v>CENRO</v>
      </c>
      <c r="F4310" s="66" t="str">
        <f>IF(ISBLANK(LeaveTracker[[#This Row],[Employee Name]]),"-----",VLOOKUP(LeaveTracker[[#This Row],[Employee Name]],'List of Employees'!$B$4:$H$766,6))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Employees'!$B$4:$H$766,7))</f>
        <v>LCR</v>
      </c>
      <c r="F4311" s="66" t="str">
        <f>IF(ISBLANK(LeaveTracker[[#This Row],[Employee Name]]),"-----",VLOOKUP(LeaveTracker[[#This Row],[Employee Name]],'List of Employees'!$B$4:$H$766,6))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Employees'!$B$4:$H$766,7))</f>
        <v>LCR</v>
      </c>
      <c r="F4312" s="66" t="str">
        <f>IF(ISBLANK(LeaveTracker[[#This Row],[Employee Name]]),"-----",VLOOKUP(LeaveTracker[[#This Row],[Employee Name]],'List of Employees'!$B$4:$H$766,6))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Employees'!$B$4:$H$766,7))</f>
        <v>ONT</v>
      </c>
      <c r="F4313" s="66" t="str">
        <f>IF(ISBLANK(LeaveTracker[[#This Row],[Employee Name]]),"-----",VLOOKUP(LeaveTracker[[#This Row],[Employee Name]],'List of Employees'!$B$4:$H$766,6))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Employees'!$B$4:$H$766,7))</f>
        <v>LCR</v>
      </c>
      <c r="F4314" s="66" t="str">
        <f>IF(ISBLANK(LeaveTracker[[#This Row],[Employee Name]]),"-----",VLOOKUP(LeaveTracker[[#This Row],[Employee Name]],'List of Employees'!$B$4:$H$766,6))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Employees'!$B$4:$H$766,7))</f>
        <v>PICNIC GROVE</v>
      </c>
      <c r="F4315" s="66" t="str">
        <f>IF(ISBLANK(LeaveTracker[[#This Row],[Employee Name]]),"-----",VLOOKUP(LeaveTracker[[#This Row],[Employee Name]],'List of Employees'!$B$4:$H$766,6))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Employees'!$B$4:$H$766,7))</f>
        <v>CBO</v>
      </c>
      <c r="F4316" s="66" t="str">
        <f>IF(ISBLANK(LeaveTracker[[#This Row],[Employee Name]]),"-----",VLOOKUP(LeaveTracker[[#This Row],[Employee Name]],'List of Employees'!$B$4:$H$766,6))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Employees'!$B$4:$H$766,7))</f>
        <v>ACCOUNTING</v>
      </c>
      <c r="F4317" s="66" t="str">
        <f>IF(ISBLANK(LeaveTracker[[#This Row],[Employee Name]]),"-----",VLOOKUP(LeaveTracker[[#This Row],[Employee Name]],'List of Employees'!$B$4:$H$766,6))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Employees'!$B$4:$H$766,7))</f>
        <v>CSWDO</v>
      </c>
      <c r="F4318" s="66" t="str">
        <f>IF(ISBLANK(LeaveTracker[[#This Row],[Employee Name]]),"-----",VLOOKUP(LeaveTracker[[#This Row],[Employee Name]],'List of Employees'!$B$4:$H$766,6))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Employees'!$B$4:$H$766,7))</f>
        <v>CSWDO</v>
      </c>
      <c r="F4319" s="66" t="str">
        <f>IF(ISBLANK(LeaveTracker[[#This Row],[Employee Name]]),"-----",VLOOKUP(LeaveTracker[[#This Row],[Employee Name]],'List of Employees'!$B$4:$H$766,6))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Employees'!$B$4:$H$766,7))</f>
        <v>LCR</v>
      </c>
      <c r="F4320" s="66" t="str">
        <f>IF(ISBLANK(LeaveTracker[[#This Row],[Employee Name]]),"-----",VLOOKUP(LeaveTracker[[#This Row],[Employee Name]],'List of Employees'!$B$4:$H$766,6))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Employees'!$B$4:$H$766,7))</f>
        <v>ACCOUNTING</v>
      </c>
      <c r="F4321" s="66" t="str">
        <f>IF(ISBLANK(LeaveTracker[[#This Row],[Employee Name]]),"-----",VLOOKUP(LeaveTracker[[#This Row],[Employee Name]],'List of Employees'!$B$4:$H$766,6))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Employees'!$B$4:$H$766,7))</f>
        <v>ACCOUNTING</v>
      </c>
      <c r="F4322" s="66" t="str">
        <f>IF(ISBLANK(LeaveTracker[[#This Row],[Employee Name]]),"-----",VLOOKUP(LeaveTracker[[#This Row],[Employee Name]],'List of Employees'!$B$4:$H$766,6))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Employees'!$B$4:$H$766,7))</f>
        <v>ACCOUNTING</v>
      </c>
      <c r="F4323" s="66" t="str">
        <f>IF(ISBLANK(LeaveTracker[[#This Row],[Employee Name]]),"-----",VLOOKUP(LeaveTracker[[#This Row],[Employee Name]],'List of Employees'!$B$4:$H$766,6))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Employees'!$B$4:$H$766,7))</f>
        <v>ACCOUNTING</v>
      </c>
      <c r="F4324" s="66" t="str">
        <f>IF(ISBLANK(LeaveTracker[[#This Row],[Employee Name]]),"-----",VLOOKUP(LeaveTracker[[#This Row],[Employee Name]],'List of Employees'!$B$4:$H$766,6))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Employees'!$B$4:$H$766,7))</f>
        <v>GSO</v>
      </c>
      <c r="F4325" s="66" t="str">
        <f>IF(ISBLANK(LeaveTracker[[#This Row],[Employee Name]]),"-----",VLOOKUP(LeaveTracker[[#This Row],[Employee Name]],'List of Employees'!$B$4:$H$766,6))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2131</v>
      </c>
      <c r="E4326" s="66" t="str">
        <f>IF(ISBLANK(LeaveTracker[[#This Row],[Employee Name]]),"-----",VLOOKUP(LeaveTracker[[#This Row],[Employee Name]],'List of Employees'!$B$4:$H$766,7))</f>
        <v>GSO</v>
      </c>
      <c r="F4326" s="66" t="str">
        <f>IF(ISBLANK(LeaveTracker[[#This Row],[Employee Name]]),"-----",VLOOKUP(LeaveTracker[[#This Row],[Employee Name]],'List of Employees'!$B$4:$H$766,6))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Employees'!$B$4:$H$766,7))</f>
        <v>ACCOUNTING</v>
      </c>
      <c r="F4327" s="66" t="str">
        <f>IF(ISBLANK(LeaveTracker[[#This Row],[Employee Name]]),"-----",VLOOKUP(LeaveTracker[[#This Row],[Employee Name]],'List of Employees'!$B$4:$H$766,6))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2003</v>
      </c>
      <c r="E4328" s="66" t="str">
        <f>IF(ISBLANK(LeaveTracker[[#This Row],[Employee Name]]),"-----",VLOOKUP(LeaveTracker[[#This Row],[Employee Name]],'List of Employees'!$B$4:$H$766,7))</f>
        <v>ACCOUNTING</v>
      </c>
      <c r="F4328" s="66" t="str">
        <f>IF(ISBLANK(LeaveTracker[[#This Row],[Employee Name]]),"-----",VLOOKUP(LeaveTracker[[#This Row],[Employee Name]],'List of Employees'!$B$4:$H$766,6))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Employees'!$B$4:$H$766,7))</f>
        <v>ACCOUNTING</v>
      </c>
      <c r="F4329" s="66" t="str">
        <f>IF(ISBLANK(LeaveTracker[[#This Row],[Employee Name]]),"-----",VLOOKUP(LeaveTracker[[#This Row],[Employee Name]],'List of Employees'!$B$4:$H$766,6))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Employees'!$B$4:$H$766,7))</f>
        <v>ACCOUNTING</v>
      </c>
      <c r="F4330" s="66" t="str">
        <f>IF(ISBLANK(LeaveTracker[[#This Row],[Employee Name]]),"-----",VLOOKUP(LeaveTracker[[#This Row],[Employee Name]],'List of Employees'!$B$4:$H$766,6))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Employees'!$B$4:$H$766,7))</f>
        <v>ACCOUNTING</v>
      </c>
      <c r="F4331" s="66" t="str">
        <f>IF(ISBLANK(LeaveTracker[[#This Row],[Employee Name]]),"-----",VLOOKUP(LeaveTracker[[#This Row],[Employee Name]],'List of Employees'!$B$4:$H$766,6))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Employees'!$B$4:$H$766,7))</f>
        <v>ACCOUNTING</v>
      </c>
      <c r="F4332" s="66" t="str">
        <f>IF(ISBLANK(LeaveTracker[[#This Row],[Employee Name]]),"-----",VLOOKUP(LeaveTracker[[#This Row],[Employee Name]],'List of Employees'!$B$4:$H$766,6))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Employees'!$B$4:$H$766,7))</f>
        <v>ACCOUNTING</v>
      </c>
      <c r="F4333" s="66" t="str">
        <f>IF(ISBLANK(LeaveTracker[[#This Row],[Employee Name]]),"-----",VLOOKUP(LeaveTracker[[#This Row],[Employee Name]],'List of Employees'!$B$4:$H$766,6))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Employees'!$B$4:$H$766,7))</f>
        <v>ACCOUNTING</v>
      </c>
      <c r="F4334" s="66" t="str">
        <f>IF(ISBLANK(LeaveTracker[[#This Row],[Employee Name]]),"-----",VLOOKUP(LeaveTracker[[#This Row],[Employee Name]],'List of Employees'!$B$4:$H$766,6))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Employees'!$B$4:$H$766,7))</f>
        <v>ACCOUNTING</v>
      </c>
      <c r="F4335" s="66" t="str">
        <f>IF(ISBLANK(LeaveTracker[[#This Row],[Employee Name]]),"-----",VLOOKUP(LeaveTracker[[#This Row],[Employee Name]],'List of Employees'!$B$4:$H$766,6))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Employees'!$B$4:$H$766,7))</f>
        <v>ACCOUNTING</v>
      </c>
      <c r="F4336" s="66" t="str">
        <f>IF(ISBLANK(LeaveTracker[[#This Row],[Employee Name]]),"-----",VLOOKUP(LeaveTracker[[#This Row],[Employee Name]],'List of Employees'!$B$4:$H$766,6))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Employees'!$B$4:$H$766,7))</f>
        <v>ACCOUNTING</v>
      </c>
      <c r="F4337" s="66" t="str">
        <f>IF(ISBLANK(LeaveTracker[[#This Row],[Employee Name]]),"-----",VLOOKUP(LeaveTracker[[#This Row],[Employee Name]],'List of Employees'!$B$4:$H$766,6))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Employees'!$B$4:$H$766,7))</f>
        <v>ACCOUNTING</v>
      </c>
      <c r="F4338" s="66" t="str">
        <f>IF(ISBLANK(LeaveTracker[[#This Row],[Employee Name]]),"-----",VLOOKUP(LeaveTracker[[#This Row],[Employee Name]],'List of Employees'!$B$4:$H$766,6))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1834</v>
      </c>
      <c r="E4339" s="66" t="str">
        <f>IF(ISBLANK(LeaveTracker[[#This Row],[Employee Name]]),"-----",VLOOKUP(LeaveTracker[[#This Row],[Employee Name]],'List of Employees'!$B$4:$H$766,7))</f>
        <v>BIR</v>
      </c>
      <c r="F4339" s="66" t="str">
        <f>IF(ISBLANK(LeaveTracker[[#This Row],[Employee Name]]),"-----",VLOOKUP(LeaveTracker[[#This Row],[Employee Name]],'List of Employees'!$B$4:$H$766,6))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Employees'!$B$4:$H$766,7))</f>
        <v>ACCOUNTING</v>
      </c>
      <c r="F4340" s="66" t="str">
        <f>IF(ISBLANK(LeaveTracker[[#This Row],[Employee Name]]),"-----",VLOOKUP(LeaveTracker[[#This Row],[Employee Name]],'List of Employees'!$B$4:$H$766,6))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1823</v>
      </c>
      <c r="E4341" s="66" t="str">
        <f>IF(ISBLANK(LeaveTracker[[#This Row],[Employee Name]]),"-----",VLOOKUP(LeaveTracker[[#This Row],[Employee Name]],'List of Employees'!$B$4:$H$766,7))</f>
        <v>TCIS</v>
      </c>
      <c r="F4341" s="66" t="str">
        <f>IF(ISBLANK(LeaveTracker[[#This Row],[Employee Name]]),"-----",VLOOKUP(LeaveTracker[[#This Row],[Employee Name]],'List of Employees'!$B$4:$H$766,6))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Employees'!$B$4:$H$766,7))</f>
        <v>CSWDO</v>
      </c>
      <c r="F4342" s="66" t="str">
        <f>IF(ISBLANK(LeaveTracker[[#This Row],[Employee Name]]),"-----",VLOOKUP(LeaveTracker[[#This Row],[Employee Name]],'List of Employees'!$B$4:$H$766,6))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1826</v>
      </c>
      <c r="E4343" s="66" t="str">
        <f>IF(ISBLANK(LeaveTracker[[#This Row],[Employee Name]]),"-----",VLOOKUP(LeaveTracker[[#This Row],[Employee Name]],'List of Employees'!$B$4:$H$766,7))</f>
        <v>CPDO</v>
      </c>
      <c r="F4343" s="66" t="str">
        <f>IF(ISBLANK(LeaveTracker[[#This Row],[Employee Name]]),"-----",VLOOKUP(LeaveTracker[[#This Row],[Employee Name]],'List of Employees'!$B$4:$H$766,6))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1827</v>
      </c>
      <c r="E4344" s="66" t="str">
        <f>IF(ISBLANK(LeaveTracker[[#This Row],[Employee Name]]),"-----",VLOOKUP(LeaveTracker[[#This Row],[Employee Name]],'List of Employees'!$B$4:$H$766,7))</f>
        <v>CSWDO</v>
      </c>
      <c r="F4344" s="66" t="str">
        <f>IF(ISBLANK(LeaveTracker[[#This Row],[Employee Name]]),"-----",VLOOKUP(LeaveTracker[[#This Row],[Employee Name]],'List of Employees'!$B$4:$H$766,6))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1945</v>
      </c>
      <c r="E4345" s="66" t="str">
        <f>IF(ISBLANK(LeaveTracker[[#This Row],[Employee Name]]),"-----",VLOOKUP(LeaveTracker[[#This Row],[Employee Name]],'List of Employees'!$B$4:$H$766,7))</f>
        <v>ONT</v>
      </c>
      <c r="F4345" s="66" t="str">
        <f>IF(ISBLANK(LeaveTracker[[#This Row],[Employee Name]]),"-----",VLOOKUP(LeaveTracker[[#This Row],[Employee Name]],'List of Employees'!$B$4:$H$766,6))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1946</v>
      </c>
      <c r="E4346" s="66" t="str">
        <f>IF(ISBLANK(LeaveTracker[[#This Row],[Employee Name]]),"-----",VLOOKUP(LeaveTracker[[#This Row],[Employee Name]],'List of Employees'!$B$4:$H$766,7))</f>
        <v>TCIS/CSU</v>
      </c>
      <c r="F4346" s="66" t="str">
        <f>IF(ISBLANK(LeaveTracker[[#This Row],[Employee Name]]),"-----",VLOOKUP(LeaveTracker[[#This Row],[Employee Name]],'List of Employees'!$B$4:$H$766,6))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2132</v>
      </c>
      <c r="E4347" s="66" t="str">
        <f>IF(ISBLANK(LeaveTracker[[#This Row],[Employee Name]]),"-----",VLOOKUP(LeaveTracker[[#This Row],[Employee Name]],'List of Employees'!$B$4:$H$766,7))</f>
        <v>CENRO</v>
      </c>
      <c r="F4347" s="66" t="str">
        <f>IF(ISBLANK(LeaveTracker[[#This Row],[Employee Name]]),"-----",VLOOKUP(LeaveTracker[[#This Row],[Employee Name]],'List of Employees'!$B$4:$H$766,6))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1883</v>
      </c>
      <c r="E4348" s="66" t="str">
        <f>IF(ISBLANK(LeaveTracker[[#This Row],[Employee Name]]),"-----",VLOOKUP(LeaveTracker[[#This Row],[Employee Name]],'List of Employees'!$B$4:$H$766,7))</f>
        <v>ONT</v>
      </c>
      <c r="F4348" s="66" t="str">
        <f>IF(ISBLANK(LeaveTracker[[#This Row],[Employee Name]]),"-----",VLOOKUP(LeaveTracker[[#This Row],[Employee Name]],'List of Employees'!$B$4:$H$766,6))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1812</v>
      </c>
      <c r="E4349" s="66" t="str">
        <f>IF(ISBLANK(LeaveTracker[[#This Row],[Employee Name]]),"-----",VLOOKUP(LeaveTracker[[#This Row],[Employee Name]],'List of Employees'!$B$4:$H$766,7))</f>
        <v>ONT</v>
      </c>
      <c r="F4349" s="66" t="str">
        <f>IF(ISBLANK(LeaveTracker[[#This Row],[Employee Name]]),"-----",VLOOKUP(LeaveTracker[[#This Row],[Employee Name]],'List of Employees'!$B$4:$H$766,6))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1812</v>
      </c>
      <c r="E4350" s="66" t="str">
        <f>IF(ISBLANK(LeaveTracker[[#This Row],[Employee Name]]),"-----",VLOOKUP(LeaveTracker[[#This Row],[Employee Name]],'List of Employees'!$B$4:$H$766,7))</f>
        <v>ONT</v>
      </c>
      <c r="F4350" s="66" t="str">
        <f>IF(ISBLANK(LeaveTracker[[#This Row],[Employee Name]]),"-----",VLOOKUP(LeaveTracker[[#This Row],[Employee Name]],'List of Employees'!$B$4:$H$766,6))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1811</v>
      </c>
      <c r="E4351" s="66" t="str">
        <f>IF(ISBLANK(LeaveTracker[[#This Row],[Employee Name]]),"-----",VLOOKUP(LeaveTracker[[#This Row],[Employee Name]],'List of Employees'!$B$4:$H$766,7))</f>
        <v>ONT</v>
      </c>
      <c r="F4351" s="66" t="str">
        <f>IF(ISBLANK(LeaveTracker[[#This Row],[Employee Name]]),"-----",VLOOKUP(LeaveTracker[[#This Row],[Employee Name]],'List of Employees'!$B$4:$H$766,6))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1867</v>
      </c>
      <c r="E4352" s="66" t="str">
        <f>IF(ISBLANK(LeaveTracker[[#This Row],[Employee Name]]),"-----",VLOOKUP(LeaveTracker[[#This Row],[Employee Name]],'List of Employees'!$B$4:$H$766,7))</f>
        <v>CEO</v>
      </c>
      <c r="F4352" s="66" t="str">
        <f>IF(ISBLANK(LeaveTracker[[#This Row],[Employee Name]]),"-----",VLOOKUP(LeaveTracker[[#This Row],[Employee Name]],'List of Employees'!$B$4:$H$766,6))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1867</v>
      </c>
      <c r="E4353" s="66" t="str">
        <f>IF(ISBLANK(LeaveTracker[[#This Row],[Employee Name]]),"-----",VLOOKUP(LeaveTracker[[#This Row],[Employee Name]],'List of Employees'!$B$4:$H$766,7))</f>
        <v>CEO</v>
      </c>
      <c r="F4353" s="66" t="str">
        <f>IF(ISBLANK(LeaveTracker[[#This Row],[Employee Name]]),"-----",VLOOKUP(LeaveTracker[[#This Row],[Employee Name]],'List of Employees'!$B$4:$H$766,6))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2134</v>
      </c>
      <c r="E4354" s="66" t="str">
        <f>IF(ISBLANK(LeaveTracker[[#This Row],[Employee Name]]),"-----",VLOOKUP(LeaveTracker[[#This Row],[Employee Name]],'List of Employees'!$B$4:$H$766,7))</f>
        <v>OSPITAL NG TAGAYTAY</v>
      </c>
      <c r="F4354" s="66" t="str">
        <f>IF(ISBLANK(LeaveTracker[[#This Row],[Employee Name]]),"-----",VLOOKUP(LeaveTracker[[#This Row],[Employee Name]],'List of Employees'!$B$4:$H$766,6))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2057</v>
      </c>
      <c r="E4355" s="66" t="str">
        <f>IF(ISBLANK(LeaveTracker[[#This Row],[Employee Name]]),"-----",VLOOKUP(LeaveTracker[[#This Row],[Employee Name]],'List of Employees'!$B$4:$H$766,7))</f>
        <v>EEO</v>
      </c>
      <c r="F4355" s="66" t="str">
        <f>IF(ISBLANK(LeaveTracker[[#This Row],[Employee Name]]),"-----",VLOOKUP(LeaveTracker[[#This Row],[Employee Name]],'List of Employees'!$B$4:$H$766,6))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1869</v>
      </c>
      <c r="E4356" s="66" t="str">
        <f>IF(ISBLANK(LeaveTracker[[#This Row],[Employee Name]]),"-----",VLOOKUP(LeaveTracker[[#This Row],[Employee Name]],'List of Employees'!$B$4:$H$766,7))</f>
        <v>CHO</v>
      </c>
      <c r="F4356" s="66" t="str">
        <f>IF(ISBLANK(LeaveTracker[[#This Row],[Employee Name]]),"-----",VLOOKUP(LeaveTracker[[#This Row],[Employee Name]],'List of Employees'!$B$4:$H$766,6))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1763</v>
      </c>
      <c r="E4357" s="66" t="str">
        <f>IF(ISBLANK(LeaveTracker[[#This Row],[Employee Name]]),"-----",VLOOKUP(LeaveTracker[[#This Row],[Employee Name]],'List of Employees'!$B$4:$H$766,7))</f>
        <v>CENRO</v>
      </c>
      <c r="F4357" s="66" t="str">
        <f>IF(ISBLANK(LeaveTracker[[#This Row],[Employee Name]]),"-----",VLOOKUP(LeaveTracker[[#This Row],[Employee Name]],'List of Employees'!$B$4:$H$766,6))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1874</v>
      </c>
      <c r="E4358" s="66" t="str">
        <f>IF(ISBLANK(LeaveTracker[[#This Row],[Employee Name]]),"-----",VLOOKUP(LeaveTracker[[#This Row],[Employee Name]],'List of Employees'!$B$4:$H$766,7))</f>
        <v>CHO</v>
      </c>
      <c r="F4358" s="66" t="str">
        <f>IF(ISBLANK(LeaveTracker[[#This Row],[Employee Name]]),"-----",VLOOKUP(LeaveTracker[[#This Row],[Employee Name]],'List of Employees'!$B$4:$H$766,6))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1874</v>
      </c>
      <c r="E4359" s="66" t="str">
        <f>IF(ISBLANK(LeaveTracker[[#This Row],[Employee Name]]),"-----",VLOOKUP(LeaveTracker[[#This Row],[Employee Name]],'List of Employees'!$B$4:$H$766,7))</f>
        <v>CHO</v>
      </c>
      <c r="F4359" s="66" t="str">
        <f>IF(ISBLANK(LeaveTracker[[#This Row],[Employee Name]]),"-----",VLOOKUP(LeaveTracker[[#This Row],[Employee Name]],'List of Employees'!$B$4:$H$766,6))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1793</v>
      </c>
      <c r="E4360" s="66" t="str">
        <f>IF(ISBLANK(LeaveTracker[[#This Row],[Employee Name]]),"-----",VLOOKUP(LeaveTracker[[#This Row],[Employee Name]],'List of Employees'!$B$4:$H$766,7))</f>
        <v>CENRO</v>
      </c>
      <c r="F4360" s="66" t="str">
        <f>IF(ISBLANK(LeaveTracker[[#This Row],[Employee Name]]),"-----",VLOOKUP(LeaveTracker[[#This Row],[Employee Name]],'List of Employees'!$B$4:$H$766,6))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1833</v>
      </c>
      <c r="E4361" s="66" t="str">
        <f>IF(ISBLANK(LeaveTracker[[#This Row],[Employee Name]]),"-----",VLOOKUP(LeaveTracker[[#This Row],[Employee Name]],'List of Employees'!$B$4:$H$766,7))</f>
        <v>CENRO</v>
      </c>
      <c r="F4361" s="66" t="str">
        <f>IF(ISBLANK(LeaveTracker[[#This Row],[Employee Name]]),"-----",VLOOKUP(LeaveTracker[[#This Row],[Employee Name]],'List of Employees'!$B$4:$H$766,6))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1833</v>
      </c>
      <c r="E4362" s="66" t="str">
        <f>IF(ISBLANK(LeaveTracker[[#This Row],[Employee Name]]),"-----",VLOOKUP(LeaveTracker[[#This Row],[Employee Name]],'List of Employees'!$B$4:$H$766,7))</f>
        <v>CENRO</v>
      </c>
      <c r="F4362" s="66" t="str">
        <f>IF(ISBLANK(LeaveTracker[[#This Row],[Employee Name]]),"-----",VLOOKUP(LeaveTracker[[#This Row],[Employee Name]],'List of Employees'!$B$4:$H$766,6))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2137</v>
      </c>
      <c r="E4363" s="66" t="str">
        <f>IF(ISBLANK(LeaveTracker[[#This Row],[Employee Name]]),"-----",VLOOKUP(LeaveTracker[[#This Row],[Employee Name]],'List of Employees'!$B$4:$H$766,7))</f>
        <v>TOPS- CSU</v>
      </c>
      <c r="F4363" s="66" t="str">
        <f>IF(ISBLANK(LeaveTracker[[#This Row],[Employee Name]]),"-----",VLOOKUP(LeaveTracker[[#This Row],[Employee Name]],'List of Employees'!$B$4:$H$766,6))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1917</v>
      </c>
      <c r="E4364" s="66" t="str">
        <f>IF(ISBLANK(LeaveTracker[[#This Row],[Employee Name]]),"-----",VLOOKUP(LeaveTracker[[#This Row],[Employee Name]],'List of Employees'!$B$4:$H$766,7))</f>
        <v>ONT</v>
      </c>
      <c r="F4364" s="66" t="str">
        <f>IF(ISBLANK(LeaveTracker[[#This Row],[Employee Name]]),"-----",VLOOKUP(LeaveTracker[[#This Row],[Employee Name]],'List of Employees'!$B$4:$H$766,6))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1804</v>
      </c>
      <c r="E4365" s="66" t="str">
        <f>IF(ISBLANK(LeaveTracker[[#This Row],[Employee Name]]),"-----",VLOOKUP(LeaveTracker[[#This Row],[Employee Name]],'List of Employees'!$B$4:$H$766,7))</f>
        <v>ONT</v>
      </c>
      <c r="F4365" s="66" t="str">
        <f>IF(ISBLANK(LeaveTracker[[#This Row],[Employee Name]]),"-----",VLOOKUP(LeaveTracker[[#This Row],[Employee Name]],'List of Employees'!$B$4:$H$766,6))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1837</v>
      </c>
      <c r="E4366" s="66" t="str">
        <f>IF(ISBLANK(LeaveTracker[[#This Row],[Employee Name]]),"-----",VLOOKUP(LeaveTracker[[#This Row],[Employee Name]],'List of Employees'!$B$4:$H$766,7))</f>
        <v>EEO/CITY MARKET</v>
      </c>
      <c r="F4366" s="66" t="str">
        <f>IF(ISBLANK(LeaveTracker[[#This Row],[Employee Name]]),"-----",VLOOKUP(LeaveTracker[[#This Row],[Employee Name]],'List of Employees'!$B$4:$H$766,6))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1758</v>
      </c>
      <c r="E4367" s="66" t="str">
        <f>IF(ISBLANK(LeaveTracker[[#This Row],[Employee Name]]),"-----",VLOOKUP(LeaveTracker[[#This Row],[Employee Name]],'List of Employees'!$B$4:$H$766,7))</f>
        <v>LIBRARY</v>
      </c>
      <c r="F4367" s="66" t="str">
        <f>IF(ISBLANK(LeaveTracker[[#This Row],[Employee Name]]),"-----",VLOOKUP(LeaveTracker[[#This Row],[Employee Name]],'List of Employees'!$B$4:$H$766,6))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1902</v>
      </c>
      <c r="E4368" s="66" t="str">
        <f>IF(ISBLANK(LeaveTracker[[#This Row],[Employee Name]]),"-----",VLOOKUP(LeaveTracker[[#This Row],[Employee Name]],'List of Employees'!$B$4:$H$766,7))</f>
        <v>CENRO</v>
      </c>
      <c r="F4368" s="66" t="str">
        <f>IF(ISBLANK(LeaveTracker[[#This Row],[Employee Name]]),"-----",VLOOKUP(LeaveTracker[[#This Row],[Employee Name]],'List of Employees'!$B$4:$H$766,6))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1835</v>
      </c>
      <c r="E4369" s="66" t="str">
        <f>IF(ISBLANK(LeaveTracker[[#This Row],[Employee Name]]),"-----",VLOOKUP(LeaveTracker[[#This Row],[Employee Name]],'List of Employees'!$B$4:$H$766,7))</f>
        <v>CCT</v>
      </c>
      <c r="F4369" s="66" t="str">
        <f>IF(ISBLANK(LeaveTracker[[#This Row],[Employee Name]]),"-----",VLOOKUP(LeaveTracker[[#This Row],[Employee Name]],'List of Employees'!$B$4:$H$766,6))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1748</v>
      </c>
      <c r="E4370" s="66" t="str">
        <f>IF(ISBLANK(LeaveTracker[[#This Row],[Employee Name]]),"-----",VLOOKUP(LeaveTracker[[#This Row],[Employee Name]],'List of Employees'!$B$4:$H$766,7))</f>
        <v>CSWDO</v>
      </c>
      <c r="F4370" s="66" t="str">
        <f>IF(ISBLANK(LeaveTracker[[#This Row],[Employee Name]]),"-----",VLOOKUP(LeaveTracker[[#This Row],[Employee Name]],'List of Employees'!$B$4:$H$766,6))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2057</v>
      </c>
      <c r="E4371" s="66" t="str">
        <f>IF(ISBLANK(LeaveTracker[[#This Row],[Employee Name]]),"-----",VLOOKUP(LeaveTracker[[#This Row],[Employee Name]],'List of Employees'!$B$4:$H$766,7))</f>
        <v>EEO</v>
      </c>
      <c r="F4371" s="66" t="str">
        <f>IF(ISBLANK(LeaveTracker[[#This Row],[Employee Name]]),"-----",VLOOKUP(LeaveTracker[[#This Row],[Employee Name]],'List of Employees'!$B$4:$H$766,6))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1747</v>
      </c>
      <c r="E4372" s="66" t="str">
        <f>IF(ISBLANK(LeaveTracker[[#This Row],[Employee Name]]),"-----",VLOOKUP(LeaveTracker[[#This Row],[Employee Name]],'List of Employees'!$B$4:$H$766,7))</f>
        <v>BPLO</v>
      </c>
      <c r="F4372" s="66" t="str">
        <f>IF(ISBLANK(LeaveTracker[[#This Row],[Employee Name]]),"-----",VLOOKUP(LeaveTracker[[#This Row],[Employee Name]],'List of Employees'!$B$4:$H$766,6))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1852</v>
      </c>
      <c r="E4373" s="66" t="str">
        <f>IF(ISBLANK(LeaveTracker[[#This Row],[Employee Name]]),"-----",VLOOKUP(LeaveTracker[[#This Row],[Employee Name]],'List of Employees'!$B$4:$H$766,7))</f>
        <v>LCR</v>
      </c>
      <c r="F4373" s="66" t="str">
        <f>IF(ISBLANK(LeaveTracker[[#This Row],[Employee Name]]),"-----",VLOOKUP(LeaveTracker[[#This Row],[Employee Name]],'List of Employees'!$B$4:$H$766,6))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Employees'!$B$4:$H$766,7))</f>
        <v>LCR</v>
      </c>
      <c r="F4374" s="66" t="str">
        <f>IF(ISBLANK(LeaveTracker[[#This Row],[Employee Name]]),"-----",VLOOKUP(LeaveTracker[[#This Row],[Employee Name]],'List of Employees'!$B$4:$H$766,6))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Employees'!$B$4:$H$766,7))</f>
        <v>CBO</v>
      </c>
      <c r="F4375" s="66" t="str">
        <f>IF(ISBLANK(LeaveTracker[[#This Row],[Employee Name]]),"-----",VLOOKUP(LeaveTracker[[#This Row],[Employee Name]],'List of Employees'!$B$4:$H$766,6))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Employees'!$B$4:$H$766,7))</f>
        <v>CBO</v>
      </c>
      <c r="F4376" s="66" t="str">
        <f>IF(ISBLANK(LeaveTracker[[#This Row],[Employee Name]]),"-----",VLOOKUP(LeaveTracker[[#This Row],[Employee Name]],'List of Employees'!$B$4:$H$766,6))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Employees'!$B$4:$H$766,7))</f>
        <v>CBO</v>
      </c>
      <c r="F4377" s="66" t="str">
        <f>IF(ISBLANK(LeaveTracker[[#This Row],[Employee Name]]),"-----",VLOOKUP(LeaveTracker[[#This Row],[Employee Name]],'List of Employees'!$B$4:$H$766,6))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2618</v>
      </c>
      <c r="E4378" s="66" t="str">
        <f>IF(ISBLANK(LeaveTracker[[#This Row],[Employee Name]]),"-----",VLOOKUP(LeaveTracker[[#This Row],[Employee Name]],'List of Employees'!$B$4:$H$766,7))</f>
        <v>CBO</v>
      </c>
      <c r="F4378" s="66" t="str">
        <f>IF(ISBLANK(LeaveTracker[[#This Row],[Employee Name]]),"-----",VLOOKUP(LeaveTracker[[#This Row],[Employee Name]],'List of Employees'!$B$4:$H$766,6))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1761</v>
      </c>
      <c r="E4379" s="66" t="str">
        <f>IF(ISBLANK(LeaveTracker[[#This Row],[Employee Name]]),"-----",VLOOKUP(LeaveTracker[[#This Row],[Employee Name]],'List of Employees'!$B$4:$H$766,7))</f>
        <v>GSO</v>
      </c>
      <c r="F4379" s="66" t="str">
        <f>IF(ISBLANK(LeaveTracker[[#This Row],[Employee Name]]),"-----",VLOOKUP(LeaveTracker[[#This Row],[Employee Name]],'List of Employees'!$B$4:$H$766,6))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1851</v>
      </c>
      <c r="E4380" s="66" t="str">
        <f>IF(ISBLANK(LeaveTracker[[#This Row],[Employee Name]]),"-----",VLOOKUP(LeaveTracker[[#This Row],[Employee Name]],'List of Employees'!$B$4:$H$766,7))</f>
        <v>CHO</v>
      </c>
      <c r="F4380" s="66" t="str">
        <f>IF(ISBLANK(LeaveTracker[[#This Row],[Employee Name]]),"-----",VLOOKUP(LeaveTracker[[#This Row],[Employee Name]],'List of Employees'!$B$4:$H$766,6))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1857</v>
      </c>
      <c r="E4381" s="66" t="str">
        <f>IF(ISBLANK(LeaveTracker[[#This Row],[Employee Name]]),"-----",VLOOKUP(LeaveTracker[[#This Row],[Employee Name]],'List of Employees'!$B$4:$H$766,7))</f>
        <v>CENRO</v>
      </c>
      <c r="F4381" s="66" t="str">
        <f>IF(ISBLANK(LeaveTracker[[#This Row],[Employee Name]]),"-----",VLOOKUP(LeaveTracker[[#This Row],[Employee Name]],'List of Employees'!$B$4:$H$766,6))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1810</v>
      </c>
      <c r="E4382" s="66" t="str">
        <f>IF(ISBLANK(LeaveTracker[[#This Row],[Employee Name]]),"-----",VLOOKUP(LeaveTracker[[#This Row],[Employee Name]],'List of Employees'!$B$4:$H$766,7))</f>
        <v>CHO</v>
      </c>
      <c r="F4382" s="66" t="str">
        <f>IF(ISBLANK(LeaveTracker[[#This Row],[Employee Name]]),"-----",VLOOKUP(LeaveTracker[[#This Row],[Employee Name]],'List of Employees'!$B$4:$H$766,6))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1763</v>
      </c>
      <c r="E4383" s="66" t="str">
        <f>IF(ISBLANK(LeaveTracker[[#This Row],[Employee Name]]),"-----",VLOOKUP(LeaveTracker[[#This Row],[Employee Name]],'List of Employees'!$B$4:$H$766,7))</f>
        <v>CENRO</v>
      </c>
      <c r="F4383" s="66" t="str">
        <f>IF(ISBLANK(LeaveTracker[[#This Row],[Employee Name]]),"-----",VLOOKUP(LeaveTracker[[#This Row],[Employee Name]],'List of Employees'!$B$4:$H$766,6))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1864</v>
      </c>
      <c r="E4384" s="66" t="str">
        <f>IF(ISBLANK(LeaveTracker[[#This Row],[Employee Name]]),"-----",VLOOKUP(LeaveTracker[[#This Row],[Employee Name]],'List of Employees'!$B$4:$H$766,7))</f>
        <v>CENRO</v>
      </c>
      <c r="F4384" s="66" t="str">
        <f>IF(ISBLANK(LeaveTracker[[#This Row],[Employee Name]]),"-----",VLOOKUP(LeaveTracker[[#This Row],[Employee Name]],'List of Employees'!$B$4:$H$766,6))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1864</v>
      </c>
      <c r="E4385" s="66" t="str">
        <f>IF(ISBLANK(LeaveTracker[[#This Row],[Employee Name]]),"-----",VLOOKUP(LeaveTracker[[#This Row],[Employee Name]],'List of Employees'!$B$4:$H$766,7))</f>
        <v>CENRO</v>
      </c>
      <c r="F4385" s="66" t="str">
        <f>IF(ISBLANK(LeaveTracker[[#This Row],[Employee Name]]),"-----",VLOOKUP(LeaveTracker[[#This Row],[Employee Name]],'List of Employees'!$B$4:$H$766,6))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Employees'!$B$4:$H$766,7))</f>
        <v>CBO</v>
      </c>
      <c r="F4386" s="66" t="str">
        <f>IF(ISBLANK(LeaveTracker[[#This Row],[Employee Name]]),"-----",VLOOKUP(LeaveTracker[[#This Row],[Employee Name]],'List of Employees'!$B$4:$H$766,6))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Employees'!$B$4:$H$766,7))</f>
        <v>CBO</v>
      </c>
      <c r="F4387" s="66" t="str">
        <f>IF(ISBLANK(LeaveTracker[[#This Row],[Employee Name]]),"-----",VLOOKUP(LeaveTracker[[#This Row],[Employee Name]],'List of Employees'!$B$4:$H$766,6))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Employees'!$B$4:$H$766,7))</f>
        <v>CBO</v>
      </c>
      <c r="F4388" s="66" t="str">
        <f>IF(ISBLANK(LeaveTracker[[#This Row],[Employee Name]]),"-----",VLOOKUP(LeaveTracker[[#This Row],[Employee Name]],'List of Employees'!$B$4:$H$766,6))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Employees'!$B$4:$H$766,7))</f>
        <v>CBO</v>
      </c>
      <c r="F4389" s="66" t="str">
        <f>IF(ISBLANK(LeaveTracker[[#This Row],[Employee Name]]),"-----",VLOOKUP(LeaveTracker[[#This Row],[Employee Name]],'List of Employees'!$B$4:$H$766,6))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Employees'!$B$4:$H$766,7))</f>
        <v>CTO</v>
      </c>
      <c r="F4390" s="66" t="str">
        <f>IF(ISBLANK(LeaveTracker[[#This Row],[Employee Name]]),"-----",VLOOKUP(LeaveTracker[[#This Row],[Employee Name]],'List of Employees'!$B$4:$H$766,6))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Employees'!$B$4:$H$766,7))</f>
        <v>CHO</v>
      </c>
      <c r="F4391" s="66" t="str">
        <f>IF(ISBLANK(LeaveTracker[[#This Row],[Employee Name]]),"-----",VLOOKUP(LeaveTracker[[#This Row],[Employee Name]],'List of Employees'!$B$4:$H$766,6))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Employees'!$B$4:$H$766,7))</f>
        <v>CHO</v>
      </c>
      <c r="F4392" s="66" t="str">
        <f>IF(ISBLANK(LeaveTracker[[#This Row],[Employee Name]]),"-----",VLOOKUP(LeaveTracker[[#This Row],[Employee Name]],'List of Employees'!$B$4:$H$766,6))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Employees'!$B$4:$H$766,7))</f>
        <v>LCR</v>
      </c>
      <c r="F4393" s="66" t="str">
        <f>IF(ISBLANK(LeaveTracker[[#This Row],[Employee Name]]),"-----",VLOOKUP(LeaveTracker[[#This Row],[Employee Name]],'List of Employees'!$B$4:$H$766,6))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Employees'!$B$4:$H$766,7))</f>
        <v>LCR</v>
      </c>
      <c r="F4394" s="66" t="str">
        <f>IF(ISBLANK(LeaveTracker[[#This Row],[Employee Name]]),"-----",VLOOKUP(LeaveTracker[[#This Row],[Employee Name]],'List of Employees'!$B$4:$H$766,6))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Employees'!$B$4:$H$766,7))</f>
        <v>CTO</v>
      </c>
      <c r="F4395" s="66" t="str">
        <f>IF(ISBLANK(LeaveTracker[[#This Row],[Employee Name]]),"-----",VLOOKUP(LeaveTracker[[#This Row],[Employee Name]],'List of Employees'!$B$4:$H$766,6))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Employees'!$B$4:$H$766,7))</f>
        <v>CTO</v>
      </c>
      <c r="F4396" s="66" t="str">
        <f>IF(ISBLANK(LeaveTracker[[#This Row],[Employee Name]]),"-----",VLOOKUP(LeaveTracker[[#This Row],[Employee Name]],'List of Employees'!$B$4:$H$766,6))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Employees'!$B$4:$H$766,7))</f>
        <v>CTO</v>
      </c>
      <c r="F4397" s="66" t="str">
        <f>IF(ISBLANK(LeaveTracker[[#This Row],[Employee Name]]),"-----",VLOOKUP(LeaveTracker[[#This Row],[Employee Name]],'List of Employees'!$B$4:$H$766,6))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Employees'!$B$4:$H$766,7))</f>
        <v>CTO</v>
      </c>
      <c r="F4398" s="66" t="str">
        <f>IF(ISBLANK(LeaveTracker[[#This Row],[Employee Name]]),"-----",VLOOKUP(LeaveTracker[[#This Row],[Employee Name]],'List of Employees'!$B$4:$H$766,6))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Employees'!$B$4:$H$766,7))</f>
        <v>CTO</v>
      </c>
      <c r="F4399" s="66" t="str">
        <f>IF(ISBLANK(LeaveTracker[[#This Row],[Employee Name]]),"-----",VLOOKUP(LeaveTracker[[#This Row],[Employee Name]],'List of Employees'!$B$4:$H$766,6))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Employees'!$B$4:$H$766,7))</f>
        <v>CTO</v>
      </c>
      <c r="F4400" s="66" t="str">
        <f>IF(ISBLANK(LeaveTracker[[#This Row],[Employee Name]]),"-----",VLOOKUP(LeaveTracker[[#This Row],[Employee Name]],'List of Employees'!$B$4:$H$766,6))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Employees'!$B$4:$H$766,7))</f>
        <v>CBO</v>
      </c>
      <c r="F4401" s="66" t="str">
        <f>IF(ISBLANK(LeaveTracker[[#This Row],[Employee Name]]),"-----",VLOOKUP(LeaveTracker[[#This Row],[Employee Name]],'List of Employees'!$B$4:$H$766,6))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Employees'!$B$4:$H$766,7))</f>
        <v>CBO</v>
      </c>
      <c r="F4402" s="66" t="str">
        <f>IF(ISBLANK(LeaveTracker[[#This Row],[Employee Name]]),"-----",VLOOKUP(LeaveTracker[[#This Row],[Employee Name]],'List of Employees'!$B$4:$H$766,6))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2618</v>
      </c>
      <c r="E4403" s="66" t="str">
        <f>IF(ISBLANK(LeaveTracker[[#This Row],[Employee Name]]),"-----",VLOOKUP(LeaveTracker[[#This Row],[Employee Name]],'List of Employees'!$B$4:$H$766,7))</f>
        <v>CBO</v>
      </c>
      <c r="F4403" s="66" t="str">
        <f>IF(ISBLANK(LeaveTracker[[#This Row],[Employee Name]]),"-----",VLOOKUP(LeaveTracker[[#This Row],[Employee Name]],'List of Employees'!$B$4:$H$766,6))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1832</v>
      </c>
      <c r="E4404" s="66" t="str">
        <f>IF(ISBLANK(LeaveTracker[[#This Row],[Employee Name]]),"-----",VLOOKUP(LeaveTracker[[#This Row],[Employee Name]],'List of Employees'!$B$4:$H$766,7))</f>
        <v>CCR</v>
      </c>
      <c r="F4404" s="66" t="str">
        <f>IF(ISBLANK(LeaveTracker[[#This Row],[Employee Name]]),"-----",VLOOKUP(LeaveTracker[[#This Row],[Employee Name]],'List of Employees'!$B$4:$H$766,6))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2618</v>
      </c>
      <c r="E4405" s="66" t="str">
        <f>IF(ISBLANK(LeaveTracker[[#This Row],[Employee Name]]),"-----",VLOOKUP(LeaveTracker[[#This Row],[Employee Name]],'List of Employees'!$B$4:$H$766,7))</f>
        <v>CBO</v>
      </c>
      <c r="F4405" s="66" t="str">
        <f>IF(ISBLANK(LeaveTracker[[#This Row],[Employee Name]]),"-----",VLOOKUP(LeaveTracker[[#This Row],[Employee Name]],'List of Employees'!$B$4:$H$766,6))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Employees'!$B$4:$H$766,7))</f>
        <v>CTO</v>
      </c>
      <c r="F4406" s="66" t="str">
        <f>IF(ISBLANK(LeaveTracker[[#This Row],[Employee Name]]),"-----",VLOOKUP(LeaveTracker[[#This Row],[Employee Name]],'List of Employees'!$B$4:$H$766,6))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Employees'!$B$4:$H$766,7))</f>
        <v>CTO</v>
      </c>
      <c r="F4407" s="66" t="str">
        <f>IF(ISBLANK(LeaveTracker[[#This Row],[Employee Name]]),"-----",VLOOKUP(LeaveTracker[[#This Row],[Employee Name]],'List of Employees'!$B$4:$H$766,6))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Employees'!$B$4:$H$766,7))</f>
        <v>CEO</v>
      </c>
      <c r="F4408" s="66" t="str">
        <f>IF(ISBLANK(LeaveTracker[[#This Row],[Employee Name]]),"-----",VLOOKUP(LeaveTracker[[#This Row],[Employee Name]],'List of Employees'!$B$4:$H$766,6))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Employees'!$B$4:$H$766,7))</f>
        <v>CTO</v>
      </c>
      <c r="F4409" s="66" t="str">
        <f>IF(ISBLANK(LeaveTracker[[#This Row],[Employee Name]]),"-----",VLOOKUP(LeaveTracker[[#This Row],[Employee Name]],'List of Employees'!$B$4:$H$766,6))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Employees'!$B$4:$H$766,7))</f>
        <v>CTO</v>
      </c>
      <c r="F4410" s="66" t="str">
        <f>IF(ISBLANK(LeaveTracker[[#This Row],[Employee Name]]),"-----",VLOOKUP(LeaveTracker[[#This Row],[Employee Name]],'List of Employees'!$B$4:$H$766,6))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Employees'!$B$4:$H$766,7))</f>
        <v>CTO</v>
      </c>
      <c r="F4411" s="66" t="str">
        <f>IF(ISBLANK(LeaveTracker[[#This Row],[Employee Name]]),"-----",VLOOKUP(LeaveTracker[[#This Row],[Employee Name]],'List of Employees'!$B$4:$H$766,6))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Employees'!$B$4:$H$766,7))</f>
        <v>ONT</v>
      </c>
      <c r="F4412" s="66" t="str">
        <f>IF(ISBLANK(LeaveTracker[[#This Row],[Employee Name]]),"-----",VLOOKUP(LeaveTracker[[#This Row],[Employee Name]],'List of Employees'!$B$4:$H$766,6))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Employees'!$B$4:$H$766,7))</f>
        <v>ONT</v>
      </c>
      <c r="F4413" s="66" t="str">
        <f>IF(ISBLANK(LeaveTracker[[#This Row],[Employee Name]]),"-----",VLOOKUP(LeaveTracker[[#This Row],[Employee Name]],'List of Employees'!$B$4:$H$766,6))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Employees'!$B$4:$H$766,7))</f>
        <v>CTO</v>
      </c>
      <c r="F4414" s="66" t="str">
        <f>IF(ISBLANK(LeaveTracker[[#This Row],[Employee Name]]),"-----",VLOOKUP(LeaveTracker[[#This Row],[Employee Name]],'List of Employees'!$B$4:$H$766,6))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Employees'!$B$4:$H$766,7))</f>
        <v>CTO</v>
      </c>
      <c r="F4415" s="66" t="str">
        <f>IF(ISBLANK(LeaveTracker[[#This Row],[Employee Name]]),"-----",VLOOKUP(LeaveTracker[[#This Row],[Employee Name]],'List of Employees'!$B$4:$H$766,6))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Employees'!$B$4:$H$766,7))</f>
        <v>CTO</v>
      </c>
      <c r="F4416" s="66" t="str">
        <f>IF(ISBLANK(LeaveTracker[[#This Row],[Employee Name]]),"-----",VLOOKUP(LeaveTracker[[#This Row],[Employee Name]],'List of Employees'!$B$4:$H$766,6))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Employees'!$B$4:$H$766,7))</f>
        <v>CTO</v>
      </c>
      <c r="F4417" s="66" t="str">
        <f>IF(ISBLANK(LeaveTracker[[#This Row],[Employee Name]]),"-----",VLOOKUP(LeaveTracker[[#This Row],[Employee Name]],'List of Employees'!$B$4:$H$766,6))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Employees'!$B$4:$H$766,7))</f>
        <v>CTO</v>
      </c>
      <c r="F4418" s="66" t="str">
        <f>IF(ISBLANK(LeaveTracker[[#This Row],[Employee Name]]),"-----",VLOOKUP(LeaveTracker[[#This Row],[Employee Name]],'List of Employees'!$B$4:$H$766,6))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Employees'!$B$4:$H$766,7))</f>
        <v>EEO/ CITY MARKET</v>
      </c>
      <c r="F4419" s="66" t="str">
        <f>IF(ISBLANK(LeaveTracker[[#This Row],[Employee Name]]),"-----",VLOOKUP(LeaveTracker[[#This Row],[Employee Name]],'List of Employees'!$B$4:$H$766,6))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Employees'!$B$4:$H$766,7))</f>
        <v>CTO</v>
      </c>
      <c r="F4420" s="66" t="str">
        <f>IF(ISBLANK(LeaveTracker[[#This Row],[Employee Name]]),"-----",VLOOKUP(LeaveTracker[[#This Row],[Employee Name]],'List of Employees'!$B$4:$H$766,6))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1965</v>
      </c>
      <c r="E4421" s="66" t="str">
        <f>IF(ISBLANK(LeaveTracker[[#This Row],[Employee Name]]),"-----",VLOOKUP(LeaveTracker[[#This Row],[Employee Name]],'List of Employees'!$B$4:$H$766,7))</f>
        <v>ONT</v>
      </c>
      <c r="F4421" s="66" t="str">
        <f>IF(ISBLANK(LeaveTracker[[#This Row],[Employee Name]]),"-----",VLOOKUP(LeaveTracker[[#This Row],[Employee Name]],'List of Employees'!$B$4:$H$766,6))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Employees'!$B$4:$H$766,7))</f>
        <v>ONT</v>
      </c>
      <c r="F4422" s="66" t="str">
        <f>IF(ISBLANK(LeaveTracker[[#This Row],[Employee Name]]),"-----",VLOOKUP(LeaveTracker[[#This Row],[Employee Name]],'List of Employees'!$B$4:$H$766,6))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Employees'!$B$4:$H$766,7))</f>
        <v>ONT</v>
      </c>
      <c r="F4423" s="66" t="str">
        <f>IF(ISBLANK(LeaveTracker[[#This Row],[Employee Name]]),"-----",VLOOKUP(LeaveTracker[[#This Row],[Employee Name]],'List of Employees'!$B$4:$H$766,6))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Employees'!$B$4:$H$766,7))</f>
        <v>ONT</v>
      </c>
      <c r="F4424" s="66" t="str">
        <f>IF(ISBLANK(LeaveTracker[[#This Row],[Employee Name]]),"-----",VLOOKUP(LeaveTracker[[#This Row],[Employee Name]],'List of Employees'!$B$4:$H$766,6))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Employees'!$B$4:$H$766,7))</f>
        <v>ONT</v>
      </c>
      <c r="F4425" s="66" t="str">
        <f>IF(ISBLANK(LeaveTracker[[#This Row],[Employee Name]]),"-----",VLOOKUP(LeaveTracker[[#This Row],[Employee Name]],'List of Employees'!$B$4:$H$766,6))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Employees'!$B$4:$H$766,7))</f>
        <v>CHO</v>
      </c>
      <c r="F4426" s="66" t="str">
        <f>IF(ISBLANK(LeaveTracker[[#This Row],[Employee Name]]),"-----",VLOOKUP(LeaveTracker[[#This Row],[Employee Name]],'List of Employees'!$B$4:$H$766,6))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Employees'!$B$4:$H$766,7))</f>
        <v>CHO</v>
      </c>
      <c r="F4427" s="66" t="str">
        <f>IF(ISBLANK(LeaveTracker[[#This Row],[Employee Name]]),"-----",VLOOKUP(LeaveTracker[[#This Row],[Employee Name]],'List of Employees'!$B$4:$H$766,6))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2092</v>
      </c>
      <c r="E4428" s="66" t="str">
        <f>IF(ISBLANK(LeaveTracker[[#This Row],[Employee Name]]),"-----",VLOOKUP(LeaveTracker[[#This Row],[Employee Name]],'List of Employees'!$B$4:$H$766,7))</f>
        <v>CENRO</v>
      </c>
      <c r="F4428" s="66" t="str">
        <f>IF(ISBLANK(LeaveTracker[[#This Row],[Employee Name]]),"-----",VLOOKUP(LeaveTracker[[#This Row],[Employee Name]],'List of Employees'!$B$4:$H$766,6))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Employees'!$B$4:$H$766,7))</f>
        <v>CHO</v>
      </c>
      <c r="F4429" s="66" t="str">
        <f>IF(ISBLANK(LeaveTracker[[#This Row],[Employee Name]]),"-----",VLOOKUP(LeaveTracker[[#This Row],[Employee Name]],'List of Employees'!$B$4:$H$766,6))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Employees'!$B$4:$H$766,7))</f>
        <v>CHO</v>
      </c>
      <c r="F4430" s="66" t="str">
        <f>IF(ISBLANK(LeaveTracker[[#This Row],[Employee Name]]),"-----",VLOOKUP(LeaveTracker[[#This Row],[Employee Name]],'List of Employees'!$B$4:$H$766,6))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Employees'!$B$4:$H$766,7))</f>
        <v>CHO</v>
      </c>
      <c r="F4431" s="66" t="str">
        <f>IF(ISBLANK(LeaveTracker[[#This Row],[Employee Name]]),"-----",VLOOKUP(LeaveTracker[[#This Row],[Employee Name]],'List of Employees'!$B$4:$H$766,6))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Employees'!$B$4:$H$766,7))</f>
        <v>CHO</v>
      </c>
      <c r="F4432" s="66" t="str">
        <f>IF(ISBLANK(LeaveTracker[[#This Row],[Employee Name]]),"-----",VLOOKUP(LeaveTracker[[#This Row],[Employee Name]],'List of Employees'!$B$4:$H$766,6))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Employees'!$B$4:$H$766,7))</f>
        <v>CHO</v>
      </c>
      <c r="F4433" s="66" t="str">
        <f>IF(ISBLANK(LeaveTracker[[#This Row],[Employee Name]]),"-----",VLOOKUP(LeaveTracker[[#This Row],[Employee Name]],'List of Employees'!$B$4:$H$766,6))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Employees'!$B$4:$H$766,7))</f>
        <v>CHO</v>
      </c>
      <c r="F4434" s="66" t="str">
        <f>IF(ISBLANK(LeaveTracker[[#This Row],[Employee Name]]),"-----",VLOOKUP(LeaveTracker[[#This Row],[Employee Name]],'List of Employees'!$B$4:$H$766,6))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1998</v>
      </c>
      <c r="E4435" s="66" t="str">
        <f>IF(ISBLANK(LeaveTracker[[#This Row],[Employee Name]]),"-----",VLOOKUP(LeaveTracker[[#This Row],[Employee Name]],'List of Employees'!$B$4:$H$766,7))</f>
        <v>HRMO</v>
      </c>
      <c r="F4435" s="66" t="str">
        <f>IF(ISBLANK(LeaveTracker[[#This Row],[Employee Name]]),"-----",VLOOKUP(LeaveTracker[[#This Row],[Employee Name]],'List of Employees'!$B$4:$H$766,6))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1995</v>
      </c>
      <c r="E4436" s="66" t="str">
        <f>IF(ISBLANK(LeaveTracker[[#This Row],[Employee Name]]),"-----",VLOOKUP(LeaveTracker[[#This Row],[Employee Name]],'List of Employees'!$B$4:$H$766,7))</f>
        <v>HRMO</v>
      </c>
      <c r="F4436" s="66" t="str">
        <f>IF(ISBLANK(LeaveTracker[[#This Row],[Employee Name]]),"-----",VLOOKUP(LeaveTracker[[#This Row],[Employee Name]],'List of Employees'!$B$4:$H$766,6))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Employees'!$B$4:$H$766,7))</f>
        <v>CCT</v>
      </c>
      <c r="F4437" s="66" t="str">
        <f>IF(ISBLANK(LeaveTracker[[#This Row],[Employee Name]]),"-----",VLOOKUP(LeaveTracker[[#This Row],[Employee Name]],'List of Employees'!$B$4:$H$766,6))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Employees'!$B$4:$H$766,7))</f>
        <v>CCT</v>
      </c>
      <c r="F4438" s="66" t="str">
        <f>IF(ISBLANK(LeaveTracker[[#This Row],[Employee Name]]),"-----",VLOOKUP(LeaveTracker[[#This Row],[Employee Name]],'List of Employees'!$B$4:$H$766,6))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Employees'!$B$4:$H$766,7))</f>
        <v>CHO</v>
      </c>
      <c r="F4439" s="66" t="str">
        <f>IF(ISBLANK(LeaveTracker[[#This Row],[Employee Name]]),"-----",VLOOKUP(LeaveTracker[[#This Row],[Employee Name]],'List of Employees'!$B$4:$H$766,6))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Employees'!$B$4:$H$766,7))</f>
        <v>CHO</v>
      </c>
      <c r="F4440" s="66" t="str">
        <f>IF(ISBLANK(LeaveTracker[[#This Row],[Employee Name]]),"-----",VLOOKUP(LeaveTracker[[#This Row],[Employee Name]],'List of Employees'!$B$4:$H$766,6))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Employees'!$B$4:$H$766,7))</f>
        <v>ONT</v>
      </c>
      <c r="F4441" s="66" t="str">
        <f>IF(ISBLANK(LeaveTracker[[#This Row],[Employee Name]]),"-----",VLOOKUP(LeaveTracker[[#This Row],[Employee Name]],'List of Employees'!$B$4:$H$766,6))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Employees'!$B$4:$H$766,7))</f>
        <v>CTO</v>
      </c>
      <c r="F4442" s="66" t="str">
        <f>IF(ISBLANK(LeaveTracker[[#This Row],[Employee Name]]),"-----",VLOOKUP(LeaveTracker[[#This Row],[Employee Name]],'List of Employees'!$B$4:$H$766,6))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Employees'!$B$4:$H$766,7))</f>
        <v>LANDTAX</v>
      </c>
      <c r="F4443" s="66" t="str">
        <f>IF(ISBLANK(LeaveTracker[[#This Row],[Employee Name]]),"-----",VLOOKUP(LeaveTracker[[#This Row],[Employee Name]],'List of Employees'!$B$4:$H$766,6))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Employees'!$B$4:$H$766,7))</f>
        <v>CTO</v>
      </c>
      <c r="F4444" s="66" t="str">
        <f>IF(ISBLANK(LeaveTracker[[#This Row],[Employee Name]]),"-----",VLOOKUP(LeaveTracker[[#This Row],[Employee Name]],'List of Employees'!$B$4:$H$766,6))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Employees'!$B$4:$H$766,7))</f>
        <v>CTO</v>
      </c>
      <c r="F4445" s="66" t="str">
        <f>IF(ISBLANK(LeaveTracker[[#This Row],[Employee Name]]),"-----",VLOOKUP(LeaveTracker[[#This Row],[Employee Name]],'List of Employees'!$B$4:$H$766,6))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Employees'!$B$4:$H$766,7))</f>
        <v>CTO</v>
      </c>
      <c r="F4446" s="66" t="str">
        <f>IF(ISBLANK(LeaveTracker[[#This Row],[Employee Name]]),"-----",VLOOKUP(LeaveTracker[[#This Row],[Employee Name]],'List of Employees'!$B$4:$H$766,6))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Employees'!$B$4:$H$766,7))</f>
        <v>CTO</v>
      </c>
      <c r="F4447" s="66" t="str">
        <f>IF(ISBLANK(LeaveTracker[[#This Row],[Employee Name]]),"-----",VLOOKUP(LeaveTracker[[#This Row],[Employee Name]],'List of Employees'!$B$4:$H$766,6))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Employees'!$B$4:$H$766,7))</f>
        <v>PDAO</v>
      </c>
      <c r="F4448" s="66" t="str">
        <f>IF(ISBLANK(LeaveTracker[[#This Row],[Employee Name]]),"-----",VLOOKUP(LeaveTracker[[#This Row],[Employee Name]],'List of Employees'!$B$4:$H$766,6))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Employees'!$B$4:$H$766,7))</f>
        <v>PDAO</v>
      </c>
      <c r="F4449" s="66" t="str">
        <f>IF(ISBLANK(LeaveTracker[[#This Row],[Employee Name]]),"-----",VLOOKUP(LeaveTracker[[#This Row],[Employee Name]],'List of Employees'!$B$4:$H$766,6))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Employees'!$B$4:$H$766,7))</f>
        <v>CSWDO</v>
      </c>
      <c r="F4450" s="66" t="str">
        <f>IF(ISBLANK(LeaveTracker[[#This Row],[Employee Name]]),"-----",VLOOKUP(LeaveTracker[[#This Row],[Employee Name]],'List of Employees'!$B$4:$H$766,6))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Employees'!$B$4:$H$766,7))</f>
        <v>CEO</v>
      </c>
      <c r="F4451" s="66" t="str">
        <f>IF(ISBLANK(LeaveTracker[[#This Row],[Employee Name]]),"-----",VLOOKUP(LeaveTracker[[#This Row],[Employee Name]],'List of Employees'!$B$4:$H$766,6))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Employees'!$B$4:$H$766,7))</f>
        <v>DOE</v>
      </c>
      <c r="F4452" s="66" t="str">
        <f>IF(ISBLANK(LeaveTracker[[#This Row],[Employee Name]]),"-----",VLOOKUP(LeaveTracker[[#This Row],[Employee Name]],'List of Employees'!$B$4:$H$766,6))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1829</v>
      </c>
      <c r="E4453" s="66" t="str">
        <f>IF(ISBLANK(LeaveTracker[[#This Row],[Employee Name]]),"-----",VLOOKUP(LeaveTracker[[#This Row],[Employee Name]],'List of Employees'!$B$4:$H$766,7))</f>
        <v>EEO/CITY MARKET</v>
      </c>
      <c r="F4453" s="66" t="str">
        <f>IF(ISBLANK(LeaveTracker[[#This Row],[Employee Name]]),"-----",VLOOKUP(LeaveTracker[[#This Row],[Employee Name]],'List of Employees'!$B$4:$H$766,6))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1829</v>
      </c>
      <c r="E4454" s="66" t="str">
        <f>IF(ISBLANK(LeaveTracker[[#This Row],[Employee Name]]),"-----",VLOOKUP(LeaveTracker[[#This Row],[Employee Name]],'List of Employees'!$B$4:$H$766,7))</f>
        <v>EEO/CITY MARKET</v>
      </c>
      <c r="F4454" s="66" t="str">
        <f>IF(ISBLANK(LeaveTracker[[#This Row],[Employee Name]]),"-----",VLOOKUP(LeaveTracker[[#This Row],[Employee Name]],'List of Employees'!$B$4:$H$766,6))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Employees'!$B$4:$H$766,7))</f>
        <v>GSO</v>
      </c>
      <c r="F4455" s="66" t="str">
        <f>IF(ISBLANK(LeaveTracker[[#This Row],[Employee Name]]),"-----",VLOOKUP(LeaveTracker[[#This Row],[Employee Name]],'List of Employees'!$B$4:$H$766,6))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Employees'!$B$4:$H$766,7))</f>
        <v>CSWDO</v>
      </c>
      <c r="F4456" s="66" t="str">
        <f>IF(ISBLANK(LeaveTracker[[#This Row],[Employee Name]]),"-----",VLOOKUP(LeaveTracker[[#This Row],[Employee Name]],'List of Employees'!$B$4:$H$766,6))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2138</v>
      </c>
      <c r="E4457" s="66" t="str">
        <f>IF(ISBLANK(LeaveTracker[[#This Row],[Employee Name]]),"-----",VLOOKUP(LeaveTracker[[#This Row],[Employee Name]],'List of Employees'!$B$4:$H$766,7))</f>
        <v>GSO</v>
      </c>
      <c r="F4457" s="66" t="str">
        <f>IF(ISBLANK(LeaveTracker[[#This Row],[Employee Name]]),"-----",VLOOKUP(LeaveTracker[[#This Row],[Employee Name]],'List of Employees'!$B$4:$H$766,6))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Employees'!$B$4:$H$766,7))</f>
        <v>CSWDO</v>
      </c>
      <c r="F4458" s="66" t="str">
        <f>IF(ISBLANK(LeaveTracker[[#This Row],[Employee Name]]),"-----",VLOOKUP(LeaveTracker[[#This Row],[Employee Name]],'List of Employees'!$B$4:$H$766,6))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Employees'!$B$4:$H$766,7))</f>
        <v>GSO</v>
      </c>
      <c r="F4459" s="66" t="str">
        <f>IF(ISBLANK(LeaveTracker[[#This Row],[Employee Name]]),"-----",VLOOKUP(LeaveTracker[[#This Row],[Employee Name]],'List of Employees'!$B$4:$H$766,6))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Employees'!$B$4:$H$766,7))</f>
        <v>CSWDO</v>
      </c>
      <c r="F4460" s="66" t="str">
        <f>IF(ISBLANK(LeaveTracker[[#This Row],[Employee Name]]),"-----",VLOOKUP(LeaveTracker[[#This Row],[Employee Name]],'List of Employees'!$B$4:$H$766,6))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Employees'!$B$4:$H$766,7))</f>
        <v>CSWDO</v>
      </c>
      <c r="F4461" s="66" t="str">
        <f>IF(ISBLANK(LeaveTracker[[#This Row],[Employee Name]]),"-----",VLOOKUP(LeaveTracker[[#This Row],[Employee Name]],'List of Employees'!$B$4:$H$766,6))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Employees'!$B$4:$H$766,7))</f>
        <v>CSWDO</v>
      </c>
      <c r="F4462" s="66" t="str">
        <f>IF(ISBLANK(LeaveTracker[[#This Row],[Employee Name]]),"-----",VLOOKUP(LeaveTracker[[#This Row],[Employee Name]],'List of Employees'!$B$4:$H$766,6))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Employees'!$B$4:$H$766,7))</f>
        <v>CSWDO</v>
      </c>
      <c r="F4463" s="66" t="str">
        <f>IF(ISBLANK(LeaveTracker[[#This Row],[Employee Name]]),"-----",VLOOKUP(LeaveTracker[[#This Row],[Employee Name]],'List of Employees'!$B$4:$H$766,6))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Employees'!$B$4:$H$766,7))</f>
        <v>CSWDO</v>
      </c>
      <c r="F4464" s="66" t="str">
        <f>IF(ISBLANK(LeaveTracker[[#This Row],[Employee Name]]),"-----",VLOOKUP(LeaveTracker[[#This Row],[Employee Name]],'List of Employees'!$B$4:$H$766,6))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Employees'!$B$4:$H$766,7))</f>
        <v>CSWDO</v>
      </c>
      <c r="F4465" s="66" t="str">
        <f>IF(ISBLANK(LeaveTracker[[#This Row],[Employee Name]]),"-----",VLOOKUP(LeaveTracker[[#This Row],[Employee Name]],'List of Employees'!$B$4:$H$766,6))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1834</v>
      </c>
      <c r="E4466" s="66" t="str">
        <f>IF(ISBLANK(LeaveTracker[[#This Row],[Employee Name]]),"-----",VLOOKUP(LeaveTracker[[#This Row],[Employee Name]],'List of Employees'!$B$4:$H$766,7))</f>
        <v>BIR</v>
      </c>
      <c r="F4466" s="66" t="str">
        <f>IF(ISBLANK(LeaveTracker[[#This Row],[Employee Name]]),"-----",VLOOKUP(LeaveTracker[[#This Row],[Employee Name]],'List of Employees'!$B$4:$H$766,6))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1834</v>
      </c>
      <c r="E4467" s="66" t="str">
        <f>IF(ISBLANK(LeaveTracker[[#This Row],[Employee Name]]),"-----",VLOOKUP(LeaveTracker[[#This Row],[Employee Name]],'List of Employees'!$B$4:$H$766,7))</f>
        <v>BIR</v>
      </c>
      <c r="F4467" s="66" t="str">
        <f>IF(ISBLANK(LeaveTracker[[#This Row],[Employee Name]]),"-----",VLOOKUP(LeaveTracker[[#This Row],[Employee Name]],'List of Employees'!$B$4:$H$766,6))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Employees'!$B$4:$H$766,7))</f>
        <v>CSWDO</v>
      </c>
      <c r="F4468" s="66" t="str">
        <f>IF(ISBLANK(LeaveTracker[[#This Row],[Employee Name]]),"-----",VLOOKUP(LeaveTracker[[#This Row],[Employee Name]],'List of Employees'!$B$4:$H$766,6))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1801</v>
      </c>
      <c r="E4469" s="66" t="str">
        <f>IF(ISBLANK(LeaveTracker[[#This Row],[Employee Name]]),"-----",VLOOKUP(LeaveTracker[[#This Row],[Employee Name]],'List of Employees'!$B$4:$H$766,7))</f>
        <v>CSWDO</v>
      </c>
      <c r="F4469" s="66" t="str">
        <f>IF(ISBLANK(LeaveTracker[[#This Row],[Employee Name]]),"-----",VLOOKUP(LeaveTracker[[#This Row],[Employee Name]],'List of Employees'!$B$4:$H$766,6))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Employees'!$B$4:$H$766,7))</f>
        <v>CSWDO</v>
      </c>
      <c r="F4470" s="66" t="str">
        <f>IF(ISBLANK(LeaveTracker[[#This Row],[Employee Name]]),"-----",VLOOKUP(LeaveTracker[[#This Row],[Employee Name]],'List of Employees'!$B$4:$H$766,6))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Employees'!$B$4:$H$766,7))</f>
        <v>VMO</v>
      </c>
      <c r="F4471" s="66" t="str">
        <f>IF(ISBLANK(LeaveTracker[[#This Row],[Employee Name]]),"-----",VLOOKUP(LeaveTracker[[#This Row],[Employee Name]],'List of Employees'!$B$4:$H$766,6))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Employees'!$B$4:$H$766,7))</f>
        <v>GSO</v>
      </c>
      <c r="F4472" s="66" t="str">
        <f>IF(ISBLANK(LeaveTracker[[#This Row],[Employee Name]]),"-----",VLOOKUP(LeaveTracker[[#This Row],[Employee Name]],'List of Employees'!$B$4:$H$766,6))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1813</v>
      </c>
      <c r="E4473" s="66" t="str">
        <f>IF(ISBLANK(LeaveTracker[[#This Row],[Employee Name]]),"-----",VLOOKUP(LeaveTracker[[#This Row],[Employee Name]],'List of Employees'!$B$4:$H$766,7))</f>
        <v>CSWDO</v>
      </c>
      <c r="F4473" s="66" t="str">
        <f>IF(ISBLANK(LeaveTracker[[#This Row],[Employee Name]]),"-----",VLOOKUP(LeaveTracker[[#This Row],[Employee Name]],'List of Employees'!$B$4:$H$766,6))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1827</v>
      </c>
      <c r="E4474" s="66" t="str">
        <f>IF(ISBLANK(LeaveTracker[[#This Row],[Employee Name]]),"-----",VLOOKUP(LeaveTracker[[#This Row],[Employee Name]],'List of Employees'!$B$4:$H$766,7))</f>
        <v>CSWDO</v>
      </c>
      <c r="F4474" s="66" t="str">
        <f>IF(ISBLANK(LeaveTracker[[#This Row],[Employee Name]]),"-----",VLOOKUP(LeaveTracker[[#This Row],[Employee Name]],'List of Employees'!$B$4:$H$766,6))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2061</v>
      </c>
      <c r="E4475" s="66" t="str">
        <f>IF(ISBLANK(LeaveTracker[[#This Row],[Employee Name]]),"-----",VLOOKUP(LeaveTracker[[#This Row],[Employee Name]],'List of Employees'!$B$4:$H$766,7))</f>
        <v>DEPED</v>
      </c>
      <c r="F4475" s="66" t="str">
        <f>IF(ISBLANK(LeaveTracker[[#This Row],[Employee Name]]),"-----",VLOOKUP(LeaveTracker[[#This Row],[Employee Name]],'List of Employees'!$B$4:$H$766,6))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1933</v>
      </c>
      <c r="E4476" s="66" t="str">
        <f>IF(ISBLANK(LeaveTracker[[#This Row],[Employee Name]]),"-----",VLOOKUP(LeaveTracker[[#This Row],[Employee Name]],'List of Employees'!$B$4:$H$766,7))</f>
        <v>CSWDO</v>
      </c>
      <c r="F4476" s="66" t="str">
        <f>IF(ISBLANK(LeaveTracker[[#This Row],[Employee Name]]),"-----",VLOOKUP(LeaveTracker[[#This Row],[Employee Name]],'List of Employees'!$B$4:$H$766,6))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Employees'!$B$4:$H$766,7))</f>
        <v>CTO</v>
      </c>
      <c r="F4477" s="66" t="str">
        <f>IF(ISBLANK(LeaveTracker[[#This Row],[Employee Name]]),"-----",VLOOKUP(LeaveTracker[[#This Row],[Employee Name]],'List of Employees'!$B$4:$H$766,6))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Employees'!$B$4:$H$766,7))</f>
        <v>CTO</v>
      </c>
      <c r="F4478" s="66" t="str">
        <f>IF(ISBLANK(LeaveTracker[[#This Row],[Employee Name]]),"-----",VLOOKUP(LeaveTracker[[#This Row],[Employee Name]],'List of Employees'!$B$4:$H$766,6))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Employees'!$B$4:$H$766,7))</f>
        <v>CTO</v>
      </c>
      <c r="F4479" s="66" t="str">
        <f>IF(ISBLANK(LeaveTracker[[#This Row],[Employee Name]]),"-----",VLOOKUP(LeaveTracker[[#This Row],[Employee Name]],'List of Employees'!$B$4:$H$766,6))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Employees'!$B$4:$H$766,7))</f>
        <v>CTO</v>
      </c>
      <c r="F4480" s="66" t="str">
        <f>IF(ISBLANK(LeaveTracker[[#This Row],[Employee Name]]),"-----",VLOOKUP(LeaveTracker[[#This Row],[Employee Name]],'List of Employees'!$B$4:$H$766,6))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Employees'!$B$4:$H$766,7))</f>
        <v>CTO</v>
      </c>
      <c r="F4481" s="66" t="str">
        <f>IF(ISBLANK(LeaveTracker[[#This Row],[Employee Name]]),"-----",VLOOKUP(LeaveTracker[[#This Row],[Employee Name]],'List of Employees'!$B$4:$H$766,6))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Employees'!$B$4:$H$766,7))</f>
        <v>CTO</v>
      </c>
      <c r="F4482" s="66" t="str">
        <f>IF(ISBLANK(LeaveTracker[[#This Row],[Employee Name]]),"-----",VLOOKUP(LeaveTracker[[#This Row],[Employee Name]],'List of Employees'!$B$4:$H$766,6))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Employees'!$B$4:$H$766,7))</f>
        <v>ONT</v>
      </c>
      <c r="F4483" s="66" t="str">
        <f>IF(ISBLANK(LeaveTracker[[#This Row],[Employee Name]]),"-----",VLOOKUP(LeaveTracker[[#This Row],[Employee Name]],'List of Employees'!$B$4:$H$766,6))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Employees'!$B$4:$H$766,7))</f>
        <v>HRMO</v>
      </c>
      <c r="F4484" s="66" t="str">
        <f>IF(ISBLANK(LeaveTracker[[#This Row],[Employee Name]]),"-----",VLOOKUP(LeaveTracker[[#This Row],[Employee Name]],'List of Employees'!$B$4:$H$766,6))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Employees'!$B$4:$H$766,7))</f>
        <v>HRMO</v>
      </c>
      <c r="F4485" s="66" t="str">
        <f>IF(ISBLANK(LeaveTracker[[#This Row],[Employee Name]]),"-----",VLOOKUP(LeaveTracker[[#This Row],[Employee Name]],'List of Employees'!$B$4:$H$766,6))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1867</v>
      </c>
      <c r="E4486" s="66" t="str">
        <f>IF(ISBLANK(LeaveTracker[[#This Row],[Employee Name]]),"-----",VLOOKUP(LeaveTracker[[#This Row],[Employee Name]],'List of Employees'!$B$4:$H$766,7))</f>
        <v>CEO</v>
      </c>
      <c r="F4486" s="66" t="str">
        <f>IF(ISBLANK(LeaveTracker[[#This Row],[Employee Name]]),"-----",VLOOKUP(LeaveTracker[[#This Row],[Employee Name]],'List of Employees'!$B$4:$H$766,6))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1867</v>
      </c>
      <c r="E4487" s="66" t="str">
        <f>IF(ISBLANK(LeaveTracker[[#This Row],[Employee Name]]),"-----",VLOOKUP(LeaveTracker[[#This Row],[Employee Name]],'List of Employees'!$B$4:$H$766,7))</f>
        <v>CEO</v>
      </c>
      <c r="F4487" s="66" t="str">
        <f>IF(ISBLANK(LeaveTracker[[#This Row],[Employee Name]]),"-----",VLOOKUP(LeaveTracker[[#This Row],[Employee Name]],'List of Employees'!$B$4:$H$766,6))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Employees'!$B$4:$H$766,7))</f>
        <v>ONT</v>
      </c>
      <c r="F4488" s="66" t="str">
        <f>IF(ISBLANK(LeaveTracker[[#This Row],[Employee Name]]),"-----",VLOOKUP(LeaveTracker[[#This Row],[Employee Name]],'List of Employees'!$B$4:$H$766,6))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Employees'!$B$4:$H$766,7))</f>
        <v>ONT</v>
      </c>
      <c r="F4489" s="66" t="str">
        <f>IF(ISBLANK(LeaveTracker[[#This Row],[Employee Name]]),"-----",VLOOKUP(LeaveTracker[[#This Row],[Employee Name]],'List of Employees'!$B$4:$H$766,6))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Employees'!$B$4:$H$766,7))</f>
        <v>ONT</v>
      </c>
      <c r="F4490" s="66" t="str">
        <f>IF(ISBLANK(LeaveTracker[[#This Row],[Employee Name]]),"-----",VLOOKUP(LeaveTracker[[#This Row],[Employee Name]],'List of Employees'!$B$4:$H$766,6))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2045</v>
      </c>
      <c r="E4491" s="66" t="str">
        <f>IF(ISBLANK(LeaveTracker[[#This Row],[Employee Name]]),"-----",VLOOKUP(LeaveTracker[[#This Row],[Employee Name]],'List of Employees'!$B$4:$H$766,7))</f>
        <v>OSPITAL NG TAGAYTAY</v>
      </c>
      <c r="F4491" s="66" t="str">
        <f>IF(ISBLANK(LeaveTracker[[#This Row],[Employee Name]]),"-----",VLOOKUP(LeaveTracker[[#This Row],[Employee Name]],'List of Employees'!$B$4:$H$766,6))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2139</v>
      </c>
      <c r="E4492" s="66" t="str">
        <f>IF(ISBLANK(LeaveTracker[[#This Row],[Employee Name]]),"-----",VLOOKUP(LeaveTracker[[#This Row],[Employee Name]],'List of Employees'!$B$4:$H$766,7))</f>
        <v>OSPITAL NG TAGAYTAY</v>
      </c>
      <c r="F4492" s="66" t="str">
        <f>IF(ISBLANK(LeaveTracker[[#This Row],[Employee Name]]),"-----",VLOOKUP(LeaveTracker[[#This Row],[Employee Name]],'List of Employees'!$B$4:$H$766,6))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1914</v>
      </c>
      <c r="E4493" s="66" t="str">
        <f>IF(ISBLANK(LeaveTracker[[#This Row],[Employee Name]]),"-----",VLOOKUP(LeaveTracker[[#This Row],[Employee Name]],'List of Employees'!$B$4:$H$766,7))</f>
        <v>CHO</v>
      </c>
      <c r="F4493" s="66" t="str">
        <f>IF(ISBLANK(LeaveTracker[[#This Row],[Employee Name]]),"-----",VLOOKUP(LeaveTracker[[#This Row],[Employee Name]],'List of Employees'!$B$4:$H$766,6))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Employees'!$B$4:$H$766,7))</f>
        <v>ONT</v>
      </c>
      <c r="F4494" s="66" t="str">
        <f>IF(ISBLANK(LeaveTracker[[#This Row],[Employee Name]]),"-----",VLOOKUP(LeaveTracker[[#This Row],[Employee Name]],'List of Employees'!$B$4:$H$766,6))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Employees'!$B$4:$H$766,7))</f>
        <v>ONT</v>
      </c>
      <c r="F4495" s="66" t="str">
        <f>IF(ISBLANK(LeaveTracker[[#This Row],[Employee Name]]),"-----",VLOOKUP(LeaveTracker[[#This Row],[Employee Name]],'List of Employees'!$B$4:$H$766,6))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2142</v>
      </c>
      <c r="E4496" s="66" t="str">
        <f>IF(ISBLANK(LeaveTracker[[#This Row],[Employee Name]]),"-----",VLOOKUP(LeaveTracker[[#This Row],[Employee Name]],'List of Employees'!$B$4:$H$766,7))</f>
        <v>OSPITAL NG TAGAYTAY</v>
      </c>
      <c r="F4496" s="66" t="str">
        <f>IF(ISBLANK(LeaveTracker[[#This Row],[Employee Name]]),"-----",VLOOKUP(LeaveTracker[[#This Row],[Employee Name]],'List of Employees'!$B$4:$H$766,6))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2142</v>
      </c>
      <c r="E4497" s="66" t="str">
        <f>IF(ISBLANK(LeaveTracker[[#This Row],[Employee Name]]),"-----",VLOOKUP(LeaveTracker[[#This Row],[Employee Name]],'List of Employees'!$B$4:$H$766,7))</f>
        <v>OSPITAL NG TAGAYTAY</v>
      </c>
      <c r="F4497" s="66" t="str">
        <f>IF(ISBLANK(LeaveTracker[[#This Row],[Employee Name]]),"-----",VLOOKUP(LeaveTracker[[#This Row],[Employee Name]],'List of Employees'!$B$4:$H$766,6))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2142</v>
      </c>
      <c r="E4498" s="66" t="str">
        <f>IF(ISBLANK(LeaveTracker[[#This Row],[Employee Name]]),"-----",VLOOKUP(LeaveTracker[[#This Row],[Employee Name]],'List of Employees'!$B$4:$H$766,7))</f>
        <v>OSPITAL NG TAGAYTAY</v>
      </c>
      <c r="F4498" s="66" t="str">
        <f>IF(ISBLANK(LeaveTracker[[#This Row],[Employee Name]]),"-----",VLOOKUP(LeaveTracker[[#This Row],[Employee Name]],'List of Employees'!$B$4:$H$766,6))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2142</v>
      </c>
      <c r="E4499" s="66" t="str">
        <f>IF(ISBLANK(LeaveTracker[[#This Row],[Employee Name]]),"-----",VLOOKUP(LeaveTracker[[#This Row],[Employee Name]],'List of Employees'!$B$4:$H$766,7))</f>
        <v>OSPITAL NG TAGAYTAY</v>
      </c>
      <c r="F4499" s="66" t="str">
        <f>IF(ISBLANK(LeaveTracker[[#This Row],[Employee Name]]),"-----",VLOOKUP(LeaveTracker[[#This Row],[Employee Name]],'List of Employees'!$B$4:$H$766,6))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Employees'!$B$4:$H$766,7))</f>
        <v>ONT</v>
      </c>
      <c r="F4500" s="66" t="str">
        <f>IF(ISBLANK(LeaveTracker[[#This Row],[Employee Name]]),"-----",VLOOKUP(LeaveTracker[[#This Row],[Employee Name]],'List of Employees'!$B$4:$H$766,6))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Employees'!$B$4:$H$766,7))</f>
        <v>ONT</v>
      </c>
      <c r="F4501" s="66" t="str">
        <f>IF(ISBLANK(LeaveTracker[[#This Row],[Employee Name]]),"-----",VLOOKUP(LeaveTracker[[#This Row],[Employee Name]],'List of Employees'!$B$4:$H$766,6))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1783</v>
      </c>
      <c r="E4502" s="66" t="str">
        <f>IF(ISBLANK(LeaveTracker[[#This Row],[Employee Name]]),"-----",VLOOKUP(LeaveTracker[[#This Row],[Employee Name]],'List of Employees'!$B$4:$H$766,7))</f>
        <v>ONT</v>
      </c>
      <c r="F4502" s="66" t="str">
        <f>IF(ISBLANK(LeaveTracker[[#This Row],[Employee Name]]),"-----",VLOOKUP(LeaveTracker[[#This Row],[Employee Name]],'List of Employees'!$B$4:$H$766,6))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2142</v>
      </c>
      <c r="E4503" s="66" t="str">
        <f>IF(ISBLANK(LeaveTracker[[#This Row],[Employee Name]]),"-----",VLOOKUP(LeaveTracker[[#This Row],[Employee Name]],'List of Employees'!$B$4:$H$766,7))</f>
        <v>OSPITAL NG TAGAYTAY</v>
      </c>
      <c r="F4503" s="66" t="str">
        <f>IF(ISBLANK(LeaveTracker[[#This Row],[Employee Name]]),"-----",VLOOKUP(LeaveTracker[[#This Row],[Employee Name]],'List of Employees'!$B$4:$H$766,6))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Employees'!$B$4:$H$766,7))</f>
        <v>CHO</v>
      </c>
      <c r="F4504" s="66" t="str">
        <f>IF(ISBLANK(LeaveTracker[[#This Row],[Employee Name]]),"-----",VLOOKUP(LeaveTracker[[#This Row],[Employee Name]],'List of Employees'!$B$4:$H$766,6))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Employees'!$B$4:$H$766,7))</f>
        <v>ONT</v>
      </c>
      <c r="F4505" s="66" t="str">
        <f>IF(ISBLANK(LeaveTracker[[#This Row],[Employee Name]]),"-----",VLOOKUP(LeaveTracker[[#This Row],[Employee Name]],'List of Employees'!$B$4:$H$766,6))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Employees'!$B$4:$H$766,7))</f>
        <v>ONT</v>
      </c>
      <c r="F4506" s="66" t="str">
        <f>IF(ISBLANK(LeaveTracker[[#This Row],[Employee Name]]),"-----",VLOOKUP(LeaveTracker[[#This Row],[Employee Name]],'List of Employees'!$B$4:$H$766,6))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Employees'!$B$4:$H$766,7))</f>
        <v>ONT</v>
      </c>
      <c r="F4507" s="66" t="str">
        <f>IF(ISBLANK(LeaveTracker[[#This Row],[Employee Name]]),"-----",VLOOKUP(LeaveTracker[[#This Row],[Employee Name]],'List of Employees'!$B$4:$H$766,6))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Employees'!$B$4:$H$766,7))</f>
        <v>CHO</v>
      </c>
      <c r="F4508" s="66" t="str">
        <f>IF(ISBLANK(LeaveTracker[[#This Row],[Employee Name]]),"-----",VLOOKUP(LeaveTracker[[#This Row],[Employee Name]],'List of Employees'!$B$4:$H$766,6))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Employees'!$B$4:$H$766,7))</f>
        <v>ONT</v>
      </c>
      <c r="F4509" s="66" t="str">
        <f>IF(ISBLANK(LeaveTracker[[#This Row],[Employee Name]]),"-----",VLOOKUP(LeaveTracker[[#This Row],[Employee Name]],'List of Employees'!$B$4:$H$766,6))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Employees'!$B$4:$H$766,7))</f>
        <v>ONT</v>
      </c>
      <c r="F4510" s="66" t="str">
        <f>IF(ISBLANK(LeaveTracker[[#This Row],[Employee Name]]),"-----",VLOOKUP(LeaveTracker[[#This Row],[Employee Name]],'List of Employees'!$B$4:$H$766,6))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Employees'!$B$4:$H$766,7))</f>
        <v>ONT</v>
      </c>
      <c r="F4511" s="66" t="str">
        <f>IF(ISBLANK(LeaveTracker[[#This Row],[Employee Name]]),"-----",VLOOKUP(LeaveTracker[[#This Row],[Employee Name]],'List of Employees'!$B$4:$H$766,6))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Employees'!$B$4:$H$766,7))</f>
        <v>ONT</v>
      </c>
      <c r="F4512" s="66" t="str">
        <f>IF(ISBLANK(LeaveTracker[[#This Row],[Employee Name]]),"-----",VLOOKUP(LeaveTracker[[#This Row],[Employee Name]],'List of Employees'!$B$4:$H$766,6))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Employees'!$B$4:$H$766,7))</f>
        <v>0</v>
      </c>
      <c r="F4513" s="66" t="str">
        <f>IF(ISBLANK(LeaveTracker[[#This Row],[Employee Name]]),"-----",VLOOKUP(LeaveTracker[[#This Row],[Employee Name]],'List of Employees'!$B$4:$H$766,6))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Employees'!$B$4:$H$766,7))</f>
        <v>ONT</v>
      </c>
      <c r="F4514" s="66" t="str">
        <f>IF(ISBLANK(LeaveTracker[[#This Row],[Employee Name]]),"-----",VLOOKUP(LeaveTracker[[#This Row],[Employee Name]],'List of Employees'!$B$4:$H$766,6))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Employees'!$B$4:$H$766,7))</f>
        <v>ONT</v>
      </c>
      <c r="F4515" s="66" t="str">
        <f>IF(ISBLANK(LeaveTracker[[#This Row],[Employee Name]]),"-----",VLOOKUP(LeaveTracker[[#This Row],[Employee Name]],'List of Employees'!$B$4:$H$766,6))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Employees'!$B$4:$H$766,7))</f>
        <v>CHO</v>
      </c>
      <c r="F4516" s="66" t="str">
        <f>IF(ISBLANK(LeaveTracker[[#This Row],[Employee Name]]),"-----",VLOOKUP(LeaveTracker[[#This Row],[Employee Name]],'List of Employees'!$B$4:$H$766,6))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Employees'!$B$4:$H$766,7))</f>
        <v>CTO</v>
      </c>
      <c r="F4517" s="66" t="str">
        <f>IF(ISBLANK(LeaveTracker[[#This Row],[Employee Name]]),"-----",VLOOKUP(LeaveTracker[[#This Row],[Employee Name]],'List of Employees'!$B$4:$H$766,6))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2145</v>
      </c>
      <c r="E4518" s="66" t="str">
        <f>IF(ISBLANK(LeaveTracker[[#This Row],[Employee Name]]),"-----",VLOOKUP(LeaveTracker[[#This Row],[Employee Name]],'List of Employees'!$B$4:$H$766,7))</f>
        <v>CITY LEGAL OFFICE</v>
      </c>
      <c r="F4518" s="66" t="str">
        <f>IF(ISBLANK(LeaveTracker[[#This Row],[Employee Name]]),"-----",VLOOKUP(LeaveTracker[[#This Row],[Employee Name]],'List of Employees'!$B$4:$H$766,6))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Employees'!$B$4:$H$766,7))</f>
        <v>0</v>
      </c>
      <c r="F4519" s="66" t="str">
        <f>IF(ISBLANK(LeaveTracker[[#This Row],[Employee Name]]),"-----",VLOOKUP(LeaveTracker[[#This Row],[Employee Name]],'List of Employees'!$B$4:$H$766,6))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Employees'!$B$4:$H$766,7))</f>
        <v>0</v>
      </c>
      <c r="F4520" s="66" t="str">
        <f>IF(ISBLANK(LeaveTracker[[#This Row],[Employee Name]]),"-----",VLOOKUP(LeaveTracker[[#This Row],[Employee Name]],'List of Employees'!$B$4:$H$766,6))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Employees'!$B$4:$H$766,7))</f>
        <v>0</v>
      </c>
      <c r="F4521" s="66" t="str">
        <f>IF(ISBLANK(LeaveTracker[[#This Row],[Employee Name]]),"-----",VLOOKUP(LeaveTracker[[#This Row],[Employee Name]],'List of Employees'!$B$4:$H$766,6))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Employees'!$B$4:$H$766,7))</f>
        <v>0</v>
      </c>
      <c r="F4522" s="66" t="str">
        <f>IF(ISBLANK(LeaveTracker[[#This Row],[Employee Name]]),"-----",VLOOKUP(LeaveTracker[[#This Row],[Employee Name]],'List of Employees'!$B$4:$H$766,6))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Employees'!$B$4:$H$766,7))</f>
        <v>0</v>
      </c>
      <c r="F4523" s="66" t="str">
        <f>IF(ISBLANK(LeaveTracker[[#This Row],[Employee Name]]),"-----",VLOOKUP(LeaveTracker[[#This Row],[Employee Name]],'List of Employees'!$B$4:$H$766,6))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Employees'!$B$4:$H$766,7))</f>
        <v>0</v>
      </c>
      <c r="F4524" s="66" t="str">
        <f>IF(ISBLANK(LeaveTracker[[#This Row],[Employee Name]]),"-----",VLOOKUP(LeaveTracker[[#This Row],[Employee Name]],'List of Employees'!$B$4:$H$766,6))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Employees'!$B$4:$H$766,7))</f>
        <v>0</v>
      </c>
      <c r="F4525" s="66" t="str">
        <f>IF(ISBLANK(LeaveTracker[[#This Row],[Employee Name]]),"-----",VLOOKUP(LeaveTracker[[#This Row],[Employee Name]],'List of Employees'!$B$4:$H$766,6))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Employees'!$B$4:$H$766,7))</f>
        <v>CEO</v>
      </c>
      <c r="F4526" s="66" t="str">
        <f>IF(ISBLANK(LeaveTracker[[#This Row],[Employee Name]]),"-----",VLOOKUP(LeaveTracker[[#This Row],[Employee Name]],'List of Employees'!$B$4:$H$766,6))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Employees'!$B$4:$H$766,7))</f>
        <v>CSWDO</v>
      </c>
      <c r="F4527" s="66" t="str">
        <f>IF(ISBLANK(LeaveTracker[[#This Row],[Employee Name]]),"-----",VLOOKUP(LeaveTracker[[#This Row],[Employee Name]],'List of Employees'!$B$4:$H$766,6))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Employees'!$B$4:$H$766,7))</f>
        <v>CSWDO</v>
      </c>
      <c r="F4528" s="66" t="str">
        <f>IF(ISBLANK(LeaveTracker[[#This Row],[Employee Name]]),"-----",VLOOKUP(LeaveTracker[[#This Row],[Employee Name]],'List of Employees'!$B$4:$H$766,6))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Employees'!$B$4:$H$766,7))</f>
        <v>CEO</v>
      </c>
      <c r="F4529" s="66" t="str">
        <f>IF(ISBLANK(LeaveTracker[[#This Row],[Employee Name]]),"-----",VLOOKUP(LeaveTracker[[#This Row],[Employee Name]],'List of Employees'!$B$4:$H$766,6))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Employees'!$B$4:$H$766,7))</f>
        <v>CTO</v>
      </c>
      <c r="F4530" s="66" t="str">
        <f>IF(ISBLANK(LeaveTracker[[#This Row],[Employee Name]]),"-----",VLOOKUP(LeaveTracker[[#This Row],[Employee Name]],'List of Employees'!$B$4:$H$766,6))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Employees'!$B$4:$H$766,7))</f>
        <v>THRDC</v>
      </c>
      <c r="F4531" s="66" t="str">
        <f>IF(ISBLANK(LeaveTracker[[#This Row],[Employee Name]]),"-----",VLOOKUP(LeaveTracker[[#This Row],[Employee Name]],'List of Employees'!$B$4:$H$766,6))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Employees'!$B$4:$H$766,7))</f>
        <v>NUTRITION OFFICE</v>
      </c>
      <c r="F4532" s="66" t="str">
        <f>IF(ISBLANK(LeaveTracker[[#This Row],[Employee Name]]),"-----",VLOOKUP(LeaveTracker[[#This Row],[Employee Name]],'List of Employees'!$B$4:$H$766,6))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Employees'!$B$4:$H$766,7))</f>
        <v>THRDC</v>
      </c>
      <c r="F4533" s="66" t="str">
        <f>IF(ISBLANK(LeaveTracker[[#This Row],[Employee Name]]),"-----",VLOOKUP(LeaveTracker[[#This Row],[Employee Name]],'List of Employees'!$B$4:$H$766,6))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2148</v>
      </c>
      <c r="E4534" s="66" t="str">
        <f>IF(ISBLANK(LeaveTracker[[#This Row],[Employee Name]]),"-----",VLOOKUP(LeaveTracker[[#This Row],[Employee Name]],'List of Employees'!$B$4:$H$766,7))</f>
        <v>OSPITAL NG TAGAYTAY</v>
      </c>
      <c r="F4534" s="66" t="str">
        <f>IF(ISBLANK(LeaveTracker[[#This Row],[Employee Name]]),"-----",VLOOKUP(LeaveTracker[[#This Row],[Employee Name]],'List of Employees'!$B$4:$H$766,6))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Employees'!$B$4:$H$766,7))</f>
        <v>ONT</v>
      </c>
      <c r="F4535" s="66" t="str">
        <f>IF(ISBLANK(LeaveTracker[[#This Row],[Employee Name]]),"-----",VLOOKUP(LeaveTracker[[#This Row],[Employee Name]],'List of Employees'!$B$4:$H$766,6))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Employees'!$B$4:$H$766,7))</f>
        <v>CHO</v>
      </c>
      <c r="F4536" s="66" t="str">
        <f>IF(ISBLANK(LeaveTracker[[#This Row],[Employee Name]]),"-----",VLOOKUP(LeaveTracker[[#This Row],[Employee Name]],'List of Employees'!$B$4:$H$766,6))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Employees'!$B$4:$H$766,7))</f>
        <v>ONT</v>
      </c>
      <c r="F4537" s="66" t="str">
        <f>IF(ISBLANK(LeaveTracker[[#This Row],[Employee Name]]),"-----",VLOOKUP(LeaveTracker[[#This Row],[Employee Name]],'List of Employees'!$B$4:$H$766,6))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Employees'!$B$4:$H$766,7))</f>
        <v>ONT</v>
      </c>
      <c r="F4538" s="66" t="str">
        <f>IF(ISBLANK(LeaveTracker[[#This Row],[Employee Name]]),"-----",VLOOKUP(LeaveTracker[[#This Row],[Employee Name]],'List of Employees'!$B$4:$H$766,6))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Employees'!$B$4:$H$766,7))</f>
        <v>CENRO</v>
      </c>
      <c r="F4539" s="66" t="str">
        <f>IF(ISBLANK(LeaveTracker[[#This Row],[Employee Name]]),"-----",VLOOKUP(LeaveTracker[[#This Row],[Employee Name]],'List of Employees'!$B$4:$H$766,6))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1755</v>
      </c>
      <c r="E4540" s="66" t="str">
        <f>IF(ISBLANK(LeaveTracker[[#This Row],[Employee Name]]),"-----",VLOOKUP(LeaveTracker[[#This Row],[Employee Name]],'List of Employees'!$B$4:$H$766,7))</f>
        <v>GSO</v>
      </c>
      <c r="F4540" s="66" t="str">
        <f>IF(ISBLANK(LeaveTracker[[#This Row],[Employee Name]]),"-----",VLOOKUP(LeaveTracker[[#This Row],[Employee Name]],'List of Employees'!$B$4:$H$766,6))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2460</v>
      </c>
      <c r="E4541" s="66" t="str">
        <f>IF(ISBLANK(LeaveTracker[[#This Row],[Employee Name]]),"-----",VLOOKUP(LeaveTracker[[#This Row],[Employee Name]],'List of Employees'!$B$4:$H$766,7))</f>
        <v>CCT</v>
      </c>
      <c r="F4541" s="66" t="str">
        <f>IF(ISBLANK(LeaveTracker[[#This Row],[Employee Name]]),"-----",VLOOKUP(LeaveTracker[[#This Row],[Employee Name]],'List of Employees'!$B$4:$H$766,6))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Employees'!$B$4:$H$766,7))</f>
        <v>CCT</v>
      </c>
      <c r="F4542" s="66" t="str">
        <f>IF(ISBLANK(LeaveTracker[[#This Row],[Employee Name]]),"-----",VLOOKUP(LeaveTracker[[#This Row],[Employee Name]],'List of Employees'!$B$4:$H$766,6))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1820</v>
      </c>
      <c r="E4543" s="66" t="str">
        <f>IF(ISBLANK(LeaveTracker[[#This Row],[Employee Name]]),"-----",VLOOKUP(LeaveTracker[[#This Row],[Employee Name]],'List of Employees'!$B$4:$H$766,7))</f>
        <v>GSO</v>
      </c>
      <c r="F4543" s="66" t="str">
        <f>IF(ISBLANK(LeaveTracker[[#This Row],[Employee Name]]),"-----",VLOOKUP(LeaveTracker[[#This Row],[Employee Name]],'List of Employees'!$B$4:$H$766,6))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Employees'!$B$4:$H$766,7))</f>
        <v>DEPED</v>
      </c>
      <c r="F4544" s="66" t="str">
        <f>IF(ISBLANK(LeaveTracker[[#This Row],[Employee Name]]),"-----",VLOOKUP(LeaveTracker[[#This Row],[Employee Name]],'List of Employees'!$B$4:$H$766,6))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1842</v>
      </c>
      <c r="E4545" s="66" t="str">
        <f>IF(ISBLANK(LeaveTracker[[#This Row],[Employee Name]]),"-----",VLOOKUP(LeaveTracker[[#This Row],[Employee Name]],'List of Employees'!$B$4:$H$766,7))</f>
        <v>TCNHS-ISHS</v>
      </c>
      <c r="F4545" s="66" t="str">
        <f>IF(ISBLANK(LeaveTracker[[#This Row],[Employee Name]]),"-----",VLOOKUP(LeaveTracker[[#This Row],[Employee Name]],'List of Employees'!$B$4:$H$766,6))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Employees'!$B$4:$H$766,7))</f>
        <v>ONT</v>
      </c>
      <c r="F4546" s="66" t="str">
        <f>IF(ISBLANK(LeaveTracker[[#This Row],[Employee Name]]),"-----",VLOOKUP(LeaveTracker[[#This Row],[Employee Name]],'List of Employees'!$B$4:$H$766,6))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Employees'!$B$4:$H$766,7))</f>
        <v>ONT</v>
      </c>
      <c r="F4547" s="66" t="str">
        <f>IF(ISBLANK(LeaveTracker[[#This Row],[Employee Name]]),"-----",VLOOKUP(LeaveTracker[[#This Row],[Employee Name]],'List of Employees'!$B$4:$H$766,6))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1813</v>
      </c>
      <c r="E4548" s="66" t="str">
        <f>IF(ISBLANK(LeaveTracker[[#This Row],[Employee Name]]),"-----",VLOOKUP(LeaveTracker[[#This Row],[Employee Name]],'List of Employees'!$B$4:$H$766,7))</f>
        <v>CSWDO</v>
      </c>
      <c r="F4548" s="66" t="str">
        <f>IF(ISBLANK(LeaveTracker[[#This Row],[Employee Name]]),"-----",VLOOKUP(LeaveTracker[[#This Row],[Employee Name]],'List of Employees'!$B$4:$H$766,6))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Employees'!$B$4:$H$766,7))</f>
        <v>ONT</v>
      </c>
      <c r="F4549" s="66" t="str">
        <f>IF(ISBLANK(LeaveTracker[[#This Row],[Employee Name]]),"-----",VLOOKUP(LeaveTracker[[#This Row],[Employee Name]],'List of Employees'!$B$4:$H$766,6))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2152</v>
      </c>
      <c r="E4550" s="66">
        <f>IF(ISBLANK(LeaveTracker[[#This Row],[Employee Name]]),"-----",VLOOKUP(LeaveTracker[[#This Row],[Employee Name]],'List of Employees'!$B$4:$H$766,7))</f>
        <v>0</v>
      </c>
      <c r="F4550" s="66" t="str">
        <f>IF(ISBLANK(LeaveTracker[[#This Row],[Employee Name]]),"-----",VLOOKUP(LeaveTracker[[#This Row],[Employee Name]],'List of Employees'!$B$4:$H$766,6))</f>
        <v>JOBCON</v>
      </c>
      <c r="G4550" s="24">
        <v>45006</v>
      </c>
      <c r="H4550" s="24">
        <v>45009</v>
      </c>
      <c r="I4550" s="19" t="s">
        <v>1019</v>
      </c>
      <c r="J4550" s="52" t="s">
        <v>1891</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Employees'!$B$4:$H$766,7))</f>
        <v>DA</v>
      </c>
      <c r="F4551" s="66" t="str">
        <f>IF(ISBLANK(LeaveTracker[[#This Row],[Employee Name]]),"-----",VLOOKUP(LeaveTracker[[#This Row],[Employee Name]],'List of Employees'!$B$4:$H$766,6))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Employees'!$B$4:$H$766,7))</f>
        <v>PIO</v>
      </c>
      <c r="F4552" s="66" t="str">
        <f>IF(ISBLANK(LeaveTracker[[#This Row],[Employee Name]]),"-----",VLOOKUP(LeaveTracker[[#This Row],[Employee Name]],'List of Employees'!$B$4:$H$766,6))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Employees'!$B$4:$H$766,7))</f>
        <v>PIO</v>
      </c>
      <c r="F4553" s="66" t="str">
        <f>IF(ISBLANK(LeaveTracker[[#This Row],[Employee Name]]),"-----",VLOOKUP(LeaveTracker[[#This Row],[Employee Name]],'List of Employees'!$B$4:$H$766,6))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Employees'!$B$4:$H$766,7))</f>
        <v>PIO</v>
      </c>
      <c r="F4554" s="66" t="str">
        <f>IF(ISBLANK(LeaveTracker[[#This Row],[Employee Name]]),"-----",VLOOKUP(LeaveTracker[[#This Row],[Employee Name]],'List of Employees'!$B$4:$H$766,6))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Employees'!$B$4:$H$766,7))</f>
        <v>PIO</v>
      </c>
      <c r="F4555" s="66" t="str">
        <f>IF(ISBLANK(LeaveTracker[[#This Row],[Employee Name]]),"-----",VLOOKUP(LeaveTracker[[#This Row],[Employee Name]],'List of Employees'!$B$4:$H$766,6))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Employees'!$B$4:$H$766,7))</f>
        <v>PIO</v>
      </c>
      <c r="F4556" s="66" t="str">
        <f>IF(ISBLANK(LeaveTracker[[#This Row],[Employee Name]]),"-----",VLOOKUP(LeaveTracker[[#This Row],[Employee Name]],'List of Employees'!$B$4:$H$766,6))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Employees'!$B$4:$H$766,7))</f>
        <v>PIO</v>
      </c>
      <c r="F4557" s="66" t="str">
        <f>IF(ISBLANK(LeaveTracker[[#This Row],[Employee Name]]),"-----",VLOOKUP(LeaveTracker[[#This Row],[Employee Name]],'List of Employees'!$B$4:$H$766,6))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Employees'!$B$4:$H$766,7))</f>
        <v>PIO</v>
      </c>
      <c r="F4558" s="66" t="str">
        <f>IF(ISBLANK(LeaveTracker[[#This Row],[Employee Name]]),"-----",VLOOKUP(LeaveTracker[[#This Row],[Employee Name]],'List of Employees'!$B$4:$H$766,6))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Employees'!$B$4:$H$766,7))</f>
        <v>PIO</v>
      </c>
      <c r="F4559" s="66" t="str">
        <f>IF(ISBLANK(LeaveTracker[[#This Row],[Employee Name]]),"-----",VLOOKUP(LeaveTracker[[#This Row],[Employee Name]],'List of Employees'!$B$4:$H$766,6))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Employees'!$B$4:$H$766,7))</f>
        <v>PIO</v>
      </c>
      <c r="F4560" s="66" t="str">
        <f>IF(ISBLANK(LeaveTracker[[#This Row],[Employee Name]]),"-----",VLOOKUP(LeaveTracker[[#This Row],[Employee Name]],'List of Employees'!$B$4:$H$766,6))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Employees'!$B$4:$H$766,7))</f>
        <v>PIO</v>
      </c>
      <c r="F4561" s="66" t="str">
        <f>IF(ISBLANK(LeaveTracker[[#This Row],[Employee Name]]),"-----",VLOOKUP(LeaveTracker[[#This Row],[Employee Name]],'List of Employees'!$B$4:$H$766,6))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Employees'!$B$4:$H$766,7))</f>
        <v>PIO</v>
      </c>
      <c r="F4562" s="66" t="str">
        <f>IF(ISBLANK(LeaveTracker[[#This Row],[Employee Name]]),"-----",VLOOKUP(LeaveTracker[[#This Row],[Employee Name]],'List of Employees'!$B$4:$H$766,6))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2154</v>
      </c>
      <c r="E4563" s="66" t="str">
        <f>IF(ISBLANK(LeaveTracker[[#This Row],[Employee Name]]),"-----",VLOOKUP(LeaveTracker[[#This Row],[Employee Name]],'List of Employees'!$B$4:$H$766,7))</f>
        <v>TOPS CSU</v>
      </c>
      <c r="F4563" s="66" t="str">
        <f>IF(ISBLANK(LeaveTracker[[#This Row],[Employee Name]]),"-----",VLOOKUP(LeaveTracker[[#This Row],[Employee Name]],'List of Employees'!$B$4:$H$766,6))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2155</v>
      </c>
      <c r="E4564" s="66" t="str">
        <f>IF(ISBLANK(LeaveTracker[[#This Row],[Employee Name]]),"-----",VLOOKUP(LeaveTracker[[#This Row],[Employee Name]],'List of Employees'!$B$4:$H$766,7))</f>
        <v>TOPS</v>
      </c>
      <c r="F4564" s="66" t="str">
        <f>IF(ISBLANK(LeaveTracker[[#This Row],[Employee Name]]),"-----",VLOOKUP(LeaveTracker[[#This Row],[Employee Name]],'List of Employees'!$B$4:$H$766,6))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2092</v>
      </c>
      <c r="E4565" s="66" t="str">
        <f>IF(ISBLANK(LeaveTracker[[#This Row],[Employee Name]]),"-----",VLOOKUP(LeaveTracker[[#This Row],[Employee Name]],'List of Employees'!$B$4:$H$766,7))</f>
        <v>CENRO</v>
      </c>
      <c r="F4565" s="66" t="str">
        <f>IF(ISBLANK(LeaveTracker[[#This Row],[Employee Name]]),"-----",VLOOKUP(LeaveTracker[[#This Row],[Employee Name]],'List of Employees'!$B$4:$H$766,6))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2155</v>
      </c>
      <c r="E4566" s="66" t="str">
        <f>IF(ISBLANK(LeaveTracker[[#This Row],[Employee Name]]),"-----",VLOOKUP(LeaveTracker[[#This Row],[Employee Name]],'List of Employees'!$B$4:$H$766,7))</f>
        <v>TOPS</v>
      </c>
      <c r="F4566" s="66" t="str">
        <f>IF(ISBLANK(LeaveTracker[[#This Row],[Employee Name]]),"-----",VLOOKUP(LeaveTracker[[#This Row],[Employee Name]],'List of Employees'!$B$4:$H$766,6))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2155</v>
      </c>
      <c r="E4567" s="66" t="str">
        <f>IF(ISBLANK(LeaveTracker[[#This Row],[Employee Name]]),"-----",VLOOKUP(LeaveTracker[[#This Row],[Employee Name]],'List of Employees'!$B$4:$H$766,7))</f>
        <v>TOPS</v>
      </c>
      <c r="F4567" s="66" t="str">
        <f>IF(ISBLANK(LeaveTracker[[#This Row],[Employee Name]]),"-----",VLOOKUP(LeaveTracker[[#This Row],[Employee Name]],'List of Employees'!$B$4:$H$766,6))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Employees'!$B$4:$H$766,7))</f>
        <v>CHO</v>
      </c>
      <c r="F4568" s="66" t="str">
        <f>IF(ISBLANK(LeaveTracker[[#This Row],[Employee Name]]),"-----",VLOOKUP(LeaveTracker[[#This Row],[Employee Name]],'List of Employees'!$B$4:$H$766,6))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Employees'!$B$4:$H$766,7))</f>
        <v>CHO</v>
      </c>
      <c r="F4569" s="66" t="str">
        <f>IF(ISBLANK(LeaveTracker[[#This Row],[Employee Name]]),"-----",VLOOKUP(LeaveTracker[[#This Row],[Employee Name]],'List of Employees'!$B$4:$H$766,6))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Employees'!$B$4:$H$766,7))</f>
        <v>CHO</v>
      </c>
      <c r="F4570" s="66" t="str">
        <f>IF(ISBLANK(LeaveTracker[[#This Row],[Employee Name]]),"-----",VLOOKUP(LeaveTracker[[#This Row],[Employee Name]],'List of Employees'!$B$4:$H$766,6))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Employees'!$B$4:$H$766,7))</f>
        <v>CHO</v>
      </c>
      <c r="F4571" s="66" t="str">
        <f>IF(ISBLANK(LeaveTracker[[#This Row],[Employee Name]]),"-----",VLOOKUP(LeaveTracker[[#This Row],[Employee Name]],'List of Employees'!$B$4:$H$766,6))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Employees'!$B$4:$H$766,7))</f>
        <v>TIPID IMPOK</v>
      </c>
      <c r="F4572" s="66" t="str">
        <f>IF(ISBLANK(LeaveTracker[[#This Row],[Employee Name]]),"-----",VLOOKUP(LeaveTracker[[#This Row],[Employee Name]],'List of Employees'!$B$4:$H$766,6))</f>
        <v>PERMANENT</v>
      </c>
      <c r="G4572" s="24">
        <v>44931</v>
      </c>
      <c r="H4572" s="24">
        <v>44931</v>
      </c>
      <c r="I4572" s="19" t="s">
        <v>297</v>
      </c>
      <c r="J4572" s="42" t="s">
        <v>1750</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Employees'!$B$4:$H$766,7))</f>
        <v>TIPID IMPOK</v>
      </c>
      <c r="F4573" s="66" t="str">
        <f>IF(ISBLANK(LeaveTracker[[#This Row],[Employee Name]]),"-----",VLOOKUP(LeaveTracker[[#This Row],[Employee Name]],'List of Employees'!$B$4:$H$766,6))</f>
        <v>PERMANENT</v>
      </c>
      <c r="G4573" s="24">
        <v>44935</v>
      </c>
      <c r="H4573" s="24">
        <v>44935</v>
      </c>
      <c r="I4573" s="19" t="s">
        <v>297</v>
      </c>
      <c r="J4573" s="42" t="s">
        <v>1750</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Employees'!$B$4:$H$766,7))</f>
        <v>TIPID IMPOK</v>
      </c>
      <c r="F4574" s="66" t="str">
        <f>IF(ISBLANK(LeaveTracker[[#This Row],[Employee Name]]),"-----",VLOOKUP(LeaveTracker[[#This Row],[Employee Name]],'List of Employees'!$B$4:$H$766,6))</f>
        <v>PERMANENT</v>
      </c>
      <c r="G4574" s="24">
        <v>44951</v>
      </c>
      <c r="H4574" s="24">
        <v>44951</v>
      </c>
      <c r="I4574" s="19" t="s">
        <v>297</v>
      </c>
      <c r="J4574" s="42" t="s">
        <v>1750</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Employees'!$B$4:$H$766,7))</f>
        <v>TIPID IMPOK</v>
      </c>
      <c r="F4575" s="66" t="str">
        <f>IF(ISBLANK(LeaveTracker[[#This Row],[Employee Name]]),"-----",VLOOKUP(LeaveTracker[[#This Row],[Employee Name]],'List of Employees'!$B$4:$H$766,6))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Employees'!$B$4:$H$766,7))</f>
        <v>ADMIN OFFICE - HALL OF JUSTICE</v>
      </c>
      <c r="F4576" s="66" t="str">
        <f>IF(ISBLANK(LeaveTracker[[#This Row],[Employee Name]]),"-----",VLOOKUP(LeaveTracker[[#This Row],[Employee Name]],'List of Employees'!$B$4:$H$766,6))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Employees'!$B$4:$H$766,7))</f>
        <v>ADMIN OFFICE - HALL OF JUSTICE</v>
      </c>
      <c r="F4577" s="66" t="str">
        <f>IF(ISBLANK(LeaveTracker[[#This Row],[Employee Name]]),"-----",VLOOKUP(LeaveTracker[[#This Row],[Employee Name]],'List of Employees'!$B$4:$H$766,6))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Employees'!$B$4:$H$766,7))</f>
        <v>TIPID IMPOK</v>
      </c>
      <c r="F4578" s="66" t="str">
        <f>IF(ISBLANK(LeaveTracker[[#This Row],[Employee Name]]),"-----",VLOOKUP(LeaveTracker[[#This Row],[Employee Name]],'List of Employees'!$B$4:$H$766,6))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Employees'!$B$4:$H$766,7))</f>
        <v>TIPID IMPOK</v>
      </c>
      <c r="F4579" s="66" t="str">
        <f>IF(ISBLANK(LeaveTracker[[#This Row],[Employee Name]]),"-----",VLOOKUP(LeaveTracker[[#This Row],[Employee Name]],'List of Employees'!$B$4:$H$766,6))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Employees'!$B$4:$H$766,7))</f>
        <v>TIPID IMPOK</v>
      </c>
      <c r="F4580" s="66" t="str">
        <f>IF(ISBLANK(LeaveTracker[[#This Row],[Employee Name]]),"-----",VLOOKUP(LeaveTracker[[#This Row],[Employee Name]],'List of Employees'!$B$4:$H$766,6))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Employees'!$B$4:$H$766,7))</f>
        <v>DA</v>
      </c>
      <c r="F4581" s="66" t="str">
        <f>IF(ISBLANK(LeaveTracker[[#This Row],[Employee Name]]),"-----",VLOOKUP(LeaveTracker[[#This Row],[Employee Name]],'List of Employees'!$B$4:$H$766,6))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Employees'!$B$4:$H$766,7))</f>
        <v>DA</v>
      </c>
      <c r="F4582" s="66" t="str">
        <f>IF(ISBLANK(LeaveTracker[[#This Row],[Employee Name]]),"-----",VLOOKUP(LeaveTracker[[#This Row],[Employee Name]],'List of Employees'!$B$4:$H$766,6))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Employees'!$B$4:$H$766,7))</f>
        <v>DA</v>
      </c>
      <c r="F4583" s="66" t="str">
        <f>IF(ISBLANK(LeaveTracker[[#This Row],[Employee Name]]),"-----",VLOOKUP(LeaveTracker[[#This Row],[Employee Name]],'List of Employees'!$B$4:$H$766,6))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Employees'!$B$4:$H$766,7))</f>
        <v>DA</v>
      </c>
      <c r="F4584" s="66" t="str">
        <f>IF(ISBLANK(LeaveTracker[[#This Row],[Employee Name]]),"-----",VLOOKUP(LeaveTracker[[#This Row],[Employee Name]],'List of Employees'!$B$4:$H$766,6))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Employees'!$B$4:$H$766,7))</f>
        <v>DA</v>
      </c>
      <c r="F4585" s="66" t="str">
        <f>IF(ISBLANK(LeaveTracker[[#This Row],[Employee Name]]),"-----",VLOOKUP(LeaveTracker[[#This Row],[Employee Name]],'List of Employees'!$B$4:$H$766,6))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Employees'!$B$4:$H$766,7))</f>
        <v>DA</v>
      </c>
      <c r="F4586" s="66" t="str">
        <f>IF(ISBLANK(LeaveTracker[[#This Row],[Employee Name]]),"-----",VLOOKUP(LeaveTracker[[#This Row],[Employee Name]],'List of Employees'!$B$4:$H$766,6))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Employees'!$B$4:$H$766,7))</f>
        <v>DA</v>
      </c>
      <c r="F4587" s="66" t="str">
        <f>IF(ISBLANK(LeaveTracker[[#This Row],[Employee Name]]),"-----",VLOOKUP(LeaveTracker[[#This Row],[Employee Name]],'List of Employees'!$B$4:$H$766,6))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Employees'!$B$4:$H$766,7))</f>
        <v>TCCH/TICC</v>
      </c>
      <c r="F4588" s="66" t="str">
        <f>IF(ISBLANK(LeaveTracker[[#This Row],[Employee Name]]),"-----",VLOOKUP(LeaveTracker[[#This Row],[Employee Name]],'List of Employees'!$B$4:$H$766,6))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Employees'!$B$4:$H$766,7))</f>
        <v>TCCH/TICC</v>
      </c>
      <c r="F4589" s="66" t="str">
        <f>IF(ISBLANK(LeaveTracker[[#This Row],[Employee Name]]),"-----",VLOOKUP(LeaveTracker[[#This Row],[Employee Name]],'List of Employees'!$B$4:$H$766,6))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Employees'!$B$4:$H$766,7))</f>
        <v>TCCH/TICC</v>
      </c>
      <c r="F4590" s="66" t="str">
        <f>IF(ISBLANK(LeaveTracker[[#This Row],[Employee Name]]),"-----",VLOOKUP(LeaveTracker[[#This Row],[Employee Name]],'List of Employees'!$B$4:$H$766,6))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Employees'!$B$4:$H$766,7))</f>
        <v>TCCH/TICC</v>
      </c>
      <c r="F4591" s="66" t="str">
        <f>IF(ISBLANK(LeaveTracker[[#This Row],[Employee Name]]),"-----",VLOOKUP(LeaveTracker[[#This Row],[Employee Name]],'List of Employees'!$B$4:$H$766,6))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Employees'!$B$4:$H$766,7))</f>
        <v>TCCH/TICC</v>
      </c>
      <c r="F4592" s="66" t="str">
        <f>IF(ISBLANK(LeaveTracker[[#This Row],[Employee Name]]),"-----",VLOOKUP(LeaveTracker[[#This Row],[Employee Name]],'List of Employees'!$B$4:$H$766,6))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Employees'!$B$4:$H$766,7))</f>
        <v>TCCH/TICC</v>
      </c>
      <c r="F4593" s="66" t="str">
        <f>IF(ISBLANK(LeaveTracker[[#This Row],[Employee Name]]),"-----",VLOOKUP(LeaveTracker[[#This Row],[Employee Name]],'List of Employees'!$B$4:$H$766,6))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Employees'!$B$4:$H$766,7))</f>
        <v>TCCH/TICC</v>
      </c>
      <c r="F4594" s="66" t="str">
        <f>IF(ISBLANK(LeaveTracker[[#This Row],[Employee Name]]),"-----",VLOOKUP(LeaveTracker[[#This Row],[Employee Name]],'List of Employees'!$B$4:$H$766,6))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Employees'!$B$4:$H$766,7))</f>
        <v>CPDO</v>
      </c>
      <c r="F4595" s="66" t="str">
        <f>IF(ISBLANK(LeaveTracker[[#This Row],[Employee Name]]),"-----",VLOOKUP(LeaveTracker[[#This Row],[Employee Name]],'List of Employees'!$B$4:$H$766,6))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2156</v>
      </c>
      <c r="E4596" s="66" t="str">
        <f>IF(ISBLANK(LeaveTracker[[#This Row],[Employee Name]]),"-----",VLOOKUP(LeaveTracker[[#This Row],[Employee Name]],'List of Employees'!$B$4:$H$766,7))</f>
        <v>DEPED</v>
      </c>
      <c r="F4596" s="66" t="str">
        <f>IF(ISBLANK(LeaveTracker[[#This Row],[Employee Name]]),"-----",VLOOKUP(LeaveTracker[[#This Row],[Employee Name]],'List of Employees'!$B$4:$H$766,6))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2017</v>
      </c>
      <c r="E4597" s="66" t="str">
        <f>IF(ISBLANK(LeaveTracker[[#This Row],[Employee Name]]),"-----",VLOOKUP(LeaveTracker[[#This Row],[Employee Name]],'List of Employees'!$B$4:$H$766,7))</f>
        <v>CSWDO</v>
      </c>
      <c r="F4597" s="66" t="str">
        <f>IF(ISBLANK(LeaveTracker[[#This Row],[Employee Name]]),"-----",VLOOKUP(LeaveTracker[[#This Row],[Employee Name]],'List of Employees'!$B$4:$H$766,6))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Employees'!$B$4:$H$766,7))</f>
        <v>PICNIC GROVE</v>
      </c>
      <c r="F4598" s="66" t="str">
        <f>IF(ISBLANK(LeaveTracker[[#This Row],[Employee Name]]),"-----",VLOOKUP(LeaveTracker[[#This Row],[Employee Name]],'List of Employees'!$B$4:$H$766,6))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1786</v>
      </c>
      <c r="E4599" s="66" t="str">
        <f>IF(ISBLANK(LeaveTracker[[#This Row],[Employee Name]]),"-----",VLOOKUP(LeaveTracker[[#This Row],[Employee Name]],'List of Employees'!$B$4:$H$766,7))</f>
        <v>GSO</v>
      </c>
      <c r="F4599" s="66" t="str">
        <f>IF(ISBLANK(LeaveTracker[[#This Row],[Employee Name]]),"-----",VLOOKUP(LeaveTracker[[#This Row],[Employee Name]],'List of Employees'!$B$4:$H$766,6))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Employees'!$B$4:$H$766,7))</f>
        <v>PIO</v>
      </c>
      <c r="F4600" s="66" t="str">
        <f>IF(ISBLANK(LeaveTracker[[#This Row],[Employee Name]]),"-----",VLOOKUP(LeaveTracker[[#This Row],[Employee Name]],'List of Employees'!$B$4:$H$766,6))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Employees'!$B$4:$H$766,7))</f>
        <v>PIO</v>
      </c>
      <c r="F4601" s="66" t="str">
        <f>IF(ISBLANK(LeaveTracker[[#This Row],[Employee Name]]),"-----",VLOOKUP(LeaveTracker[[#This Row],[Employee Name]],'List of Employees'!$B$4:$H$766,6))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Employees'!$B$4:$H$766,7))</f>
        <v>PIO</v>
      </c>
      <c r="F4602" s="66" t="str">
        <f>IF(ISBLANK(LeaveTracker[[#This Row],[Employee Name]]),"-----",VLOOKUP(LeaveTracker[[#This Row],[Employee Name]],'List of Employees'!$B$4:$H$766,6))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Employees'!$B$4:$H$766,7))</f>
        <v>PIO</v>
      </c>
      <c r="F4603" s="66" t="str">
        <f>IF(ISBLANK(LeaveTracker[[#This Row],[Employee Name]]),"-----",VLOOKUP(LeaveTracker[[#This Row],[Employee Name]],'List of Employees'!$B$4:$H$766,6))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Employees'!$B$4:$H$766,7))</f>
        <v>PIO</v>
      </c>
      <c r="F4604" s="66" t="str">
        <f>IF(ISBLANK(LeaveTracker[[#This Row],[Employee Name]]),"-----",VLOOKUP(LeaveTracker[[#This Row],[Employee Name]],'List of Employees'!$B$4:$H$766,6))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Employees'!$B$4:$H$766,7))</f>
        <v>PIO</v>
      </c>
      <c r="F4605" s="66" t="str">
        <f>IF(ISBLANK(LeaveTracker[[#This Row],[Employee Name]]),"-----",VLOOKUP(LeaveTracker[[#This Row],[Employee Name]],'List of Employees'!$B$4:$H$766,6))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Employees'!$B$4:$H$766,7))</f>
        <v>PIO</v>
      </c>
      <c r="F4606" s="66" t="str">
        <f>IF(ISBLANK(LeaveTracker[[#This Row],[Employee Name]]),"-----",VLOOKUP(LeaveTracker[[#This Row],[Employee Name]],'List of Employees'!$B$4:$H$766,6))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Employees'!$B$4:$H$766,7))</f>
        <v>PIO</v>
      </c>
      <c r="F4607" s="66" t="str">
        <f>IF(ISBLANK(LeaveTracker[[#This Row],[Employee Name]]),"-----",VLOOKUP(LeaveTracker[[#This Row],[Employee Name]],'List of Employees'!$B$4:$H$766,6))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Employees'!$B$4:$H$766,7))</f>
        <v>PIO</v>
      </c>
      <c r="F4608" s="66" t="str">
        <f>IF(ISBLANK(LeaveTracker[[#This Row],[Employee Name]]),"-----",VLOOKUP(LeaveTracker[[#This Row],[Employee Name]],'List of Employees'!$B$4:$H$766,6))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Employees'!$B$4:$H$766,7))</f>
        <v>PIO</v>
      </c>
      <c r="F4609" s="66" t="str">
        <f>IF(ISBLANK(LeaveTracker[[#This Row],[Employee Name]]),"-----",VLOOKUP(LeaveTracker[[#This Row],[Employee Name]],'List of Employees'!$B$4:$H$766,6))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Employees'!$B$4:$H$766,7))</f>
        <v>PIO</v>
      </c>
      <c r="F4610" s="66" t="str">
        <f>IF(ISBLANK(LeaveTracker[[#This Row],[Employee Name]]),"-----",VLOOKUP(LeaveTracker[[#This Row],[Employee Name]],'List of Employees'!$B$4:$H$766,6))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Employees'!$B$4:$H$766,7))</f>
        <v>PIO</v>
      </c>
      <c r="F4611" s="66" t="str">
        <f>IF(ISBLANK(LeaveTracker[[#This Row],[Employee Name]]),"-----",VLOOKUP(LeaveTracker[[#This Row],[Employee Name]],'List of Employees'!$B$4:$H$766,6))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Employees'!$B$4:$H$766,7))</f>
        <v>PIO</v>
      </c>
      <c r="F4612" s="66" t="str">
        <f>IF(ISBLANK(LeaveTracker[[#This Row],[Employee Name]]),"-----",VLOOKUP(LeaveTracker[[#This Row],[Employee Name]],'List of Employees'!$B$4:$H$766,6))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Employees'!$B$4:$H$766,7))</f>
        <v>PIO</v>
      </c>
      <c r="F4613" s="66" t="str">
        <f>IF(ISBLANK(LeaveTracker[[#This Row],[Employee Name]]),"-----",VLOOKUP(LeaveTracker[[#This Row],[Employee Name]],'List of Employees'!$B$4:$H$766,6))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Employees'!$B$4:$H$766,7))</f>
        <v>PIO</v>
      </c>
      <c r="F4614" s="66" t="str">
        <f>IF(ISBLANK(LeaveTracker[[#This Row],[Employee Name]]),"-----",VLOOKUP(LeaveTracker[[#This Row],[Employee Name]],'List of Employees'!$B$4:$H$766,6))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Employees'!$B$4:$H$766,7))</f>
        <v>PIO</v>
      </c>
      <c r="F4615" s="66" t="str">
        <f>IF(ISBLANK(LeaveTracker[[#This Row],[Employee Name]]),"-----",VLOOKUP(LeaveTracker[[#This Row],[Employee Name]],'List of Employees'!$B$4:$H$766,6))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Employees'!$B$4:$H$766,7))</f>
        <v>PIO</v>
      </c>
      <c r="F4616" s="66" t="str">
        <f>IF(ISBLANK(LeaveTracker[[#This Row],[Employee Name]]),"-----",VLOOKUP(LeaveTracker[[#This Row],[Employee Name]],'List of Employees'!$B$4:$H$766,6))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Employees'!$B$4:$H$766,7))</f>
        <v>PIO</v>
      </c>
      <c r="F4617" s="66" t="str">
        <f>IF(ISBLANK(LeaveTracker[[#This Row],[Employee Name]]),"-----",VLOOKUP(LeaveTracker[[#This Row],[Employee Name]],'List of Employees'!$B$4:$H$766,6))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Employees'!$B$4:$H$766,7))</f>
        <v>PIO</v>
      </c>
      <c r="F4618" s="66" t="str">
        <f>IF(ISBLANK(LeaveTracker[[#This Row],[Employee Name]]),"-----",VLOOKUP(LeaveTracker[[#This Row],[Employee Name]],'List of Employees'!$B$4:$H$766,6))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Employees'!$B$4:$H$766,7))</f>
        <v>PIO</v>
      </c>
      <c r="F4619" s="66" t="str">
        <f>IF(ISBLANK(LeaveTracker[[#This Row],[Employee Name]]),"-----",VLOOKUP(LeaveTracker[[#This Row],[Employee Name]],'List of Employees'!$B$4:$H$766,6))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Employees'!$B$4:$H$766,7))</f>
        <v>PIO</v>
      </c>
      <c r="F4620" s="66" t="str">
        <f>IF(ISBLANK(LeaveTracker[[#This Row],[Employee Name]]),"-----",VLOOKUP(LeaveTracker[[#This Row],[Employee Name]],'List of Employees'!$B$4:$H$766,6))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Employees'!$B$4:$H$766,7))</f>
        <v>PIO</v>
      </c>
      <c r="F4621" s="66" t="str">
        <f>IF(ISBLANK(LeaveTracker[[#This Row],[Employee Name]]),"-----",VLOOKUP(LeaveTracker[[#This Row],[Employee Name]],'List of Employees'!$B$4:$H$766,6))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Employees'!$B$4:$H$766,7))</f>
        <v>PIO</v>
      </c>
      <c r="F4622" s="66" t="str">
        <f>IF(ISBLANK(LeaveTracker[[#This Row],[Employee Name]]),"-----",VLOOKUP(LeaveTracker[[#This Row],[Employee Name]],'List of Employees'!$B$4:$H$766,6))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Employees'!$B$4:$H$766,7))</f>
        <v>TOPS (ADMIN CSU)</v>
      </c>
      <c r="F4623" s="66" t="str">
        <f>IF(ISBLANK(LeaveTracker[[#This Row],[Employee Name]]),"-----",VLOOKUP(LeaveTracker[[#This Row],[Employee Name]],'List of Employees'!$B$4:$H$766,6))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Employees'!$B$4:$H$766,7))</f>
        <v>TOPS (ADMIN CSU)</v>
      </c>
      <c r="F4624" s="66" t="str">
        <f>IF(ISBLANK(LeaveTracker[[#This Row],[Employee Name]]),"-----",VLOOKUP(LeaveTracker[[#This Row],[Employee Name]],'List of Employees'!$B$4:$H$766,6))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Employees'!$B$4:$H$766,7))</f>
        <v>TOPS (ADMIN CSU)</v>
      </c>
      <c r="F4625" s="66" t="str">
        <f>IF(ISBLANK(LeaveTracker[[#This Row],[Employee Name]]),"-----",VLOOKUP(LeaveTracker[[#This Row],[Employee Name]],'List of Employees'!$B$4:$H$766,6))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Employees'!$B$4:$H$766,7))</f>
        <v>TOPS (ADMIN CSU)</v>
      </c>
      <c r="F4626" s="66" t="str">
        <f>IF(ISBLANK(LeaveTracker[[#This Row],[Employee Name]]),"-----",VLOOKUP(LeaveTracker[[#This Row],[Employee Name]],'List of Employees'!$B$4:$H$766,6))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Employees'!$B$4:$H$766,7))</f>
        <v>TOPS (ADMIN CSU)</v>
      </c>
      <c r="F4627" s="66" t="str">
        <f>IF(ISBLANK(LeaveTracker[[#This Row],[Employee Name]]),"-----",VLOOKUP(LeaveTracker[[#This Row],[Employee Name]],'List of Employees'!$B$4:$H$766,6))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Employees'!$B$4:$H$766,7))</f>
        <v>TOPS (ADMIN CSU)</v>
      </c>
      <c r="F4628" s="66" t="str">
        <f>IF(ISBLANK(LeaveTracker[[#This Row],[Employee Name]]),"-----",VLOOKUP(LeaveTracker[[#This Row],[Employee Name]],'List of Employees'!$B$4:$H$766,6))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Employees'!$B$4:$H$766,7))</f>
        <v>TOPS (ADMIN CSU)</v>
      </c>
      <c r="F4629" s="66" t="str">
        <f>IF(ISBLANK(LeaveTracker[[#This Row],[Employee Name]]),"-----",VLOOKUP(LeaveTracker[[#This Row],[Employee Name]],'List of Employees'!$B$4:$H$766,6))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Employees'!$B$4:$H$766,7))</f>
        <v>TOPS (ADMIN CSU)</v>
      </c>
      <c r="F4630" s="66" t="str">
        <f>IF(ISBLANK(LeaveTracker[[#This Row],[Employee Name]]),"-----",VLOOKUP(LeaveTracker[[#This Row],[Employee Name]],'List of Employees'!$B$4:$H$766,6))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Employees'!$B$4:$H$766,7))</f>
        <v>TOPS (ADMIN CSU)</v>
      </c>
      <c r="F4631" s="66" t="str">
        <f>IF(ISBLANK(LeaveTracker[[#This Row],[Employee Name]]),"-----",VLOOKUP(LeaveTracker[[#This Row],[Employee Name]],'List of Employees'!$B$4:$H$766,6))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Employees'!$B$4:$H$766,7))</f>
        <v>TOPS (ADMIN CSU)</v>
      </c>
      <c r="F4632" s="66" t="str">
        <f>IF(ISBLANK(LeaveTracker[[#This Row],[Employee Name]]),"-----",VLOOKUP(LeaveTracker[[#This Row],[Employee Name]],'List of Employees'!$B$4:$H$766,6))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Employees'!$B$4:$H$766,7))</f>
        <v>TOPS (ADMIN CSU)</v>
      </c>
      <c r="F4633" s="66" t="str">
        <f>IF(ISBLANK(LeaveTracker[[#This Row],[Employee Name]]),"-----",VLOOKUP(LeaveTracker[[#This Row],[Employee Name]],'List of Employees'!$B$4:$H$766,6))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Employees'!$B$4:$H$766,7))</f>
        <v>TOPS (ADMIN CSU)</v>
      </c>
      <c r="F4634" s="66" t="str">
        <f>IF(ISBLANK(LeaveTracker[[#This Row],[Employee Name]]),"-----",VLOOKUP(LeaveTracker[[#This Row],[Employee Name]],'List of Employees'!$B$4:$H$766,6))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Employees'!$B$4:$H$766,7))</f>
        <v>TOPS (ADMIN CSU)</v>
      </c>
      <c r="F4635" s="66" t="str">
        <f>IF(ISBLANK(LeaveTracker[[#This Row],[Employee Name]]),"-----",VLOOKUP(LeaveTracker[[#This Row],[Employee Name]],'List of Employees'!$B$4:$H$766,6))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Employees'!$B$4:$H$766,7))</f>
        <v>TOPS (ADMIN CSU)</v>
      </c>
      <c r="F4636" s="66" t="str">
        <f>IF(ISBLANK(LeaveTracker[[#This Row],[Employee Name]]),"-----",VLOOKUP(LeaveTracker[[#This Row],[Employee Name]],'List of Employees'!$B$4:$H$766,6))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Employees'!$B$4:$H$766,7))</f>
        <v>TOPS (ADMIN CSU)</v>
      </c>
      <c r="F4637" s="66" t="str">
        <f>IF(ISBLANK(LeaveTracker[[#This Row],[Employee Name]]),"-----",VLOOKUP(LeaveTracker[[#This Row],[Employee Name]],'List of Employees'!$B$4:$H$766,6))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Employees'!$B$4:$H$766,7))</f>
        <v>TOPS (ADMIN CSU)</v>
      </c>
      <c r="F4638" s="66" t="str">
        <f>IF(ISBLANK(LeaveTracker[[#This Row],[Employee Name]]),"-----",VLOOKUP(LeaveTracker[[#This Row],[Employee Name]],'List of Employees'!$B$4:$H$766,6))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Employees'!$B$4:$H$766,7))</f>
        <v>TOPS (ADMIN CSU)</v>
      </c>
      <c r="F4639" s="66" t="str">
        <f>IF(ISBLANK(LeaveTracker[[#This Row],[Employee Name]]),"-----",VLOOKUP(LeaveTracker[[#This Row],[Employee Name]],'List of Employees'!$B$4:$H$766,6))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1872</v>
      </c>
      <c r="E4640" s="66" t="str">
        <f>IF(ISBLANK(LeaveTracker[[#This Row],[Employee Name]]),"-----",VLOOKUP(LeaveTracker[[#This Row],[Employee Name]],'List of Employees'!$B$4:$H$766,7))</f>
        <v>PICNIC GROVE</v>
      </c>
      <c r="F4640" s="66" t="str">
        <f>IF(ISBLANK(LeaveTracker[[#This Row],[Employee Name]]),"-----",VLOOKUP(LeaveTracker[[#This Row],[Employee Name]],'List of Employees'!$B$4:$H$766,6))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1872</v>
      </c>
      <c r="E4641" s="66" t="str">
        <f>IF(ISBLANK(LeaveTracker[[#This Row],[Employee Name]]),"-----",VLOOKUP(LeaveTracker[[#This Row],[Employee Name]],'List of Employees'!$B$4:$H$766,7))</f>
        <v>PICNIC GROVE</v>
      </c>
      <c r="F4641" s="66" t="str">
        <f>IF(ISBLANK(LeaveTracker[[#This Row],[Employee Name]]),"-----",VLOOKUP(LeaveTracker[[#This Row],[Employee Name]],'List of Employees'!$B$4:$H$766,6))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1872</v>
      </c>
      <c r="E4642" s="66" t="str">
        <f>IF(ISBLANK(LeaveTracker[[#This Row],[Employee Name]]),"-----",VLOOKUP(LeaveTracker[[#This Row],[Employee Name]],'List of Employees'!$B$4:$H$766,7))</f>
        <v>PICNIC GROVE</v>
      </c>
      <c r="F4642" s="66" t="str">
        <f>IF(ISBLANK(LeaveTracker[[#This Row],[Employee Name]]),"-----",VLOOKUP(LeaveTracker[[#This Row],[Employee Name]],'List of Employees'!$B$4:$H$766,6))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2157</v>
      </c>
      <c r="E4643" s="66" t="str">
        <f>IF(ISBLANK(LeaveTracker[[#This Row],[Employee Name]]),"-----",VLOOKUP(LeaveTracker[[#This Row],[Employee Name]],'List of Employees'!$B$4:$H$766,7))</f>
        <v>MAHOGANY MARKET</v>
      </c>
      <c r="F4643" s="66" t="str">
        <f>IF(ISBLANK(LeaveTracker[[#This Row],[Employee Name]]),"-----",VLOOKUP(LeaveTracker[[#This Row],[Employee Name]],'List of Employees'!$B$4:$H$766,6))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Employees'!$B$4:$H$766,7))</f>
        <v>PICNIC GROVE</v>
      </c>
      <c r="F4644" s="66" t="str">
        <f>IF(ISBLANK(LeaveTracker[[#This Row],[Employee Name]]),"-----",VLOOKUP(LeaveTracker[[#This Row],[Employee Name]],'List of Employees'!$B$4:$H$766,6))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2125</v>
      </c>
      <c r="E4645" s="66" t="str">
        <f>IF(ISBLANK(LeaveTracker[[#This Row],[Employee Name]]),"-----",VLOOKUP(LeaveTracker[[#This Row],[Employee Name]],'List of Employees'!$B$4:$H$766,7))</f>
        <v>ADMIN OFFICE</v>
      </c>
      <c r="F4645" s="66" t="str">
        <f>IF(ISBLANK(LeaveTracker[[#This Row],[Employee Name]]),"-----",VLOOKUP(LeaveTracker[[#This Row],[Employee Name]],'List of Employees'!$B$4:$H$766,6))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2161</v>
      </c>
      <c r="E4646" s="66" t="str">
        <f>IF(ISBLANK(LeaveTracker[[#This Row],[Employee Name]]),"-----",VLOOKUP(LeaveTracker[[#This Row],[Employee Name]],'List of Employees'!$B$4:$H$766,7))</f>
        <v>BAC</v>
      </c>
      <c r="F4646" s="66" t="str">
        <f>IF(ISBLANK(LeaveTracker[[#This Row],[Employee Name]]),"-----",VLOOKUP(LeaveTracker[[#This Row],[Employee Name]],'List of Employees'!$B$4:$H$766,6))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2164</v>
      </c>
      <c r="E4647" s="66" t="str">
        <f>IF(ISBLANK(LeaveTracker[[#This Row],[Employee Name]]),"-----",VLOOKUP(LeaveTracker[[#This Row],[Employee Name]],'List of Employees'!$B$4:$H$766,7))</f>
        <v>CSU</v>
      </c>
      <c r="F4647" s="66" t="str">
        <f>IF(ISBLANK(LeaveTracker[[#This Row],[Employee Name]]),"-----",VLOOKUP(LeaveTracker[[#This Row],[Employee Name]],'List of Employees'!$B$4:$H$766,6))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2164</v>
      </c>
      <c r="E4648" s="66" t="str">
        <f>IF(ISBLANK(LeaveTracker[[#This Row],[Employee Name]]),"-----",VLOOKUP(LeaveTracker[[#This Row],[Employee Name]],'List of Employees'!$B$4:$H$766,7))</f>
        <v>CSU</v>
      </c>
      <c r="F4648" s="66" t="str">
        <f>IF(ISBLANK(LeaveTracker[[#This Row],[Employee Name]]),"-----",VLOOKUP(LeaveTracker[[#This Row],[Employee Name]],'List of Employees'!$B$4:$H$766,6))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2164</v>
      </c>
      <c r="E4649" s="66" t="str">
        <f>IF(ISBLANK(LeaveTracker[[#This Row],[Employee Name]]),"-----",VLOOKUP(LeaveTracker[[#This Row],[Employee Name]],'List of Employees'!$B$4:$H$766,7))</f>
        <v>CSU</v>
      </c>
      <c r="F4649" s="66" t="str">
        <f>IF(ISBLANK(LeaveTracker[[#This Row],[Employee Name]]),"-----",VLOOKUP(LeaveTracker[[#This Row],[Employee Name]],'List of Employees'!$B$4:$H$766,6))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2164</v>
      </c>
      <c r="E4650" s="66" t="str">
        <f>IF(ISBLANK(LeaveTracker[[#This Row],[Employee Name]]),"-----",VLOOKUP(LeaveTracker[[#This Row],[Employee Name]],'List of Employees'!$B$4:$H$766,7))</f>
        <v>CSU</v>
      </c>
      <c r="F4650" s="66" t="str">
        <f>IF(ISBLANK(LeaveTracker[[#This Row],[Employee Name]]),"-----",VLOOKUP(LeaveTracker[[#This Row],[Employee Name]],'List of Employees'!$B$4:$H$766,6))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2168</v>
      </c>
      <c r="E4651" s="66" t="str">
        <f>IF(ISBLANK(LeaveTracker[[#This Row],[Employee Name]]),"-----",VLOOKUP(LeaveTracker[[#This Row],[Employee Name]],'List of Employees'!$B$4:$H$766,7))</f>
        <v>TOPS/CSU</v>
      </c>
      <c r="F4651" s="66" t="str">
        <f>IF(ISBLANK(LeaveTracker[[#This Row],[Employee Name]]),"-----",VLOOKUP(LeaveTracker[[#This Row],[Employee Name]],'List of Employees'!$B$4:$H$766,6))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2171</v>
      </c>
      <c r="E4652" s="66" t="str">
        <f>IF(ISBLANK(LeaveTracker[[#This Row],[Employee Name]]),"-----",VLOOKUP(LeaveTracker[[#This Row],[Employee Name]],'List of Employees'!$B$4:$H$766,7))</f>
        <v>HALL OF JUSTICE</v>
      </c>
      <c r="F4652" s="66" t="str">
        <f>IF(ISBLANK(LeaveTracker[[#This Row],[Employee Name]]),"-----",VLOOKUP(LeaveTracker[[#This Row],[Employee Name]],'List of Employees'!$B$4:$H$766,6))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1944</v>
      </c>
      <c r="E4653" s="66" t="str">
        <f>IF(ISBLANK(LeaveTracker[[#This Row],[Employee Name]]),"-----",VLOOKUP(LeaveTracker[[#This Row],[Employee Name]],'List of Employees'!$B$4:$H$766,7))</f>
        <v>TCNHS-ISHS</v>
      </c>
      <c r="F4653" s="66" t="str">
        <f>IF(ISBLANK(LeaveTracker[[#This Row],[Employee Name]]),"-----",VLOOKUP(LeaveTracker[[#This Row],[Employee Name]],'List of Employees'!$B$4:$H$766,6))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2174</v>
      </c>
      <c r="E4654" s="66" t="str">
        <f>IF(ISBLANK(LeaveTracker[[#This Row],[Employee Name]]),"-----",VLOOKUP(LeaveTracker[[#This Row],[Employee Name]],'List of Employees'!$B$4:$H$766,7))</f>
        <v>OSPITAL NG TAGAYTAY</v>
      </c>
      <c r="F4654" s="66" t="str">
        <f>IF(ISBLANK(LeaveTracker[[#This Row],[Employee Name]]),"-----",VLOOKUP(LeaveTracker[[#This Row],[Employee Name]],'List of Employees'!$B$4:$H$766,6))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2176</v>
      </c>
      <c r="E4655" s="66" t="str">
        <f>IF(ISBLANK(LeaveTracker[[#This Row],[Employee Name]]),"-----",VLOOKUP(LeaveTracker[[#This Row],[Employee Name]],'List of Employees'!$B$4:$H$766,7))</f>
        <v>HALL OF JUSTICE</v>
      </c>
      <c r="F4655" s="66" t="str">
        <f>IF(ISBLANK(LeaveTracker[[#This Row],[Employee Name]]),"-----",VLOOKUP(LeaveTracker[[#This Row],[Employee Name]],'List of Employees'!$B$4:$H$766,6))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2179</v>
      </c>
      <c r="E4656" s="66" t="str">
        <f>IF(ISBLANK(LeaveTracker[[#This Row],[Employee Name]]),"-----",VLOOKUP(LeaveTracker[[#This Row],[Employee Name]],'List of Employees'!$B$4:$H$766,7))</f>
        <v>OSPITAL NG TAGAYTAY</v>
      </c>
      <c r="F4656" s="66" t="str">
        <f>IF(ISBLANK(LeaveTracker[[#This Row],[Employee Name]]),"-----",VLOOKUP(LeaveTracker[[#This Row],[Employee Name]],'List of Employees'!$B$4:$H$766,6))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2180</v>
      </c>
      <c r="E4657" s="66" t="str">
        <f>IF(ISBLANK(LeaveTracker[[#This Row],[Employee Name]]),"-----",VLOOKUP(LeaveTracker[[#This Row],[Employee Name]],'List of Employees'!$B$4:$H$766,7))</f>
        <v>CENRO</v>
      </c>
      <c r="F4657" s="66" t="str">
        <f>IF(ISBLANK(LeaveTracker[[#This Row],[Employee Name]]),"-----",VLOOKUP(LeaveTracker[[#This Row],[Employee Name]],'List of Employees'!$B$4:$H$766,6))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1892</v>
      </c>
      <c r="E4658" s="66" t="str">
        <f>IF(ISBLANK(LeaveTracker[[#This Row],[Employee Name]]),"-----",VLOOKUP(LeaveTracker[[#This Row],[Employee Name]],'List of Employees'!$B$4:$H$766,7))</f>
        <v>PICNIC GROVE</v>
      </c>
      <c r="F4658" s="66" t="str">
        <f>IF(ISBLANK(LeaveTracker[[#This Row],[Employee Name]]),"-----",VLOOKUP(LeaveTracker[[#This Row],[Employee Name]],'List of Employees'!$B$4:$H$766,6))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1790</v>
      </c>
      <c r="E4659" s="66" t="str">
        <f>IF(ISBLANK(LeaveTracker[[#This Row],[Employee Name]]),"-----",VLOOKUP(LeaveTracker[[#This Row],[Employee Name]],'List of Employees'!$B$4:$H$766,7))</f>
        <v>CENRO</v>
      </c>
      <c r="F4659" s="66" t="str">
        <f>IF(ISBLANK(LeaveTracker[[#This Row],[Employee Name]]),"-----",VLOOKUP(LeaveTracker[[#This Row],[Employee Name]],'List of Employees'!$B$4:$H$766,6))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Employees'!$B$4:$H$766,7))</f>
        <v>MO</v>
      </c>
      <c r="F4660" s="66" t="str">
        <f>IF(ISBLANK(LeaveTracker[[#This Row],[Employee Name]]),"-----",VLOOKUP(LeaveTracker[[#This Row],[Employee Name]],'List of Employees'!$B$4:$H$766,6))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Employees'!$B$4:$H$766,7))</f>
        <v>MO</v>
      </c>
      <c r="F4661" s="66" t="str">
        <f>IF(ISBLANK(LeaveTracker[[#This Row],[Employee Name]]),"-----",VLOOKUP(LeaveTracker[[#This Row],[Employee Name]],'List of Employees'!$B$4:$H$766,6))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2105</v>
      </c>
      <c r="E4662" s="66" t="str">
        <f>IF(ISBLANK(LeaveTracker[[#This Row],[Employee Name]]),"-----",VLOOKUP(LeaveTracker[[#This Row],[Employee Name]],'List of Employees'!$B$4:$H$766,7))</f>
        <v>CEO</v>
      </c>
      <c r="F4662" s="66" t="str">
        <f>IF(ISBLANK(LeaveTracker[[#This Row],[Employee Name]]),"-----",VLOOKUP(LeaveTracker[[#This Row],[Employee Name]],'List of Employees'!$B$4:$H$766,6))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Employees'!$B$4:$H$766,7))</f>
        <v>CCT</v>
      </c>
      <c r="F4663" s="66" t="str">
        <f>IF(ISBLANK(LeaveTracker[[#This Row],[Employee Name]]),"-----",VLOOKUP(LeaveTracker[[#This Row],[Employee Name]],'List of Employees'!$B$4:$H$766,6))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Employees'!$B$4:$H$766,7))</f>
        <v>CCT</v>
      </c>
      <c r="F4664" s="66" t="str">
        <f>IF(ISBLANK(LeaveTracker[[#This Row],[Employee Name]]),"-----",VLOOKUP(LeaveTracker[[#This Row],[Employee Name]],'List of Employees'!$B$4:$H$766,6))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Employees'!$B$4:$H$766,7))</f>
        <v>CCT</v>
      </c>
      <c r="F4665" s="66" t="str">
        <f>IF(ISBLANK(LeaveTracker[[#This Row],[Employee Name]]),"-----",VLOOKUP(LeaveTracker[[#This Row],[Employee Name]],'List of Employees'!$B$4:$H$766,6))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Employees'!$B$4:$H$766,7))</f>
        <v>CCT</v>
      </c>
      <c r="F4666" s="66" t="str">
        <f>IF(ISBLANK(LeaveTracker[[#This Row],[Employee Name]]),"-----",VLOOKUP(LeaveTracker[[#This Row],[Employee Name]],'List of Employees'!$B$4:$H$766,6))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2182</v>
      </c>
      <c r="E4667" s="66" t="str">
        <f>IF(ISBLANK(LeaveTracker[[#This Row],[Employee Name]]),"-----",VLOOKUP(LeaveTracker[[#This Row],[Employee Name]],'List of Employees'!$B$4:$H$766,7))</f>
        <v>TICC</v>
      </c>
      <c r="F4667" s="66" t="str">
        <f>IF(ISBLANK(LeaveTracker[[#This Row],[Employee Name]]),"-----",VLOOKUP(LeaveTracker[[#This Row],[Employee Name]],'List of Employees'!$B$4:$H$766,6))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Employees'!$B$4:$H$766,7))</f>
        <v>SP</v>
      </c>
      <c r="F4668" s="66" t="str">
        <f>IF(ISBLANK(LeaveTracker[[#This Row],[Employee Name]]),"-----",VLOOKUP(LeaveTracker[[#This Row],[Employee Name]],'List of Employees'!$B$4:$H$766,6))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Employees'!$B$4:$H$766,7))</f>
        <v>ONT</v>
      </c>
      <c r="F4669" s="66" t="str">
        <f>IF(ISBLANK(LeaveTracker[[#This Row],[Employee Name]]),"-----",VLOOKUP(LeaveTracker[[#This Row],[Employee Name]],'List of Employees'!$B$4:$H$766,6))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Employees'!$B$4:$H$766,7))</f>
        <v>TCCH/TICC</v>
      </c>
      <c r="F4670" s="66" t="str">
        <f>IF(ISBLANK(LeaveTracker[[#This Row],[Employee Name]]),"-----",VLOOKUP(LeaveTracker[[#This Row],[Employee Name]],'List of Employees'!$B$4:$H$766,6))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Employees'!$B$4:$H$766,7))</f>
        <v>CCT</v>
      </c>
      <c r="F4671" s="66" t="str">
        <f>IF(ISBLANK(LeaveTracker[[#This Row],[Employee Name]]),"-----",VLOOKUP(LeaveTracker[[#This Row],[Employee Name]],'List of Employees'!$B$4:$H$766,6))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Employees'!$B$4:$H$766,7))</f>
        <v>CCT</v>
      </c>
      <c r="F4672" s="66" t="str">
        <f>IF(ISBLANK(LeaveTracker[[#This Row],[Employee Name]]),"-----",VLOOKUP(LeaveTracker[[#This Row],[Employee Name]],'List of Employees'!$B$4:$H$766,6))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Employees'!$B$4:$H$766,7))</f>
        <v>CCT</v>
      </c>
      <c r="F4673" s="66" t="str">
        <f>IF(ISBLANK(LeaveTracker[[#This Row],[Employee Name]]),"-----",VLOOKUP(LeaveTracker[[#This Row],[Employee Name]],'List of Employees'!$B$4:$H$766,6))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1807</v>
      </c>
      <c r="E4674" s="66" t="str">
        <f>IF(ISBLANK(LeaveTracker[[#This Row],[Employee Name]]),"-----",VLOOKUP(LeaveTracker[[#This Row],[Employee Name]],'List of Employees'!$B$4:$H$766,7))</f>
        <v>TICC</v>
      </c>
      <c r="F4674" s="66" t="str">
        <f>IF(ISBLANK(LeaveTracker[[#This Row],[Employee Name]]),"-----",VLOOKUP(LeaveTracker[[#This Row],[Employee Name]],'List of Employees'!$B$4:$H$766,6))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1807</v>
      </c>
      <c r="E4675" s="66" t="str">
        <f>IF(ISBLANK(LeaveTracker[[#This Row],[Employee Name]]),"-----",VLOOKUP(LeaveTracker[[#This Row],[Employee Name]],'List of Employees'!$B$4:$H$766,7))</f>
        <v>TICC</v>
      </c>
      <c r="F4675" s="66" t="str">
        <f>IF(ISBLANK(LeaveTracker[[#This Row],[Employee Name]]),"-----",VLOOKUP(LeaveTracker[[#This Row],[Employee Name]],'List of Employees'!$B$4:$H$766,6))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1807</v>
      </c>
      <c r="E4676" s="66" t="str">
        <f>IF(ISBLANK(LeaveTracker[[#This Row],[Employee Name]]),"-----",VLOOKUP(LeaveTracker[[#This Row],[Employee Name]],'List of Employees'!$B$4:$H$766,7))</f>
        <v>TICC</v>
      </c>
      <c r="F4676" s="66" t="str">
        <f>IF(ISBLANK(LeaveTracker[[#This Row],[Employee Name]]),"-----",VLOOKUP(LeaveTracker[[#This Row],[Employee Name]],'List of Employees'!$B$4:$H$766,6))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1807</v>
      </c>
      <c r="E4677" s="66" t="str">
        <f>IF(ISBLANK(LeaveTracker[[#This Row],[Employee Name]]),"-----",VLOOKUP(LeaveTracker[[#This Row],[Employee Name]],'List of Employees'!$B$4:$H$766,7))</f>
        <v>TICC</v>
      </c>
      <c r="F4677" s="66" t="str">
        <f>IF(ISBLANK(LeaveTracker[[#This Row],[Employee Name]]),"-----",VLOOKUP(LeaveTracker[[#This Row],[Employee Name]],'List of Employees'!$B$4:$H$766,6))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1748</v>
      </c>
      <c r="E4678" s="66" t="str">
        <f>IF(ISBLANK(LeaveTracker[[#This Row],[Employee Name]]),"-----",VLOOKUP(LeaveTracker[[#This Row],[Employee Name]],'List of Employees'!$B$4:$H$766,7))</f>
        <v>CSWDO</v>
      </c>
      <c r="F4678" s="66" t="str">
        <f>IF(ISBLANK(LeaveTracker[[#This Row],[Employee Name]]),"-----",VLOOKUP(LeaveTracker[[#This Row],[Employee Name]],'List of Employees'!$B$4:$H$766,6))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1748</v>
      </c>
      <c r="E4679" s="66" t="str">
        <f>IF(ISBLANK(LeaveTracker[[#This Row],[Employee Name]]),"-----",VLOOKUP(LeaveTracker[[#This Row],[Employee Name]],'List of Employees'!$B$4:$H$766,7))</f>
        <v>CSWDO</v>
      </c>
      <c r="F4679" s="66" t="str">
        <f>IF(ISBLANK(LeaveTracker[[#This Row],[Employee Name]]),"-----",VLOOKUP(LeaveTracker[[#This Row],[Employee Name]],'List of Employees'!$B$4:$H$766,6))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Employees'!$B$4:$H$766,7))</f>
        <v>TCCH/TICC</v>
      </c>
      <c r="F4680" s="66" t="str">
        <f>IF(ISBLANK(LeaveTracker[[#This Row],[Employee Name]]),"-----",VLOOKUP(LeaveTracker[[#This Row],[Employee Name]],'List of Employees'!$B$4:$H$766,6))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Employees'!$B$4:$H$766,7))</f>
        <v>TCCH/TICC</v>
      </c>
      <c r="F4681" s="66" t="str">
        <f>IF(ISBLANK(LeaveTracker[[#This Row],[Employee Name]]),"-----",VLOOKUP(LeaveTracker[[#This Row],[Employee Name]],'List of Employees'!$B$4:$H$766,6))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Employees'!$B$4:$H$766,7))</f>
        <v>TCCH/TICC</v>
      </c>
      <c r="F4682" s="66" t="str">
        <f>IF(ISBLANK(LeaveTracker[[#This Row],[Employee Name]]),"-----",VLOOKUP(LeaveTracker[[#This Row],[Employee Name]],'List of Employees'!$B$4:$H$766,6))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Employees'!$B$4:$H$766,7))</f>
        <v>TCCH/TICC</v>
      </c>
      <c r="F4683" s="66" t="str">
        <f>IF(ISBLANK(LeaveTracker[[#This Row],[Employee Name]]),"-----",VLOOKUP(LeaveTracker[[#This Row],[Employee Name]],'List of Employees'!$B$4:$H$766,6))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Employees'!$B$4:$H$766,7))</f>
        <v>TCCH/TICC</v>
      </c>
      <c r="F4684" s="66" t="str">
        <f>IF(ISBLANK(LeaveTracker[[#This Row],[Employee Name]]),"-----",VLOOKUP(LeaveTracker[[#This Row],[Employee Name]],'List of Employees'!$B$4:$H$766,6))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Employees'!$B$4:$H$766,7))</f>
        <v>TCCH/TICC</v>
      </c>
      <c r="F4685" s="66" t="str">
        <f>IF(ISBLANK(LeaveTracker[[#This Row],[Employee Name]]),"-----",VLOOKUP(LeaveTracker[[#This Row],[Employee Name]],'List of Employees'!$B$4:$H$766,6))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Employees'!$B$4:$H$766,7))</f>
        <v>TOPS (ADMIN CSU)</v>
      </c>
      <c r="F4686" s="66" t="str">
        <f>IF(ISBLANK(LeaveTracker[[#This Row],[Employee Name]]),"-----",VLOOKUP(LeaveTracker[[#This Row],[Employee Name]],'List of Employees'!$B$4:$H$766,6))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Employees'!$B$4:$H$766,7))</f>
        <v>ADMIN OFFICE - HALL OF JUSTICE</v>
      </c>
      <c r="F4687" s="66" t="str">
        <f>IF(ISBLANK(LeaveTracker[[#This Row],[Employee Name]]),"-----",VLOOKUP(LeaveTracker[[#This Row],[Employee Name]],'List of Employees'!$B$4:$H$766,6))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1722</v>
      </c>
      <c r="E4688" s="66" t="str">
        <f>IF(ISBLANK(LeaveTracker[[#This Row],[Employee Name]]),"-----",VLOOKUP(LeaveTracker[[#This Row],[Employee Name]],'List of Employees'!$B$4:$H$766,7))</f>
        <v>TCIS</v>
      </c>
      <c r="F4688" s="66" t="str">
        <f>IF(ISBLANK(LeaveTracker[[#This Row],[Employee Name]]),"-----",VLOOKUP(LeaveTracker[[#This Row],[Employee Name]],'List of Employees'!$B$4:$H$766,6))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1873</v>
      </c>
      <c r="E4689" s="66" t="str">
        <f>IF(ISBLANK(LeaveTracker[[#This Row],[Employee Name]]),"-----",VLOOKUP(LeaveTracker[[#This Row],[Employee Name]],'List of Employees'!$B$4:$H$766,7))</f>
        <v>TCIS</v>
      </c>
      <c r="F4689" s="66" t="str">
        <f>IF(ISBLANK(LeaveTracker[[#This Row],[Employee Name]]),"-----",VLOOKUP(LeaveTracker[[#This Row],[Employee Name]],'List of Employees'!$B$4:$H$766,6))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1873</v>
      </c>
      <c r="E4690" s="66" t="str">
        <f>IF(ISBLANK(LeaveTracker[[#This Row],[Employee Name]]),"-----",VLOOKUP(LeaveTracker[[#This Row],[Employee Name]],'List of Employees'!$B$4:$H$766,7))</f>
        <v>TCIS</v>
      </c>
      <c r="F4690" s="66" t="str">
        <f>IF(ISBLANK(LeaveTracker[[#This Row],[Employee Name]]),"-----",VLOOKUP(LeaveTracker[[#This Row],[Employee Name]],'List of Employees'!$B$4:$H$766,6))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1873</v>
      </c>
      <c r="E4691" s="66" t="str">
        <f>IF(ISBLANK(LeaveTracker[[#This Row],[Employee Name]]),"-----",VLOOKUP(LeaveTracker[[#This Row],[Employee Name]],'List of Employees'!$B$4:$H$766,7))</f>
        <v>TCIS</v>
      </c>
      <c r="F4691" s="66" t="str">
        <f>IF(ISBLANK(LeaveTracker[[#This Row],[Employee Name]]),"-----",VLOOKUP(LeaveTracker[[#This Row],[Employee Name]],'List of Employees'!$B$4:$H$766,6))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2185</v>
      </c>
      <c r="E4692" s="66" t="str">
        <f>IF(ISBLANK(LeaveTracker[[#This Row],[Employee Name]]),"-----",VLOOKUP(LeaveTracker[[#This Row],[Employee Name]],'List of Employees'!$B$4:$H$766,7))</f>
        <v>VMO</v>
      </c>
      <c r="F4692" s="66" t="str">
        <f>IF(ISBLANK(LeaveTracker[[#This Row],[Employee Name]]),"-----",VLOOKUP(LeaveTracker[[#This Row],[Employee Name]],'List of Employees'!$B$4:$H$766,6))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1998</v>
      </c>
      <c r="E4693" s="66" t="str">
        <f>IF(ISBLANK(LeaveTracker[[#This Row],[Employee Name]]),"-----",VLOOKUP(LeaveTracker[[#This Row],[Employee Name]],'List of Employees'!$B$4:$H$766,7))</f>
        <v>HRMO</v>
      </c>
      <c r="F4693" s="66" t="str">
        <f>IF(ISBLANK(LeaveTracker[[#This Row],[Employee Name]]),"-----",VLOOKUP(LeaveTracker[[#This Row],[Employee Name]],'List of Employees'!$B$4:$H$766,6))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1816</v>
      </c>
      <c r="E4694" s="66" t="str">
        <f>IF(ISBLANK(LeaveTracker[[#This Row],[Employee Name]]),"-----",VLOOKUP(LeaveTracker[[#This Row],[Employee Name]],'List of Employees'!$B$4:$H$766,7))</f>
        <v>DSWDO</v>
      </c>
      <c r="F4694" s="66" t="str">
        <f>IF(ISBLANK(LeaveTracker[[#This Row],[Employee Name]]),"-----",VLOOKUP(LeaveTracker[[#This Row],[Employee Name]],'List of Employees'!$B$4:$H$766,6))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Employees'!$B$4:$H$766,7))</f>
        <v>CCT</v>
      </c>
      <c r="F4695" s="66" t="str">
        <f>IF(ISBLANK(LeaveTracker[[#This Row],[Employee Name]]),"-----",VLOOKUP(LeaveTracker[[#This Row],[Employee Name]],'List of Employees'!$B$4:$H$766,6))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1818</v>
      </c>
      <c r="E4696" s="66" t="str">
        <f>IF(ISBLANK(LeaveTracker[[#This Row],[Employee Name]]),"-----",VLOOKUP(LeaveTracker[[#This Row],[Employee Name]],'List of Employees'!$B$4:$H$766,7))</f>
        <v>EEO/CITY MARKET</v>
      </c>
      <c r="F4696" s="66" t="str">
        <f>IF(ISBLANK(LeaveTracker[[#This Row],[Employee Name]]),"-----",VLOOKUP(LeaveTracker[[#This Row],[Employee Name]],'List of Employees'!$B$4:$H$766,6))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Employees'!$B$4:$H$766,7))</f>
        <v>CHARACTER OFFICE</v>
      </c>
      <c r="F4697" s="66" t="str">
        <f>IF(ISBLANK(LeaveTracker[[#This Row],[Employee Name]]),"-----",VLOOKUP(LeaveTracker[[#This Row],[Employee Name]],'List of Employees'!$B$4:$H$766,6))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Employees'!$B$4:$H$766,7))</f>
        <v>SP</v>
      </c>
      <c r="F4698" s="66" t="str">
        <f>IF(ISBLANK(LeaveTracker[[#This Row],[Employee Name]]),"-----",VLOOKUP(LeaveTracker[[#This Row],[Employee Name]],'List of Employees'!$B$4:$H$766,6))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Employees'!$B$4:$H$766,7))</f>
        <v>VMO</v>
      </c>
      <c r="F4699" s="66" t="str">
        <f>IF(ISBLANK(LeaveTracker[[#This Row],[Employee Name]]),"-----",VLOOKUP(LeaveTracker[[#This Row],[Employee Name]],'List of Employees'!$B$4:$H$766,6))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Employees'!$B$4:$H$766,7))</f>
        <v>ACCOUNTING</v>
      </c>
      <c r="F4700" s="66" t="str">
        <f>IF(ISBLANK(LeaveTracker[[#This Row],[Employee Name]]),"-----",VLOOKUP(LeaveTracker[[#This Row],[Employee Name]],'List of Employees'!$B$4:$H$766,6))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Employees'!$B$4:$H$766,7))</f>
        <v>THRDC</v>
      </c>
      <c r="F4701" s="66" t="str">
        <f>IF(ISBLANK(LeaveTracker[[#This Row],[Employee Name]]),"-----",VLOOKUP(LeaveTracker[[#This Row],[Employee Name]],'List of Employees'!$B$4:$H$766,6))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2187</v>
      </c>
      <c r="E4702" s="66" t="str">
        <f>IF(ISBLANK(LeaveTracker[[#This Row],[Employee Name]]),"-----",VLOOKUP(LeaveTracker[[#This Row],[Employee Name]],'List of Employees'!$B$4:$H$766,7))</f>
        <v>OSPITAL NG TAGAYTAY</v>
      </c>
      <c r="F4702" s="66" t="str">
        <f>IF(ISBLANK(LeaveTracker[[#This Row],[Employee Name]]),"-----",VLOOKUP(LeaveTracker[[#This Row],[Employee Name]],'List of Employees'!$B$4:$H$766,6))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Employees'!$B$4:$H$766,7))</f>
        <v>CHO</v>
      </c>
      <c r="F4703" s="66" t="str">
        <f>IF(ISBLANK(LeaveTracker[[#This Row],[Employee Name]]),"-----",VLOOKUP(LeaveTracker[[#This Row],[Employee Name]],'List of Employees'!$B$4:$H$766,6))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Employees'!$B$4:$H$766,7))</f>
        <v>MAHOGANY MARKET</v>
      </c>
      <c r="F4704" s="66" t="str">
        <f>IF(ISBLANK(LeaveTracker[[#This Row],[Employee Name]]),"-----",VLOOKUP(LeaveTracker[[#This Row],[Employee Name]],'List of Employees'!$B$4:$H$766,6))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Employees'!$B$4:$H$766,7))</f>
        <v>MAHOGANY MARKET</v>
      </c>
      <c r="F4705" s="66" t="str">
        <f>IF(ISBLANK(LeaveTracker[[#This Row],[Employee Name]]),"-----",VLOOKUP(LeaveTracker[[#This Row],[Employee Name]],'List of Employees'!$B$4:$H$766,6))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Employees'!$B$4:$H$766,7))</f>
        <v>ACCOUNTING</v>
      </c>
      <c r="F4706" s="66" t="str">
        <f>IF(ISBLANK(LeaveTracker[[#This Row],[Employee Name]]),"-----",VLOOKUP(LeaveTracker[[#This Row],[Employee Name]],'List of Employees'!$B$4:$H$766,6))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Employees'!$B$4:$H$766,7))</f>
        <v>TOPS (ADMIN CSU)</v>
      </c>
      <c r="F4707" s="66" t="str">
        <f>IF(ISBLANK(LeaveTracker[[#This Row],[Employee Name]]),"-----",VLOOKUP(LeaveTracker[[#This Row],[Employee Name]],'List of Employees'!$B$4:$H$766,6))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Employees'!$B$4:$H$766,7))</f>
        <v>GSO</v>
      </c>
      <c r="F4708" s="66" t="str">
        <f>IF(ISBLANK(LeaveTracker[[#This Row],[Employee Name]]),"-----",VLOOKUP(LeaveTracker[[#This Row],[Employee Name]],'List of Employees'!$B$4:$H$766,6))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Employees'!$B$4:$H$766,7))</f>
        <v>CTO</v>
      </c>
      <c r="F4709" s="66" t="str">
        <f>IF(ISBLANK(LeaveTracker[[#This Row],[Employee Name]]),"-----",VLOOKUP(LeaveTracker[[#This Row],[Employee Name]],'List of Employees'!$B$4:$H$766,6))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Employees'!$B$4:$H$766,7))</f>
        <v>CHO</v>
      </c>
      <c r="F4710" s="66" t="str">
        <f>IF(ISBLANK(LeaveTracker[[#This Row],[Employee Name]]),"-----",VLOOKUP(LeaveTracker[[#This Row],[Employee Name]],'List of Employees'!$B$4:$H$766,6))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Employees'!$B$4:$H$766,7))</f>
        <v>ACCOUNTING</v>
      </c>
      <c r="F4711" s="66" t="str">
        <f>IF(ISBLANK(LeaveTracker[[#This Row],[Employee Name]]),"-----",VLOOKUP(LeaveTracker[[#This Row],[Employee Name]],'List of Employees'!$B$4:$H$766,6))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Employees'!$B$4:$H$766,7))</f>
        <v>CCT</v>
      </c>
      <c r="F4712" s="66" t="str">
        <f>IF(ISBLANK(LeaveTracker[[#This Row],[Employee Name]]),"-----",VLOOKUP(LeaveTracker[[#This Row],[Employee Name]],'List of Employees'!$B$4:$H$766,6))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Employees'!$B$4:$H$766,7))</f>
        <v>CCT</v>
      </c>
      <c r="F4713" s="66" t="str">
        <f>IF(ISBLANK(LeaveTracker[[#This Row],[Employee Name]]),"-----",VLOOKUP(LeaveTracker[[#This Row],[Employee Name]],'List of Employees'!$B$4:$H$766,6))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Employees'!$B$4:$H$766,7))</f>
        <v>CCT</v>
      </c>
      <c r="F4714" s="66" t="str">
        <f>IF(ISBLANK(LeaveTracker[[#This Row],[Employee Name]]),"-----",VLOOKUP(LeaveTracker[[#This Row],[Employee Name]],'List of Employees'!$B$4:$H$766,6))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Employees'!$B$4:$H$766,7))</f>
        <v>CEO</v>
      </c>
      <c r="F4715" s="66" t="str">
        <f>IF(ISBLANK(LeaveTracker[[#This Row],[Employee Name]]),"-----",VLOOKUP(LeaveTracker[[#This Row],[Employee Name]],'List of Employees'!$B$4:$H$766,6))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1866</v>
      </c>
      <c r="E4716" s="66" t="str">
        <f>IF(ISBLANK(LeaveTracker[[#This Row],[Employee Name]]),"-----",VLOOKUP(LeaveTracker[[#This Row],[Employee Name]],'List of Employees'!$B$4:$H$766,7))</f>
        <v>CSWDO</v>
      </c>
      <c r="F4716" s="66" t="str">
        <f>IF(ISBLANK(LeaveTracker[[#This Row],[Employee Name]]),"-----",VLOOKUP(LeaveTracker[[#This Row],[Employee Name]],'List of Employees'!$B$4:$H$766,6))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Employees'!$B$4:$H$766,7))</f>
        <v>LIBRARY</v>
      </c>
      <c r="F4717" s="66" t="str">
        <f>IF(ISBLANK(LeaveTracker[[#This Row],[Employee Name]]),"-----",VLOOKUP(LeaveTracker[[#This Row],[Employee Name]],'List of Employees'!$B$4:$H$766,6))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Employees'!$B$4:$H$766,7))</f>
        <v>LIBRARY</v>
      </c>
      <c r="F4718" s="66" t="str">
        <f>IF(ISBLANK(LeaveTracker[[#This Row],[Employee Name]]),"-----",VLOOKUP(LeaveTracker[[#This Row],[Employee Name]],'List of Employees'!$B$4:$H$766,6))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Employees'!$B$4:$H$766,7))</f>
        <v>CTO</v>
      </c>
      <c r="F4719" s="66" t="str">
        <f>IF(ISBLANK(LeaveTracker[[#This Row],[Employee Name]]),"-----",VLOOKUP(LeaveTracker[[#This Row],[Employee Name]],'List of Employees'!$B$4:$H$766,6))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Employees'!$B$4:$H$766,7))</f>
        <v>CTO</v>
      </c>
      <c r="F4720" s="66" t="str">
        <f>IF(ISBLANK(LeaveTracker[[#This Row],[Employee Name]]),"-----",VLOOKUP(LeaveTracker[[#This Row],[Employee Name]],'List of Employees'!$B$4:$H$766,6))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1958</v>
      </c>
      <c r="E4721" s="66" t="str">
        <f>IF(ISBLANK(LeaveTracker[[#This Row],[Employee Name]]),"-----",VLOOKUP(LeaveTracker[[#This Row],[Employee Name]],'List of Employees'!$B$4:$H$766,7))</f>
        <v>ONT</v>
      </c>
      <c r="F4721" s="66" t="str">
        <f>IF(ISBLANK(LeaveTracker[[#This Row],[Employee Name]]),"-----",VLOOKUP(LeaveTracker[[#This Row],[Employee Name]],'List of Employees'!$B$4:$H$766,6))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1958</v>
      </c>
      <c r="E4722" s="66" t="str">
        <f>IF(ISBLANK(LeaveTracker[[#This Row],[Employee Name]]),"-----",VLOOKUP(LeaveTracker[[#This Row],[Employee Name]],'List of Employees'!$B$4:$H$766,7))</f>
        <v>ONT</v>
      </c>
      <c r="F4722" s="66" t="str">
        <f>IF(ISBLANK(LeaveTracker[[#This Row],[Employee Name]]),"-----",VLOOKUP(LeaveTracker[[#This Row],[Employee Name]],'List of Employees'!$B$4:$H$766,6))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Employees'!$B$4:$H$766,7))</f>
        <v>ACCOUNTING</v>
      </c>
      <c r="F4723" s="66" t="str">
        <f>IF(ISBLANK(LeaveTracker[[#This Row],[Employee Name]]),"-----",VLOOKUP(LeaveTracker[[#This Row],[Employee Name]],'List of Employees'!$B$4:$H$766,6))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Employees'!$B$4:$H$766,7))</f>
        <v>ACCOUNTING</v>
      </c>
      <c r="F4724" s="66" t="str">
        <f>IF(ISBLANK(LeaveTracker[[#This Row],[Employee Name]]),"-----",VLOOKUP(LeaveTracker[[#This Row],[Employee Name]],'List of Employees'!$B$4:$H$766,6))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Employees'!$B$4:$H$766,7))</f>
        <v>ACCOUNTING</v>
      </c>
      <c r="F4725" s="66" t="str">
        <f>IF(ISBLANK(LeaveTracker[[#This Row],[Employee Name]]),"-----",VLOOKUP(LeaveTracker[[#This Row],[Employee Name]],'List of Employees'!$B$4:$H$766,6))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Employees'!$B$4:$H$766,7))</f>
        <v>MAHOGANY MARKET</v>
      </c>
      <c r="F4726" s="66" t="str">
        <f>IF(ISBLANK(LeaveTracker[[#This Row],[Employee Name]]),"-----",VLOOKUP(LeaveTracker[[#This Row],[Employee Name]],'List of Employees'!$B$4:$H$766,6))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Employees'!$B$4:$H$766,7))</f>
        <v>ACCOUNTING</v>
      </c>
      <c r="F4727" s="66" t="str">
        <f>IF(ISBLANK(LeaveTracker[[#This Row],[Employee Name]]),"-----",VLOOKUP(LeaveTracker[[#This Row],[Employee Name]],'List of Employees'!$B$4:$H$766,6))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1771</v>
      </c>
      <c r="E4728" s="66" t="str">
        <f>IF(ISBLANK(LeaveTracker[[#This Row],[Employee Name]]),"-----",VLOOKUP(LeaveTracker[[#This Row],[Employee Name]],'List of Employees'!$B$4:$H$766,7))</f>
        <v>SP</v>
      </c>
      <c r="F4728" s="66" t="str">
        <f>IF(ISBLANK(LeaveTracker[[#This Row],[Employee Name]]),"-----",VLOOKUP(LeaveTracker[[#This Row],[Employee Name]],'List of Employees'!$B$4:$H$766,6))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Employees'!$B$4:$H$766,7))</f>
        <v>CENRO</v>
      </c>
      <c r="F4729" s="66" t="str">
        <f>IF(ISBLANK(LeaveTracker[[#This Row],[Employee Name]]),"-----",VLOOKUP(LeaveTracker[[#This Row],[Employee Name]],'List of Employees'!$B$4:$H$766,6))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Employees'!$B$4:$H$766,7))</f>
        <v>TIPID IMPOK</v>
      </c>
      <c r="F4730" s="66" t="str">
        <f>IF(ISBLANK(LeaveTracker[[#This Row],[Employee Name]]),"-----",VLOOKUP(LeaveTracker[[#This Row],[Employee Name]],'List of Employees'!$B$4:$H$766,6))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Employees'!$B$4:$H$766,7))</f>
        <v>TIPID IMPOK</v>
      </c>
      <c r="F4731" s="66" t="str">
        <f>IF(ISBLANK(LeaveTracker[[#This Row],[Employee Name]]),"-----",VLOOKUP(LeaveTracker[[#This Row],[Employee Name]],'List of Employees'!$B$4:$H$766,6))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Employees'!$B$4:$H$766,7))</f>
        <v>TIPID IMPOK</v>
      </c>
      <c r="F4732" s="66" t="str">
        <f>IF(ISBLANK(LeaveTracker[[#This Row],[Employee Name]]),"-----",VLOOKUP(LeaveTracker[[#This Row],[Employee Name]],'List of Employees'!$B$4:$H$766,6))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Employees'!$B$4:$H$766,7))</f>
        <v>CTO</v>
      </c>
      <c r="F4733" s="66" t="str">
        <f>IF(ISBLANK(LeaveTracker[[#This Row],[Employee Name]]),"-----",VLOOKUP(LeaveTracker[[#This Row],[Employee Name]],'List of Employees'!$B$4:$H$766,6))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Employees'!$B$4:$H$766,7))</f>
        <v>CTO</v>
      </c>
      <c r="F4734" s="66" t="str">
        <f>IF(ISBLANK(LeaveTracker[[#This Row],[Employee Name]]),"-----",VLOOKUP(LeaveTracker[[#This Row],[Employee Name]],'List of Employees'!$B$4:$H$766,6))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Employees'!$B$4:$H$766,7))</f>
        <v>CTO</v>
      </c>
      <c r="F4735" s="66" t="str">
        <f>IF(ISBLANK(LeaveTracker[[#This Row],[Employee Name]]),"-----",VLOOKUP(LeaveTracker[[#This Row],[Employee Name]],'List of Employees'!$B$4:$H$766,6))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Employees'!$B$4:$H$766,7))</f>
        <v>ACCOUNTING</v>
      </c>
      <c r="F4736" s="66" t="str">
        <f>IF(ISBLANK(LeaveTracker[[#This Row],[Employee Name]]),"-----",VLOOKUP(LeaveTracker[[#This Row],[Employee Name]],'List of Employees'!$B$4:$H$766,6))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Employees'!$B$4:$H$766,7))</f>
        <v>ACCOUNTING</v>
      </c>
      <c r="F4737" s="66" t="str">
        <f>IF(ISBLANK(LeaveTracker[[#This Row],[Employee Name]]),"-----",VLOOKUP(LeaveTracker[[#This Row],[Employee Name]],'List of Employees'!$B$4:$H$766,6))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Employees'!$B$4:$H$766,7))</f>
        <v>CTO</v>
      </c>
      <c r="F4738" s="66" t="str">
        <f>IF(ISBLANK(LeaveTracker[[#This Row],[Employee Name]]),"-----",VLOOKUP(LeaveTracker[[#This Row],[Employee Name]],'List of Employees'!$B$4:$H$766,6))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Employees'!$B$4:$H$766,7))</f>
        <v>CTO</v>
      </c>
      <c r="F4739" s="66" t="str">
        <f>IF(ISBLANK(LeaveTracker[[#This Row],[Employee Name]]),"-----",VLOOKUP(LeaveTracker[[#This Row],[Employee Name]],'List of Employees'!$B$4:$H$766,6))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Employees'!$B$4:$H$766,7))</f>
        <v>TIPID IMPOK</v>
      </c>
      <c r="F4740" s="66" t="str">
        <f>IF(ISBLANK(LeaveTracker[[#This Row],[Employee Name]]),"-----",VLOOKUP(LeaveTracker[[#This Row],[Employee Name]],'List of Employees'!$B$4:$H$766,6))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Employees'!$B$4:$H$766,7))</f>
        <v>TIPID IMPOK</v>
      </c>
      <c r="F4741" s="66" t="str">
        <f>IF(ISBLANK(LeaveTracker[[#This Row],[Employee Name]]),"-----",VLOOKUP(LeaveTracker[[#This Row],[Employee Name]],'List of Employees'!$B$4:$H$766,6))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1771</v>
      </c>
      <c r="E4742" s="66" t="str">
        <f>IF(ISBLANK(LeaveTracker[[#This Row],[Employee Name]]),"-----",VLOOKUP(LeaveTracker[[#This Row],[Employee Name]],'List of Employees'!$B$4:$H$766,7))</f>
        <v>SP</v>
      </c>
      <c r="F4742" s="66" t="str">
        <f>IF(ISBLANK(LeaveTracker[[#This Row],[Employee Name]]),"-----",VLOOKUP(LeaveTracker[[#This Row],[Employee Name]],'List of Employees'!$B$4:$H$766,6))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Employees'!$B$4:$H$766,7))</f>
        <v>PIO</v>
      </c>
      <c r="F4743" s="66" t="str">
        <f>IF(ISBLANK(LeaveTracker[[#This Row],[Employee Name]]),"-----",VLOOKUP(LeaveTracker[[#This Row],[Employee Name]],'List of Employees'!$B$4:$H$766,6))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Employees'!$B$4:$H$766,7))</f>
        <v>PIO</v>
      </c>
      <c r="F4744" s="66" t="str">
        <f>IF(ISBLANK(LeaveTracker[[#This Row],[Employee Name]]),"-----",VLOOKUP(LeaveTracker[[#This Row],[Employee Name]],'List of Employees'!$B$4:$H$766,6))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Employees'!$B$4:$H$766,7))</f>
        <v>PIO</v>
      </c>
      <c r="F4745" s="66" t="str">
        <f>IF(ISBLANK(LeaveTracker[[#This Row],[Employee Name]]),"-----",VLOOKUP(LeaveTracker[[#This Row],[Employee Name]],'List of Employees'!$B$4:$H$766,6))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Employees'!$B$4:$H$766,7))</f>
        <v>PIO</v>
      </c>
      <c r="F4746" s="66" t="str">
        <f>IF(ISBLANK(LeaveTracker[[#This Row],[Employee Name]]),"-----",VLOOKUP(LeaveTracker[[#This Row],[Employee Name]],'List of Employees'!$B$4:$H$766,6))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Employees'!$B$4:$H$766,7))</f>
        <v>ACCOUNTING</v>
      </c>
      <c r="F4747" s="66" t="str">
        <f>IF(ISBLANK(LeaveTracker[[#This Row],[Employee Name]]),"-----",VLOOKUP(LeaveTracker[[#This Row],[Employee Name]],'List of Employees'!$B$4:$H$766,6))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Employees'!$B$4:$H$766,7))</f>
        <v>SP</v>
      </c>
      <c r="F4748" s="66" t="str">
        <f>IF(ISBLANK(LeaveTracker[[#This Row],[Employee Name]]),"-----",VLOOKUP(LeaveTracker[[#This Row],[Employee Name]],'List of Employees'!$B$4:$H$766,6))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1917</v>
      </c>
      <c r="E4749" s="66" t="str">
        <f>IF(ISBLANK(LeaveTracker[[#This Row],[Employee Name]]),"-----",VLOOKUP(LeaveTracker[[#This Row],[Employee Name]],'List of Employees'!$B$4:$H$766,7))</f>
        <v>ONT</v>
      </c>
      <c r="F4749" s="66" t="str">
        <f>IF(ISBLANK(LeaveTracker[[#This Row],[Employee Name]]),"-----",VLOOKUP(LeaveTracker[[#This Row],[Employee Name]],'List of Employees'!$B$4:$H$766,6))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Employees'!$B$4:$H$766,7))</f>
        <v>TCCH/TICC</v>
      </c>
      <c r="F4750" s="66" t="str">
        <f>IF(ISBLANK(LeaveTracker[[#This Row],[Employee Name]]),"-----",VLOOKUP(LeaveTracker[[#This Row],[Employee Name]],'List of Employees'!$B$4:$H$766,6))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Employees'!$B$4:$H$766,7))</f>
        <v>CSWDO</v>
      </c>
      <c r="F4751" s="66" t="str">
        <f>IF(ISBLANK(LeaveTracker[[#This Row],[Employee Name]]),"-----",VLOOKUP(LeaveTracker[[#This Row],[Employee Name]],'List of Employees'!$B$4:$H$766,6))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1815</v>
      </c>
      <c r="E4752" s="66" t="str">
        <f>IF(ISBLANK(LeaveTracker[[#This Row],[Employee Name]]),"-----",VLOOKUP(LeaveTracker[[#This Row],[Employee Name]],'List of Employees'!$B$4:$H$766,7))</f>
        <v>CENRO</v>
      </c>
      <c r="F4752" s="66" t="str">
        <f>IF(ISBLANK(LeaveTracker[[#This Row],[Employee Name]]),"-----",VLOOKUP(LeaveTracker[[#This Row],[Employee Name]],'List of Employees'!$B$4:$H$766,6))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1864</v>
      </c>
      <c r="E4753" s="66" t="str">
        <f>IF(ISBLANK(LeaveTracker[[#This Row],[Employee Name]]),"-----",VLOOKUP(LeaveTracker[[#This Row],[Employee Name]],'List of Employees'!$B$4:$H$766,7))</f>
        <v>CENRO</v>
      </c>
      <c r="F4753" s="66" t="str">
        <f>IF(ISBLANK(LeaveTracker[[#This Row],[Employee Name]]),"-----",VLOOKUP(LeaveTracker[[#This Row],[Employee Name]],'List of Employees'!$B$4:$H$766,6))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1951</v>
      </c>
      <c r="E4754" s="66" t="str">
        <f>IF(ISBLANK(LeaveTracker[[#This Row],[Employee Name]]),"-----",VLOOKUP(LeaveTracker[[#This Row],[Employee Name]],'List of Employees'!$B$4:$H$766,7))</f>
        <v>EEO/CITY MARKET</v>
      </c>
      <c r="F4754" s="66" t="str">
        <f>IF(ISBLANK(LeaveTracker[[#This Row],[Employee Name]]),"-----",VLOOKUP(LeaveTracker[[#This Row],[Employee Name]],'List of Employees'!$B$4:$H$766,6))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1818</v>
      </c>
      <c r="E4755" s="66" t="str">
        <f>IF(ISBLANK(LeaveTracker[[#This Row],[Employee Name]]),"-----",VLOOKUP(LeaveTracker[[#This Row],[Employee Name]],'List of Employees'!$B$4:$H$766,7))</f>
        <v>EEO/CITY MARKET</v>
      </c>
      <c r="F4755" s="66" t="str">
        <f>IF(ISBLANK(LeaveTracker[[#This Row],[Employee Name]]),"-----",VLOOKUP(LeaveTracker[[#This Row],[Employee Name]],'List of Employees'!$B$4:$H$766,6))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1818</v>
      </c>
      <c r="E4756" s="66" t="str">
        <f>IF(ISBLANK(LeaveTracker[[#This Row],[Employee Name]]),"-----",VLOOKUP(LeaveTracker[[#This Row],[Employee Name]],'List of Employees'!$B$4:$H$766,7))</f>
        <v>EEO/CITY MARKET</v>
      </c>
      <c r="F4756" s="66" t="str">
        <f>IF(ISBLANK(LeaveTracker[[#This Row],[Employee Name]]),"-----",VLOOKUP(LeaveTracker[[#This Row],[Employee Name]],'List of Employees'!$B$4:$H$766,6))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1791</v>
      </c>
      <c r="E4757" s="66" t="str">
        <f>IF(ISBLANK(LeaveTracker[[#This Row],[Employee Name]]),"-----",VLOOKUP(LeaveTracker[[#This Row],[Employee Name]],'List of Employees'!$B$4:$H$766,7))</f>
        <v>CENRO</v>
      </c>
      <c r="F4757" s="66" t="str">
        <f>IF(ISBLANK(LeaveTracker[[#This Row],[Employee Name]]),"-----",VLOOKUP(LeaveTracker[[#This Row],[Employee Name]],'List of Employees'!$B$4:$H$766,6))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1787</v>
      </c>
      <c r="E4758" s="66" t="str">
        <f>IF(ISBLANK(LeaveTracker[[#This Row],[Employee Name]]),"-----",VLOOKUP(LeaveTracker[[#This Row],[Employee Name]],'List of Employees'!$B$4:$H$766,7))</f>
        <v>CENRO</v>
      </c>
      <c r="F4758" s="66" t="str">
        <f>IF(ISBLANK(LeaveTracker[[#This Row],[Employee Name]]),"-----",VLOOKUP(LeaveTracker[[#This Row],[Employee Name]],'List of Employees'!$B$4:$H$766,6))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1801</v>
      </c>
      <c r="E4759" s="66" t="str">
        <f>IF(ISBLANK(LeaveTracker[[#This Row],[Employee Name]]),"-----",VLOOKUP(LeaveTracker[[#This Row],[Employee Name]],'List of Employees'!$B$4:$H$766,7))</f>
        <v>CSWDO</v>
      </c>
      <c r="F4759" s="66" t="str">
        <f>IF(ISBLANK(LeaveTracker[[#This Row],[Employee Name]]),"-----",VLOOKUP(LeaveTracker[[#This Row],[Employee Name]],'List of Employees'!$B$4:$H$766,6))</f>
        <v>CASUAL</v>
      </c>
      <c r="G4759" s="24">
        <v>45019</v>
      </c>
      <c r="H4759" s="24">
        <v>45019</v>
      </c>
      <c r="I4759" s="19" t="s">
        <v>297</v>
      </c>
      <c r="J4759" s="42" t="s">
        <v>2103</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1801</v>
      </c>
      <c r="E4760" s="66" t="str">
        <f>IF(ISBLANK(LeaveTracker[[#This Row],[Employee Name]]),"-----",VLOOKUP(LeaveTracker[[#This Row],[Employee Name]],'List of Employees'!$B$4:$H$766,7))</f>
        <v>CSWDO</v>
      </c>
      <c r="F4760" s="66" t="str">
        <f>IF(ISBLANK(LeaveTracker[[#This Row],[Employee Name]]),"-----",VLOOKUP(LeaveTracker[[#This Row],[Employee Name]],'List of Employees'!$B$4:$H$766,6))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1800</v>
      </c>
      <c r="E4761" s="66" t="str">
        <f>IF(ISBLANK(LeaveTracker[[#This Row],[Employee Name]]),"-----",VLOOKUP(LeaveTracker[[#This Row],[Employee Name]],'List of Employees'!$B$4:$H$766,7))</f>
        <v>HOUSING</v>
      </c>
      <c r="F4761" s="66" t="str">
        <f>IF(ISBLANK(LeaveTracker[[#This Row],[Employee Name]]),"-----",VLOOKUP(LeaveTracker[[#This Row],[Employee Name]],'List of Employees'!$B$4:$H$766,6))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1800</v>
      </c>
      <c r="E4762" s="66" t="str">
        <f>IF(ISBLANK(LeaveTracker[[#This Row],[Employee Name]]),"-----",VLOOKUP(LeaveTracker[[#This Row],[Employee Name]],'List of Employees'!$B$4:$H$766,7))</f>
        <v>HOUSING</v>
      </c>
      <c r="F4762" s="66" t="str">
        <f>IF(ISBLANK(LeaveTracker[[#This Row],[Employee Name]]),"-----",VLOOKUP(LeaveTracker[[#This Row],[Employee Name]],'List of Employees'!$B$4:$H$766,6))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1803</v>
      </c>
      <c r="E4763" s="66" t="str">
        <f>IF(ISBLANK(LeaveTracker[[#This Row],[Employee Name]]),"-----",VLOOKUP(LeaveTracker[[#This Row],[Employee Name]],'List of Employees'!$B$4:$H$766,7))</f>
        <v>TCNHS</v>
      </c>
      <c r="F4763" s="66" t="str">
        <f>IF(ISBLANK(LeaveTracker[[#This Row],[Employee Name]]),"-----",VLOOKUP(LeaveTracker[[#This Row],[Employee Name]],'List of Employees'!$B$4:$H$766,6))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1803</v>
      </c>
      <c r="E4764" s="66" t="str">
        <f>IF(ISBLANK(LeaveTracker[[#This Row],[Employee Name]]),"-----",VLOOKUP(LeaveTracker[[#This Row],[Employee Name]],'List of Employees'!$B$4:$H$766,7))</f>
        <v>TCNHS</v>
      </c>
      <c r="F4764" s="66" t="str">
        <f>IF(ISBLANK(LeaveTracker[[#This Row],[Employee Name]]),"-----",VLOOKUP(LeaveTracker[[#This Row],[Employee Name]],'List of Employees'!$B$4:$H$766,6))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1803</v>
      </c>
      <c r="E4765" s="66" t="str">
        <f>IF(ISBLANK(LeaveTracker[[#This Row],[Employee Name]]),"-----",VLOOKUP(LeaveTracker[[#This Row],[Employee Name]],'List of Employees'!$B$4:$H$766,7))</f>
        <v>TCNHS</v>
      </c>
      <c r="F4765" s="66" t="str">
        <f>IF(ISBLANK(LeaveTracker[[#This Row],[Employee Name]]),"-----",VLOOKUP(LeaveTracker[[#This Row],[Employee Name]],'List of Employees'!$B$4:$H$766,6))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1803</v>
      </c>
      <c r="E4766" s="66" t="str">
        <f>IF(ISBLANK(LeaveTracker[[#This Row],[Employee Name]]),"-----",VLOOKUP(LeaveTracker[[#This Row],[Employee Name]],'List of Employees'!$B$4:$H$766,7))</f>
        <v>TCNHS</v>
      </c>
      <c r="F4766" s="66" t="str">
        <f>IF(ISBLANK(LeaveTracker[[#This Row],[Employee Name]]),"-----",VLOOKUP(LeaveTracker[[#This Row],[Employee Name]],'List of Employees'!$B$4:$H$766,6))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1807</v>
      </c>
      <c r="E4767" s="66" t="str">
        <f>IF(ISBLANK(LeaveTracker[[#This Row],[Employee Name]]),"-----",VLOOKUP(LeaveTracker[[#This Row],[Employee Name]],'List of Employees'!$B$4:$H$766,7))</f>
        <v>TICC</v>
      </c>
      <c r="F4767" s="66" t="str">
        <f>IF(ISBLANK(LeaveTracker[[#This Row],[Employee Name]]),"-----",VLOOKUP(LeaveTracker[[#This Row],[Employee Name]],'List of Employees'!$B$4:$H$766,6))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1807</v>
      </c>
      <c r="E4768" s="66" t="str">
        <f>IF(ISBLANK(LeaveTracker[[#This Row],[Employee Name]]),"-----",VLOOKUP(LeaveTracker[[#This Row],[Employee Name]],'List of Employees'!$B$4:$H$766,7))</f>
        <v>TICC</v>
      </c>
      <c r="F4768" s="66" t="str">
        <f>IF(ISBLANK(LeaveTracker[[#This Row],[Employee Name]]),"-----",VLOOKUP(LeaveTracker[[#This Row],[Employee Name]],'List of Employees'!$B$4:$H$766,6))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1912</v>
      </c>
      <c r="E4769" s="66" t="str">
        <f>IF(ISBLANK(LeaveTracker[[#This Row],[Employee Name]]),"-----",VLOOKUP(LeaveTracker[[#This Row],[Employee Name]],'List of Employees'!$B$4:$H$766,7))</f>
        <v>TICC</v>
      </c>
      <c r="F4769" s="66" t="str">
        <f>IF(ISBLANK(LeaveTracker[[#This Row],[Employee Name]]),"-----",VLOOKUP(LeaveTracker[[#This Row],[Employee Name]],'List of Employees'!$B$4:$H$766,6))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1853</v>
      </c>
      <c r="E4770" s="66" t="str">
        <f>IF(ISBLANK(LeaveTracker[[#This Row],[Employee Name]]),"-----",VLOOKUP(LeaveTracker[[#This Row],[Employee Name]],'List of Employees'!$B$4:$H$766,7))</f>
        <v>BPLO</v>
      </c>
      <c r="F4770" s="66" t="str">
        <f>IF(ISBLANK(LeaveTracker[[#This Row],[Employee Name]]),"-----",VLOOKUP(LeaveTracker[[#This Row],[Employee Name]],'List of Employees'!$B$4:$H$766,6))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1861</v>
      </c>
      <c r="E4771" s="66" t="str">
        <f>IF(ISBLANK(LeaveTracker[[#This Row],[Employee Name]]),"-----",VLOOKUP(LeaveTracker[[#This Row],[Employee Name]],'List of Employees'!$B$4:$H$766,7))</f>
        <v>TICC</v>
      </c>
      <c r="F4771" s="66" t="str">
        <f>IF(ISBLANK(LeaveTracker[[#This Row],[Employee Name]]),"-----",VLOOKUP(LeaveTracker[[#This Row],[Employee Name]],'List of Employees'!$B$4:$H$766,6))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Employees'!$B$4:$H$766,7))</f>
        <v>INTERNAL</v>
      </c>
      <c r="F4772" s="66" t="str">
        <f>IF(ISBLANK(LeaveTracker[[#This Row],[Employee Name]]),"-----",VLOOKUP(LeaveTracker[[#This Row],[Employee Name]],'List of Employees'!$B$4:$H$766,6))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1913</v>
      </c>
      <c r="E4773" s="66" t="str">
        <f>IF(ISBLANK(LeaveTracker[[#This Row],[Employee Name]]),"-----",VLOOKUP(LeaveTracker[[#This Row],[Employee Name]],'List of Employees'!$B$4:$H$766,7))</f>
        <v>PICNIC GROVE</v>
      </c>
      <c r="F4773" s="66" t="str">
        <f>IF(ISBLANK(LeaveTracker[[#This Row],[Employee Name]]),"-----",VLOOKUP(LeaveTracker[[#This Row],[Employee Name]],'List of Employees'!$B$4:$H$766,6))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1913</v>
      </c>
      <c r="E4774" s="66" t="str">
        <f>IF(ISBLANK(LeaveTracker[[#This Row],[Employee Name]]),"-----",VLOOKUP(LeaveTracker[[#This Row],[Employee Name]],'List of Employees'!$B$4:$H$766,7))</f>
        <v>PICNIC GROVE</v>
      </c>
      <c r="F4774" s="66" t="str">
        <f>IF(ISBLANK(LeaveTracker[[#This Row],[Employee Name]]),"-----",VLOOKUP(LeaveTracker[[#This Row],[Employee Name]],'List of Employees'!$B$4:$H$766,6))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1954</v>
      </c>
      <c r="E4775" s="66" t="str">
        <f>IF(ISBLANK(LeaveTracker[[#This Row],[Employee Name]]),"-----",VLOOKUP(LeaveTracker[[#This Row],[Employee Name]],'List of Employees'!$B$4:$H$766,7))</f>
        <v>CENRO</v>
      </c>
      <c r="F4775" s="66" t="str">
        <f>IF(ISBLANK(LeaveTracker[[#This Row],[Employee Name]]),"-----",VLOOKUP(LeaveTracker[[#This Row],[Employee Name]],'List of Employees'!$B$4:$H$766,6))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1954</v>
      </c>
      <c r="E4776" s="66" t="str">
        <f>IF(ISBLANK(LeaveTracker[[#This Row],[Employee Name]]),"-----",VLOOKUP(LeaveTracker[[#This Row],[Employee Name]],'List of Employees'!$B$4:$H$766,7))</f>
        <v>CENRO</v>
      </c>
      <c r="F4776" s="66" t="str">
        <f>IF(ISBLANK(LeaveTracker[[#This Row],[Employee Name]]),"-----",VLOOKUP(LeaveTracker[[#This Row],[Employee Name]],'List of Employees'!$B$4:$H$766,6))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1757</v>
      </c>
      <c r="E4777" s="66" t="str">
        <f>IF(ISBLANK(LeaveTracker[[#This Row],[Employee Name]]),"-----",VLOOKUP(LeaveTracker[[#This Row],[Employee Name]],'List of Employees'!$B$4:$H$766,7))</f>
        <v>DEPED</v>
      </c>
      <c r="F4777" s="66" t="str">
        <f>IF(ISBLANK(LeaveTracker[[#This Row],[Employee Name]]),"-----",VLOOKUP(LeaveTracker[[#This Row],[Employee Name]],'List of Employees'!$B$4:$H$766,6))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1757</v>
      </c>
      <c r="E4778" s="66" t="str">
        <f>IF(ISBLANK(LeaveTracker[[#This Row],[Employee Name]]),"-----",VLOOKUP(LeaveTracker[[#This Row],[Employee Name]],'List of Employees'!$B$4:$H$766,7))</f>
        <v>DEPED</v>
      </c>
      <c r="F4778" s="66" t="str">
        <f>IF(ISBLANK(LeaveTracker[[#This Row],[Employee Name]]),"-----",VLOOKUP(LeaveTracker[[#This Row],[Employee Name]],'List of Employees'!$B$4:$H$766,6))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1757</v>
      </c>
      <c r="E4779" s="66" t="str">
        <f>IF(ISBLANK(LeaveTracker[[#This Row],[Employee Name]]),"-----",VLOOKUP(LeaveTracker[[#This Row],[Employee Name]],'List of Employees'!$B$4:$H$766,7))</f>
        <v>DEPED</v>
      </c>
      <c r="F4779" s="66" t="str">
        <f>IF(ISBLANK(LeaveTracker[[#This Row],[Employee Name]]),"-----",VLOOKUP(LeaveTracker[[#This Row],[Employee Name]],'List of Employees'!$B$4:$H$766,6))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1954</v>
      </c>
      <c r="E4780" s="66" t="str">
        <f>IF(ISBLANK(LeaveTracker[[#This Row],[Employee Name]]),"-----",VLOOKUP(LeaveTracker[[#This Row],[Employee Name]],'List of Employees'!$B$4:$H$766,7))</f>
        <v>CENRO</v>
      </c>
      <c r="F4780" s="66" t="str">
        <f>IF(ISBLANK(LeaveTracker[[#This Row],[Employee Name]]),"-----",VLOOKUP(LeaveTracker[[#This Row],[Employee Name]],'List of Employees'!$B$4:$H$766,6))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1852</v>
      </c>
      <c r="E4781" s="66" t="str">
        <f>IF(ISBLANK(LeaveTracker[[#This Row],[Employee Name]]),"-----",VLOOKUP(LeaveTracker[[#This Row],[Employee Name]],'List of Employees'!$B$4:$H$766,7))</f>
        <v>LCR</v>
      </c>
      <c r="F4781" s="66" t="str">
        <f>IF(ISBLANK(LeaveTracker[[#This Row],[Employee Name]]),"-----",VLOOKUP(LeaveTracker[[#This Row],[Employee Name]],'List of Employees'!$B$4:$H$766,6))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1852</v>
      </c>
      <c r="E4782" s="66" t="str">
        <f>IF(ISBLANK(LeaveTracker[[#This Row],[Employee Name]]),"-----",VLOOKUP(LeaveTracker[[#This Row],[Employee Name]],'List of Employees'!$B$4:$H$766,7))</f>
        <v>LCR</v>
      </c>
      <c r="F4782" s="66" t="str">
        <f>IF(ISBLANK(LeaveTracker[[#This Row],[Employee Name]]),"-----",VLOOKUP(LeaveTracker[[#This Row],[Employee Name]],'List of Employees'!$B$4:$H$766,6))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1757</v>
      </c>
      <c r="E4783" s="66" t="str">
        <f>IF(ISBLANK(LeaveTracker[[#This Row],[Employee Name]]),"-----",VLOOKUP(LeaveTracker[[#This Row],[Employee Name]],'List of Employees'!$B$4:$H$766,7))</f>
        <v>DEPED</v>
      </c>
      <c r="F4783" s="66" t="str">
        <f>IF(ISBLANK(LeaveTracker[[#This Row],[Employee Name]]),"-----",VLOOKUP(LeaveTracker[[#This Row],[Employee Name]],'List of Employees'!$B$4:$H$766,6))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1761</v>
      </c>
      <c r="E4784" s="66" t="str">
        <f>IF(ISBLANK(LeaveTracker[[#This Row],[Employee Name]]),"-----",VLOOKUP(LeaveTracker[[#This Row],[Employee Name]],'List of Employees'!$B$4:$H$766,7))</f>
        <v>GSO</v>
      </c>
      <c r="F4784" s="66" t="str">
        <f>IF(ISBLANK(LeaveTracker[[#This Row],[Employee Name]]),"-----",VLOOKUP(LeaveTracker[[#This Row],[Employee Name]],'List of Employees'!$B$4:$H$766,6))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2320</v>
      </c>
      <c r="E4785" s="66" t="str">
        <f>IF(ISBLANK(LeaveTracker[[#This Row],[Employee Name]]),"-----",VLOOKUP(LeaveTracker[[#This Row],[Employee Name]],'List of Employees'!$B$4:$H$766,7))</f>
        <v>CEO</v>
      </c>
      <c r="F4785" s="66" t="str">
        <f>IF(ISBLANK(LeaveTracker[[#This Row],[Employee Name]]),"-----",VLOOKUP(LeaveTracker[[#This Row],[Employee Name]],'List of Employees'!$B$4:$H$766,6))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1866</v>
      </c>
      <c r="E4786" s="66" t="str">
        <f>IF(ISBLANK(LeaveTracker[[#This Row],[Employee Name]]),"-----",VLOOKUP(LeaveTracker[[#This Row],[Employee Name]],'List of Employees'!$B$4:$H$766,7))</f>
        <v>CSWDO</v>
      </c>
      <c r="F4786" s="66" t="str">
        <f>IF(ISBLANK(LeaveTracker[[#This Row],[Employee Name]]),"-----",VLOOKUP(LeaveTracker[[#This Row],[Employee Name]],'List of Employees'!$B$4:$H$766,6))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2180</v>
      </c>
      <c r="E4787" s="66" t="str">
        <f>IF(ISBLANK(LeaveTracker[[#This Row],[Employee Name]]),"-----",VLOOKUP(LeaveTracker[[#This Row],[Employee Name]],'List of Employees'!$B$4:$H$766,7))</f>
        <v>CENRO</v>
      </c>
      <c r="F4787" s="66" t="str">
        <f>IF(ISBLANK(LeaveTracker[[#This Row],[Employee Name]]),"-----",VLOOKUP(LeaveTracker[[#This Row],[Employee Name]],'List of Employees'!$B$4:$H$766,6))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1892</v>
      </c>
      <c r="E4788" s="66" t="str">
        <f>IF(ISBLANK(LeaveTracker[[#This Row],[Employee Name]]),"-----",VLOOKUP(LeaveTracker[[#This Row],[Employee Name]],'List of Employees'!$B$4:$H$766,7))</f>
        <v>PICNIC GROVE</v>
      </c>
      <c r="F4788" s="66" t="str">
        <f>IF(ISBLANK(LeaveTracker[[#This Row],[Employee Name]]),"-----",VLOOKUP(LeaveTracker[[#This Row],[Employee Name]],'List of Employees'!$B$4:$H$766,6))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1892</v>
      </c>
      <c r="E4789" s="66" t="str">
        <f>IF(ISBLANK(LeaveTracker[[#This Row],[Employee Name]]),"-----",VLOOKUP(LeaveTracker[[#This Row],[Employee Name]],'List of Employees'!$B$4:$H$766,7))</f>
        <v>PICNIC GROVE</v>
      </c>
      <c r="F4789" s="66" t="str">
        <f>IF(ISBLANK(LeaveTracker[[#This Row],[Employee Name]]),"-----",VLOOKUP(LeaveTracker[[#This Row],[Employee Name]],'List of Employees'!$B$4:$H$766,6))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1892</v>
      </c>
      <c r="E4790" s="66" t="str">
        <f>IF(ISBLANK(LeaveTracker[[#This Row],[Employee Name]]),"-----",VLOOKUP(LeaveTracker[[#This Row],[Employee Name]],'List of Employees'!$B$4:$H$766,7))</f>
        <v>PICNIC GROVE</v>
      </c>
      <c r="F4790" s="66" t="str">
        <f>IF(ISBLANK(LeaveTracker[[#This Row],[Employee Name]]),"-----",VLOOKUP(LeaveTracker[[#This Row],[Employee Name]],'List of Employees'!$B$4:$H$766,6))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2189</v>
      </c>
      <c r="E4791" s="66" t="str">
        <f>IF(ISBLANK(LeaveTracker[[#This Row],[Employee Name]]),"-----",VLOOKUP(LeaveTracker[[#This Row],[Employee Name]],'List of Employees'!$B$4:$H$766,7))</f>
        <v>CENRO</v>
      </c>
      <c r="F4791" s="66" t="str">
        <f>IF(ISBLANK(LeaveTracker[[#This Row],[Employee Name]]),"-----",VLOOKUP(LeaveTracker[[#This Row],[Employee Name]],'List of Employees'!$B$4:$H$766,6))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1777</v>
      </c>
      <c r="E4792" s="66" t="str">
        <f>IF(ISBLANK(LeaveTracker[[#This Row],[Employee Name]]),"-----",VLOOKUP(LeaveTracker[[#This Row],[Employee Name]],'List of Employees'!$B$4:$H$766,7))</f>
        <v>PICNIC GROVE</v>
      </c>
      <c r="F4792" s="66" t="str">
        <f>IF(ISBLANK(LeaveTracker[[#This Row],[Employee Name]]),"-----",VLOOKUP(LeaveTracker[[#This Row],[Employee Name]],'List of Employees'!$B$4:$H$766,6))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2008</v>
      </c>
      <c r="E4793" s="66" t="str">
        <f>IF(ISBLANK(LeaveTracker[[#This Row],[Employee Name]]),"-----",VLOOKUP(LeaveTracker[[#This Row],[Employee Name]],'List of Employees'!$B$4:$H$766,7))</f>
        <v>EDP</v>
      </c>
      <c r="F4793" s="66" t="str">
        <f>IF(ISBLANK(LeaveTracker[[#This Row],[Employee Name]]),"-----",VLOOKUP(LeaveTracker[[#This Row],[Employee Name]],'List of Employees'!$B$4:$H$766,6))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2191</v>
      </c>
      <c r="E4794" s="66" t="str">
        <f>IF(ISBLANK(LeaveTracker[[#This Row],[Employee Name]]),"-----",VLOOKUP(LeaveTracker[[#This Row],[Employee Name]],'List of Employees'!$B$4:$H$766,7))</f>
        <v>CSWDO</v>
      </c>
      <c r="F4794" s="66" t="str">
        <f>IF(ISBLANK(LeaveTracker[[#This Row],[Employee Name]]),"-----",VLOOKUP(LeaveTracker[[#This Row],[Employee Name]],'List of Employees'!$B$4:$H$766,6))</f>
        <v>JOBCON</v>
      </c>
      <c r="G4794" s="24">
        <v>45001</v>
      </c>
      <c r="H4794" s="24">
        <v>45106</v>
      </c>
      <c r="I4794" s="19" t="s">
        <v>297</v>
      </c>
      <c r="J4794" s="42" t="s">
        <v>2192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2191</v>
      </c>
      <c r="E4795" s="66" t="str">
        <f>IF(ISBLANK(LeaveTracker[[#This Row],[Employee Name]]),"-----",VLOOKUP(LeaveTracker[[#This Row],[Employee Name]],'List of Employees'!$B$4:$H$766,7))</f>
        <v>CSWDO</v>
      </c>
      <c r="F4795" s="66" t="str">
        <f>IF(ISBLANK(LeaveTracker[[#This Row],[Employee Name]]),"-----",VLOOKUP(LeaveTracker[[#This Row],[Employee Name]],'List of Employees'!$B$4:$H$766,6))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1729</v>
      </c>
      <c r="E4796" s="66" t="str">
        <f>IF(ISBLANK(LeaveTracker[[#This Row],[Employee Name]]),"-----",VLOOKUP(LeaveTracker[[#This Row],[Employee Name]],'List of Employees'!$B$4:$H$766,7))</f>
        <v>ASSESSOR</v>
      </c>
      <c r="F4796" s="66" t="str">
        <f>IF(ISBLANK(LeaveTracker[[#This Row],[Employee Name]]),"-----",VLOOKUP(LeaveTracker[[#This Row],[Employee Name]],'List of Employees'!$B$4:$H$766,6))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1806</v>
      </c>
      <c r="E4797" s="66" t="str">
        <f>IF(ISBLANK(LeaveTracker[[#This Row],[Employee Name]]),"-----",VLOOKUP(LeaveTracker[[#This Row],[Employee Name]],'List of Employees'!$B$4:$H$766,7))</f>
        <v>TICC/TCCH</v>
      </c>
      <c r="F4797" s="66" t="str">
        <f>IF(ISBLANK(LeaveTracker[[#This Row],[Employee Name]]),"-----",VLOOKUP(LeaveTracker[[#This Row],[Employee Name]],'List of Employees'!$B$4:$H$766,6))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1806</v>
      </c>
      <c r="E4798" s="66" t="str">
        <f>IF(ISBLANK(LeaveTracker[[#This Row],[Employee Name]]),"-----",VLOOKUP(LeaveTracker[[#This Row],[Employee Name]],'List of Employees'!$B$4:$H$766,7))</f>
        <v>TICC/TCCH</v>
      </c>
      <c r="F4798" s="66" t="str">
        <f>IF(ISBLANK(LeaveTracker[[#This Row],[Employee Name]]),"-----",VLOOKUP(LeaveTracker[[#This Row],[Employee Name]],'List of Employees'!$B$4:$H$766,6))</f>
        <v>CASUAL</v>
      </c>
      <c r="G4798" s="24">
        <v>44991</v>
      </c>
      <c r="H4798" s="24">
        <v>44991</v>
      </c>
      <c r="I4798" s="19" t="s">
        <v>297</v>
      </c>
      <c r="J4798" s="42" t="s">
        <v>1750</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1928</v>
      </c>
      <c r="E4799" s="66" t="str">
        <f>IF(ISBLANK(LeaveTracker[[#This Row],[Employee Name]]),"-----",VLOOKUP(LeaveTracker[[#This Row],[Employee Name]],'List of Employees'!$B$4:$H$766,7))</f>
        <v>CSU</v>
      </c>
      <c r="F4799" s="66" t="str">
        <f>IF(ISBLANK(LeaveTracker[[#This Row],[Employee Name]]),"-----",VLOOKUP(LeaveTracker[[#This Row],[Employee Name]],'List of Employees'!$B$4:$H$766,6))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2194</v>
      </c>
      <c r="E4800" s="66" t="str">
        <f>IF(ISBLANK(LeaveTracker[[#This Row],[Employee Name]]),"-----",VLOOKUP(LeaveTracker[[#This Row],[Employee Name]],'List of Employees'!$B$4:$H$766,7))</f>
        <v>TOPS</v>
      </c>
      <c r="F4800" s="66" t="str">
        <f>IF(ISBLANK(LeaveTracker[[#This Row],[Employee Name]]),"-----",VLOOKUP(LeaveTracker[[#This Row],[Employee Name]],'List of Employees'!$B$4:$H$766,6))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1876</v>
      </c>
      <c r="E4801" s="66" t="str">
        <f>IF(ISBLANK(LeaveTracker[[#This Row],[Employee Name]]),"-----",VLOOKUP(LeaveTracker[[#This Row],[Employee Name]],'List of Employees'!$B$4:$H$766,7))</f>
        <v>CTO-LICENSE</v>
      </c>
      <c r="F4801" s="66" t="str">
        <f>IF(ISBLANK(LeaveTracker[[#This Row],[Employee Name]]),"-----",VLOOKUP(LeaveTracker[[#This Row],[Employee Name]],'List of Employees'!$B$4:$H$766,6))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1732</v>
      </c>
      <c r="E4802" s="66" t="str">
        <f>IF(ISBLANK(LeaveTracker[[#This Row],[Employee Name]]),"-----",VLOOKUP(LeaveTracker[[#This Row],[Employee Name]],'List of Employees'!$B$4:$H$766,7))</f>
        <v>LCR</v>
      </c>
      <c r="F4802" s="66" t="str">
        <f>IF(ISBLANK(LeaveTracker[[#This Row],[Employee Name]]),"-----",VLOOKUP(LeaveTracker[[#This Row],[Employee Name]],'List of Employees'!$B$4:$H$766,6))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1732</v>
      </c>
      <c r="E4803" s="66" t="str">
        <f>IF(ISBLANK(LeaveTracker[[#This Row],[Employee Name]]),"-----",VLOOKUP(LeaveTracker[[#This Row],[Employee Name]],'List of Employees'!$B$4:$H$766,7))</f>
        <v>LCR</v>
      </c>
      <c r="F4803" s="66" t="str">
        <f>IF(ISBLANK(LeaveTracker[[#This Row],[Employee Name]]),"-----",VLOOKUP(LeaveTracker[[#This Row],[Employee Name]],'List of Employees'!$B$4:$H$766,6))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1819</v>
      </c>
      <c r="E4804" s="66" t="str">
        <f>IF(ISBLANK(LeaveTracker[[#This Row],[Employee Name]]),"-----",VLOOKUP(LeaveTracker[[#This Row],[Employee Name]],'List of Employees'!$B$4:$H$766,7))</f>
        <v>EEO/CITY MARKET</v>
      </c>
      <c r="F4804" s="66" t="str">
        <f>IF(ISBLANK(LeaveTracker[[#This Row],[Employee Name]]),"-----",VLOOKUP(LeaveTracker[[#This Row],[Employee Name]],'List of Employees'!$B$4:$H$766,6))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1819</v>
      </c>
      <c r="E4805" s="66" t="str">
        <f>IF(ISBLANK(LeaveTracker[[#This Row],[Employee Name]]),"-----",VLOOKUP(LeaveTracker[[#This Row],[Employee Name]],'List of Employees'!$B$4:$H$766,7))</f>
        <v>EEO/CITY MARKET</v>
      </c>
      <c r="F4805" s="66" t="str">
        <f>IF(ISBLANK(LeaveTracker[[#This Row],[Employee Name]]),"-----",VLOOKUP(LeaveTracker[[#This Row],[Employee Name]],'List of Employees'!$B$4:$H$766,6))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2196</v>
      </c>
      <c r="E4806" s="66" t="str">
        <f>IF(ISBLANK(LeaveTracker[[#This Row],[Employee Name]]),"-----",VLOOKUP(LeaveTracker[[#This Row],[Employee Name]],'List of Employees'!$B$4:$H$766,7))</f>
        <v>OSPITAL NG TAGAYTAY</v>
      </c>
      <c r="F4806" s="66" t="str">
        <f>IF(ISBLANK(LeaveTracker[[#This Row],[Employee Name]]),"-----",VLOOKUP(LeaveTracker[[#This Row],[Employee Name]],'List of Employees'!$B$4:$H$766,6))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Employees'!$B$4:$H$766,7))</f>
        <v>EEO/ CITY MARKET</v>
      </c>
      <c r="F4807" s="66" t="str">
        <f>IF(ISBLANK(LeaveTracker[[#This Row],[Employee Name]]),"-----",VLOOKUP(LeaveTracker[[#This Row],[Employee Name]],'List of Employees'!$B$4:$H$766,6))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1859</v>
      </c>
      <c r="E4808" s="66" t="str">
        <f>IF(ISBLANK(LeaveTracker[[#This Row],[Employee Name]]),"-----",VLOOKUP(LeaveTracker[[#This Row],[Employee Name]],'List of Employees'!$B$4:$H$766,7))</f>
        <v>TICC</v>
      </c>
      <c r="F4808" s="66" t="str">
        <f>IF(ISBLANK(LeaveTracker[[#This Row],[Employee Name]]),"-----",VLOOKUP(LeaveTracker[[#This Row],[Employee Name]],'List of Employees'!$B$4:$H$766,6))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1752</v>
      </c>
      <c r="E4809" s="66" t="str">
        <f>IF(ISBLANK(LeaveTracker[[#This Row],[Employee Name]]),"-----",VLOOKUP(LeaveTracker[[#This Row],[Employee Name]],'List of Employees'!$B$4:$H$766,7))</f>
        <v>EEO/CITY MARKET</v>
      </c>
      <c r="F4809" s="66" t="str">
        <f>IF(ISBLANK(LeaveTracker[[#This Row],[Employee Name]]),"-----",VLOOKUP(LeaveTracker[[#This Row],[Employee Name]],'List of Employees'!$B$4:$H$766,6))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1758</v>
      </c>
      <c r="E4810" s="66" t="str">
        <f>IF(ISBLANK(LeaveTracker[[#This Row],[Employee Name]]),"-----",VLOOKUP(LeaveTracker[[#This Row],[Employee Name]],'List of Employees'!$B$4:$H$766,7))</f>
        <v>LIBRARY</v>
      </c>
      <c r="F4810" s="66" t="str">
        <f>IF(ISBLANK(LeaveTracker[[#This Row],[Employee Name]]),"-----",VLOOKUP(LeaveTracker[[#This Row],[Employee Name]],'List of Employees'!$B$4:$H$766,6))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1752</v>
      </c>
      <c r="E4811" s="66" t="str">
        <f>IF(ISBLANK(LeaveTracker[[#This Row],[Employee Name]]),"-----",VLOOKUP(LeaveTracker[[#This Row],[Employee Name]],'List of Employees'!$B$4:$H$766,7))</f>
        <v>EEO/CITY MARKET</v>
      </c>
      <c r="F4811" s="66" t="str">
        <f>IF(ISBLANK(LeaveTracker[[#This Row],[Employee Name]]),"-----",VLOOKUP(LeaveTracker[[#This Row],[Employee Name]],'List of Employees'!$B$4:$H$766,6))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1748</v>
      </c>
      <c r="E4812" s="66" t="str">
        <f>IF(ISBLANK(LeaveTracker[[#This Row],[Employee Name]]),"-----",VLOOKUP(LeaveTracker[[#This Row],[Employee Name]],'List of Employees'!$B$4:$H$766,7))</f>
        <v>CSWDO</v>
      </c>
      <c r="F4812" s="66" t="str">
        <f>IF(ISBLANK(LeaveTracker[[#This Row],[Employee Name]]),"-----",VLOOKUP(LeaveTracker[[#This Row],[Employee Name]],'List of Employees'!$B$4:$H$766,6))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1748</v>
      </c>
      <c r="E4813" s="66" t="str">
        <f>IF(ISBLANK(LeaveTracker[[#This Row],[Employee Name]]),"-----",VLOOKUP(LeaveTracker[[#This Row],[Employee Name]],'List of Employees'!$B$4:$H$766,7))</f>
        <v>CSWDO</v>
      </c>
      <c r="F4813" s="66" t="str">
        <f>IF(ISBLANK(LeaveTracker[[#This Row],[Employee Name]]),"-----",VLOOKUP(LeaveTracker[[#This Row],[Employee Name]],'List of Employees'!$B$4:$H$766,6))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1748</v>
      </c>
      <c r="E4814" s="66" t="str">
        <f>IF(ISBLANK(LeaveTracker[[#This Row],[Employee Name]]),"-----",VLOOKUP(LeaveTracker[[#This Row],[Employee Name]],'List of Employees'!$B$4:$H$766,7))</f>
        <v>CSWDO</v>
      </c>
      <c r="F4814" s="66" t="str">
        <f>IF(ISBLANK(LeaveTracker[[#This Row],[Employee Name]]),"-----",VLOOKUP(LeaveTracker[[#This Row],[Employee Name]],'List of Employees'!$B$4:$H$766,6))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1973</v>
      </c>
      <c r="E4815" s="66" t="str">
        <f>IF(ISBLANK(LeaveTracker[[#This Row],[Employee Name]]),"-----",VLOOKUP(LeaveTracker[[#This Row],[Employee Name]],'List of Employees'!$B$4:$H$766,7))</f>
        <v>CHO</v>
      </c>
      <c r="F4815" s="66" t="str">
        <f>IF(ISBLANK(LeaveTracker[[#This Row],[Employee Name]]),"-----",VLOOKUP(LeaveTracker[[#This Row],[Employee Name]],'List of Employees'!$B$4:$H$766,6))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1846</v>
      </c>
      <c r="E4816" s="66" t="str">
        <f>IF(ISBLANK(LeaveTracker[[#This Row],[Employee Name]]),"-----",VLOOKUP(LeaveTracker[[#This Row],[Employee Name]],'List of Employees'!$B$4:$H$766,7))</f>
        <v>TICC</v>
      </c>
      <c r="F4816" s="66" t="str">
        <f>IF(ISBLANK(LeaveTracker[[#This Row],[Employee Name]]),"-----",VLOOKUP(LeaveTracker[[#This Row],[Employee Name]],'List of Employees'!$B$4:$H$766,6))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1846</v>
      </c>
      <c r="E4817" s="66" t="str">
        <f>IF(ISBLANK(LeaveTracker[[#This Row],[Employee Name]]),"-----",VLOOKUP(LeaveTracker[[#This Row],[Employee Name]],'List of Employees'!$B$4:$H$766,7))</f>
        <v>TICC</v>
      </c>
      <c r="F4817" s="66" t="str">
        <f>IF(ISBLANK(LeaveTracker[[#This Row],[Employee Name]]),"-----",VLOOKUP(LeaveTracker[[#This Row],[Employee Name]],'List of Employees'!$B$4:$H$766,6))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1745</v>
      </c>
      <c r="E4818" s="66" t="str">
        <f>IF(ISBLANK(LeaveTracker[[#This Row],[Employee Name]]),"-----",VLOOKUP(LeaveTracker[[#This Row],[Employee Name]],'List of Employees'!$B$4:$H$766,7))</f>
        <v>MAHOGANY MARKET</v>
      </c>
      <c r="F4818" s="66" t="str">
        <f>IF(ISBLANK(LeaveTracker[[#This Row],[Employee Name]]),"-----",VLOOKUP(LeaveTracker[[#This Row],[Employee Name]],'List of Employees'!$B$4:$H$766,6))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1745</v>
      </c>
      <c r="E4819" s="66" t="str">
        <f>IF(ISBLANK(LeaveTracker[[#This Row],[Employee Name]]),"-----",VLOOKUP(LeaveTracker[[#This Row],[Employee Name]],'List of Employees'!$B$4:$H$766,7))</f>
        <v>MAHOGANY MARKET</v>
      </c>
      <c r="F4819" s="66" t="str">
        <f>IF(ISBLANK(LeaveTracker[[#This Row],[Employee Name]]),"-----",VLOOKUP(LeaveTracker[[#This Row],[Employee Name]],'List of Employees'!$B$4:$H$766,6))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1860</v>
      </c>
      <c r="E4820" s="66" t="str">
        <f>IF(ISBLANK(LeaveTracker[[#This Row],[Employee Name]]),"-----",VLOOKUP(LeaveTracker[[#This Row],[Employee Name]],'List of Employees'!$B$4:$H$766,7))</f>
        <v>TICC</v>
      </c>
      <c r="F4820" s="66" t="str">
        <f>IF(ISBLANK(LeaveTracker[[#This Row],[Employee Name]]),"-----",VLOOKUP(LeaveTracker[[#This Row],[Employee Name]],'List of Employees'!$B$4:$H$766,6))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2200</v>
      </c>
      <c r="E4821" s="66" t="str">
        <f>IF(ISBLANK(LeaveTracker[[#This Row],[Employee Name]]),"-----",VLOOKUP(LeaveTracker[[#This Row],[Employee Name]],'List of Employees'!$B$4:$H$766,7))</f>
        <v>CENRO</v>
      </c>
      <c r="F4821" s="66" t="str">
        <f>IF(ISBLANK(LeaveTracker[[#This Row],[Employee Name]]),"-----",VLOOKUP(LeaveTracker[[#This Row],[Employee Name]],'List of Employees'!$B$4:$H$766,6))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1832</v>
      </c>
      <c r="E4822" s="66" t="str">
        <f>IF(ISBLANK(LeaveTracker[[#This Row],[Employee Name]]),"-----",VLOOKUP(LeaveTracker[[#This Row],[Employee Name]],'List of Employees'!$B$4:$H$766,7))</f>
        <v>CCR</v>
      </c>
      <c r="F4822" s="66" t="str">
        <f>IF(ISBLANK(LeaveTracker[[#This Row],[Employee Name]]),"-----",VLOOKUP(LeaveTracker[[#This Row],[Employee Name]],'List of Employees'!$B$4:$H$766,6))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1729</v>
      </c>
      <c r="E4823" s="66" t="str">
        <f>IF(ISBLANK(LeaveTracker[[#This Row],[Employee Name]]),"-----",VLOOKUP(LeaveTracker[[#This Row],[Employee Name]],'List of Employees'!$B$4:$H$766,7))</f>
        <v>ASSESSOR</v>
      </c>
      <c r="F4823" s="66" t="str">
        <f>IF(ISBLANK(LeaveTracker[[#This Row],[Employee Name]]),"-----",VLOOKUP(LeaveTracker[[#This Row],[Employee Name]],'List of Employees'!$B$4:$H$766,6))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1897</v>
      </c>
      <c r="E4824" s="66" t="str">
        <f>IF(ISBLANK(LeaveTracker[[#This Row],[Employee Name]]),"-----",VLOOKUP(LeaveTracker[[#This Row],[Employee Name]],'List of Employees'!$B$4:$H$766,7))</f>
        <v>MAHOGANY MARKET</v>
      </c>
      <c r="F4824" s="66" t="str">
        <f>IF(ISBLANK(LeaveTracker[[#This Row],[Employee Name]]),"-----",VLOOKUP(LeaveTracker[[#This Row],[Employee Name]],'List of Employees'!$B$4:$H$766,6))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1843</v>
      </c>
      <c r="E4825" s="66" t="str">
        <f>IF(ISBLANK(LeaveTracker[[#This Row],[Employee Name]]),"-----",VLOOKUP(LeaveTracker[[#This Row],[Employee Name]],'List of Employees'!$B$4:$H$766,7))</f>
        <v>ASSESSOR</v>
      </c>
      <c r="F4825" s="66" t="str">
        <f>IF(ISBLANK(LeaveTracker[[#This Row],[Employee Name]]),"-----",VLOOKUP(LeaveTracker[[#This Row],[Employee Name]],'List of Employees'!$B$4:$H$766,6))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1722</v>
      </c>
      <c r="E4826" s="66" t="str">
        <f>IF(ISBLANK(LeaveTracker[[#This Row],[Employee Name]]),"-----",VLOOKUP(LeaveTracker[[#This Row],[Employee Name]],'List of Employees'!$B$4:$H$766,7))</f>
        <v>TCIS</v>
      </c>
      <c r="F4826" s="66" t="str">
        <f>IF(ISBLANK(LeaveTracker[[#This Row],[Employee Name]]),"-----",VLOOKUP(LeaveTracker[[#This Row],[Employee Name]],'List of Employees'!$B$4:$H$766,6))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2654</v>
      </c>
      <c r="E4827" s="66" t="str">
        <f>IF(ISBLANK(LeaveTracker[[#This Row],[Employee Name]]),"-----",VLOOKUP(LeaveTracker[[#This Row],[Employee Name]],'List of Employees'!$B$4:$H$766,7))</f>
        <v>GSO</v>
      </c>
      <c r="F4827" s="66" t="str">
        <f>IF(ISBLANK(LeaveTracker[[#This Row],[Employee Name]]),"-----",VLOOKUP(LeaveTracker[[#This Row],[Employee Name]],'List of Employees'!$B$4:$H$766,6))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1727</v>
      </c>
      <c r="E4828" s="66" t="str">
        <f>IF(ISBLANK(LeaveTracker[[#This Row],[Employee Name]]),"-----",VLOOKUP(LeaveTracker[[#This Row],[Employee Name]],'List of Employees'!$B$4:$H$766,7))</f>
        <v>TCNHS-ISHS</v>
      </c>
      <c r="F4828" s="66" t="str">
        <f>IF(ISBLANK(LeaveTracker[[#This Row],[Employee Name]]),"-----",VLOOKUP(LeaveTracker[[#This Row],[Employee Name]],'List of Employees'!$B$4:$H$766,6))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1857</v>
      </c>
      <c r="E4829" s="66" t="str">
        <f>IF(ISBLANK(LeaveTracker[[#This Row],[Employee Name]]),"-----",VLOOKUP(LeaveTracker[[#This Row],[Employee Name]],'List of Employees'!$B$4:$H$766,7))</f>
        <v>CENRO</v>
      </c>
      <c r="F4829" s="66" t="str">
        <f>IF(ISBLANK(LeaveTracker[[#This Row],[Employee Name]]),"-----",VLOOKUP(LeaveTracker[[#This Row],[Employee Name]],'List of Employees'!$B$4:$H$766,6))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1768</v>
      </c>
      <c r="E4830" s="66" t="str">
        <f>IF(ISBLANK(LeaveTracker[[#This Row],[Employee Name]]),"-----",VLOOKUP(LeaveTracker[[#This Row],[Employee Name]],'List of Employees'!$B$4:$H$766,7))</f>
        <v>CHO</v>
      </c>
      <c r="F4830" s="66" t="str">
        <f>IF(ISBLANK(LeaveTracker[[#This Row],[Employee Name]]),"-----",VLOOKUP(LeaveTracker[[#This Row],[Employee Name]],'List of Employees'!$B$4:$H$766,6))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1835</v>
      </c>
      <c r="E4831" s="66" t="str">
        <f>IF(ISBLANK(LeaveTracker[[#This Row],[Employee Name]]),"-----",VLOOKUP(LeaveTracker[[#This Row],[Employee Name]],'List of Employees'!$B$4:$H$766,7))</f>
        <v>CCT</v>
      </c>
      <c r="F4831" s="66" t="str">
        <f>IF(ISBLANK(LeaveTracker[[#This Row],[Employee Name]]),"-----",VLOOKUP(LeaveTracker[[#This Row],[Employee Name]],'List of Employees'!$B$4:$H$766,6))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1833</v>
      </c>
      <c r="E4832" s="66" t="str">
        <f>IF(ISBLANK(LeaveTracker[[#This Row],[Employee Name]]),"-----",VLOOKUP(LeaveTracker[[#This Row],[Employee Name]],'List of Employees'!$B$4:$H$766,7))</f>
        <v>CENRO</v>
      </c>
      <c r="F4832" s="66" t="str">
        <f>IF(ISBLANK(LeaveTracker[[#This Row],[Employee Name]]),"-----",VLOOKUP(LeaveTracker[[#This Row],[Employee Name]],'List of Employees'!$B$4:$H$766,6))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1727</v>
      </c>
      <c r="E4833" s="66" t="str">
        <f>IF(ISBLANK(LeaveTracker[[#This Row],[Employee Name]]),"-----",VLOOKUP(LeaveTracker[[#This Row],[Employee Name]],'List of Employees'!$B$4:$H$766,7))</f>
        <v>TCNHS-ISHS</v>
      </c>
      <c r="F4833" s="66" t="str">
        <f>IF(ISBLANK(LeaveTracker[[#This Row],[Employee Name]]),"-----",VLOOKUP(LeaveTracker[[#This Row],[Employee Name]],'List of Employees'!$B$4:$H$766,6))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Employees'!$B$4:$H$766,7))</f>
        <v>TCNHS</v>
      </c>
      <c r="F4834" s="66" t="str">
        <f>IF(ISBLANK(LeaveTracker[[#This Row],[Employee Name]]),"-----",VLOOKUP(LeaveTracker[[#This Row],[Employee Name]],'List of Employees'!$B$4:$H$766,6))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1737</v>
      </c>
      <c r="E4835" s="66">
        <f>IF(ISBLANK(LeaveTracker[[#This Row],[Employee Name]]),"-----",VLOOKUP(LeaveTracker[[#This Row],[Employee Name]],'List of Employees'!$B$4:$H$766,7))</f>
        <v>0</v>
      </c>
      <c r="F4835" s="66" t="str">
        <f>IF(ISBLANK(LeaveTracker[[#This Row],[Employee Name]]),"-----",VLOOKUP(LeaveTracker[[#This Row],[Employee Name]],'List of Employees'!$B$4:$H$766,6))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1737</v>
      </c>
      <c r="E4836" s="66">
        <f>IF(ISBLANK(LeaveTracker[[#This Row],[Employee Name]]),"-----",VLOOKUP(LeaveTracker[[#This Row],[Employee Name]],'List of Employees'!$B$4:$H$766,7))</f>
        <v>0</v>
      </c>
      <c r="F4836" s="66" t="str">
        <f>IF(ISBLANK(LeaveTracker[[#This Row],[Employee Name]]),"-----",VLOOKUP(LeaveTracker[[#This Row],[Employee Name]],'List of Employees'!$B$4:$H$766,6))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2180</v>
      </c>
      <c r="E4837" s="66" t="str">
        <f>IF(ISBLANK(LeaveTracker[[#This Row],[Employee Name]]),"-----",VLOOKUP(LeaveTracker[[#This Row],[Employee Name]],'List of Employees'!$B$4:$H$766,7))</f>
        <v>CENRO</v>
      </c>
      <c r="F4837" s="66" t="str">
        <f>IF(ISBLANK(LeaveTracker[[#This Row],[Employee Name]]),"-----",VLOOKUP(LeaveTracker[[#This Row],[Employee Name]],'List of Employees'!$B$4:$H$766,6))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1790</v>
      </c>
      <c r="E4838" s="66" t="str">
        <f>IF(ISBLANK(LeaveTracker[[#This Row],[Employee Name]]),"-----",VLOOKUP(LeaveTracker[[#This Row],[Employee Name]],'List of Employees'!$B$4:$H$766,7))</f>
        <v>CENRO</v>
      </c>
      <c r="F4838" s="66" t="str">
        <f>IF(ISBLANK(LeaveTracker[[#This Row],[Employee Name]]),"-----",VLOOKUP(LeaveTracker[[#This Row],[Employee Name]],'List of Employees'!$B$4:$H$766,6))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1790</v>
      </c>
      <c r="E4839" s="66" t="str">
        <f>IF(ISBLANK(LeaveTracker[[#This Row],[Employee Name]]),"-----",VLOOKUP(LeaveTracker[[#This Row],[Employee Name]],'List of Employees'!$B$4:$H$766,7))</f>
        <v>CENRO</v>
      </c>
      <c r="F4839" s="66" t="str">
        <f>IF(ISBLANK(LeaveTracker[[#This Row],[Employee Name]]),"-----",VLOOKUP(LeaveTracker[[#This Row],[Employee Name]],'List of Employees'!$B$4:$H$766,6))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1928</v>
      </c>
      <c r="E4840" s="66" t="str">
        <f>IF(ISBLANK(LeaveTracker[[#This Row],[Employee Name]]),"-----",VLOOKUP(LeaveTracker[[#This Row],[Employee Name]],'List of Employees'!$B$4:$H$766,7))</f>
        <v>CSU</v>
      </c>
      <c r="F4840" s="66" t="str">
        <f>IF(ISBLANK(LeaveTracker[[#This Row],[Employee Name]]),"-----",VLOOKUP(LeaveTracker[[#This Row],[Employee Name]],'List of Employees'!$B$4:$H$766,6))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1760</v>
      </c>
      <c r="E4841" s="66" t="str">
        <f>IF(ISBLANK(LeaveTracker[[#This Row],[Employee Name]]),"-----",VLOOKUP(LeaveTracker[[#This Row],[Employee Name]],'List of Employees'!$B$4:$H$766,7))</f>
        <v>EEO/CITY MARKET</v>
      </c>
      <c r="F4841" s="66" t="str">
        <f>IF(ISBLANK(LeaveTracker[[#This Row],[Employee Name]]),"-----",VLOOKUP(LeaveTracker[[#This Row],[Employee Name]],'List of Employees'!$B$4:$H$766,6))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1752</v>
      </c>
      <c r="E4842" s="66" t="str">
        <f>IF(ISBLANK(LeaveTracker[[#This Row],[Employee Name]]),"-----",VLOOKUP(LeaveTracker[[#This Row],[Employee Name]],'List of Employees'!$B$4:$H$766,7))</f>
        <v>EEO/CITY MARKET</v>
      </c>
      <c r="F4842" s="66" t="str">
        <f>IF(ISBLANK(LeaveTracker[[#This Row],[Employee Name]]),"-----",VLOOKUP(LeaveTracker[[#This Row],[Employee Name]],'List of Employees'!$B$4:$H$766,6))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1805</v>
      </c>
      <c r="E4843" s="66" t="str">
        <f>IF(ISBLANK(LeaveTracker[[#This Row],[Employee Name]]),"-----",VLOOKUP(LeaveTracker[[#This Row],[Employee Name]],'List of Employees'!$B$4:$H$766,7))</f>
        <v>TICC</v>
      </c>
      <c r="F4843" s="66" t="str">
        <f>IF(ISBLANK(LeaveTracker[[#This Row],[Employee Name]]),"-----",VLOOKUP(LeaveTracker[[#This Row],[Employee Name]],'List of Employees'!$B$4:$H$766,6))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1895</v>
      </c>
      <c r="E4844" s="66" t="str">
        <f>IF(ISBLANK(LeaveTracker[[#This Row],[Employee Name]]),"-----",VLOOKUP(LeaveTracker[[#This Row],[Employee Name]],'List of Employees'!$B$4:$H$766,7))</f>
        <v>TICC</v>
      </c>
      <c r="F4844" s="66" t="str">
        <f>IF(ISBLANK(LeaveTracker[[#This Row],[Employee Name]]),"-----",VLOOKUP(LeaveTracker[[#This Row],[Employee Name]],'List of Employees'!$B$4:$H$766,6))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1895</v>
      </c>
      <c r="E4845" s="66" t="str">
        <f>IF(ISBLANK(LeaveTracker[[#This Row],[Employee Name]]),"-----",VLOOKUP(LeaveTracker[[#This Row],[Employee Name]],'List of Employees'!$B$4:$H$766,7))</f>
        <v>TICC</v>
      </c>
      <c r="F4845" s="66" t="str">
        <f>IF(ISBLANK(LeaveTracker[[#This Row],[Employee Name]]),"-----",VLOOKUP(LeaveTracker[[#This Row],[Employee Name]],'List of Employees'!$B$4:$H$766,6))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Employees'!$B$4:$H$766,7))</f>
        <v>CTO</v>
      </c>
      <c r="F4846" s="66" t="str">
        <f>IF(ISBLANK(LeaveTracker[[#This Row],[Employee Name]]),"-----",VLOOKUP(LeaveTracker[[#This Row],[Employee Name]],'List of Employees'!$B$4:$H$766,6))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2460</v>
      </c>
      <c r="E4847" s="66" t="str">
        <f>IF(ISBLANK(LeaveTracker[[#This Row],[Employee Name]]),"-----",VLOOKUP(LeaveTracker[[#This Row],[Employee Name]],'List of Employees'!$B$4:$H$766,7))</f>
        <v>CCT</v>
      </c>
      <c r="F4847" s="66" t="str">
        <f>IF(ISBLANK(LeaveTracker[[#This Row],[Employee Name]]),"-----",VLOOKUP(LeaveTracker[[#This Row],[Employee Name]],'List of Employees'!$B$4:$H$766,6))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Employees'!$B$4:$H$766,7))</f>
        <v>LCR</v>
      </c>
      <c r="F4848" s="66" t="str">
        <f>IF(ISBLANK(LeaveTracker[[#This Row],[Employee Name]]),"-----",VLOOKUP(LeaveTracker[[#This Row],[Employee Name]],'List of Employees'!$B$4:$H$766,6))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Employees'!$B$4:$H$766,7))</f>
        <v>ACCOUNTING</v>
      </c>
      <c r="F4849" s="66" t="str">
        <f>IF(ISBLANK(LeaveTracker[[#This Row],[Employee Name]]),"-----",VLOOKUP(LeaveTracker[[#This Row],[Employee Name]],'List of Employees'!$B$4:$H$766,6))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Employees'!$B$4:$H$766,7))</f>
        <v>ACCOUNTING</v>
      </c>
      <c r="F4850" s="66" t="str">
        <f>IF(ISBLANK(LeaveTracker[[#This Row],[Employee Name]]),"-----",VLOOKUP(LeaveTracker[[#This Row],[Employee Name]],'List of Employees'!$B$4:$H$766,6))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Employees'!$B$4:$H$766,7))</f>
        <v>ACCOUNTING</v>
      </c>
      <c r="F4851" s="66" t="str">
        <f>IF(ISBLANK(LeaveTracker[[#This Row],[Employee Name]]),"-----",VLOOKUP(LeaveTracker[[#This Row],[Employee Name]],'List of Employees'!$B$4:$H$766,6))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Employees'!$B$4:$H$766,7))</f>
        <v>ACCOUNTING</v>
      </c>
      <c r="F4852" s="66" t="str">
        <f>IF(ISBLANK(LeaveTracker[[#This Row],[Employee Name]]),"-----",VLOOKUP(LeaveTracker[[#This Row],[Employee Name]],'List of Employees'!$B$4:$H$766,6))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Employees'!$B$4:$H$766,7))</f>
        <v>ACCOUNTING</v>
      </c>
      <c r="F4853" s="66" t="str">
        <f>IF(ISBLANK(LeaveTracker[[#This Row],[Employee Name]]),"-----",VLOOKUP(LeaveTracker[[#This Row],[Employee Name]],'List of Employees'!$B$4:$H$766,6))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2204</v>
      </c>
      <c r="E4854" s="66" t="str">
        <f>IF(ISBLANK(LeaveTracker[[#This Row],[Employee Name]]),"-----",VLOOKUP(LeaveTracker[[#This Row],[Employee Name]],'List of Employees'!$B$4:$H$766,7))</f>
        <v>OSPITAL NG TAGAYTAY</v>
      </c>
      <c r="F4854" s="66" t="str">
        <f>IF(ISBLANK(LeaveTracker[[#This Row],[Employee Name]]),"-----",VLOOKUP(LeaveTracker[[#This Row],[Employee Name]],'List of Employees'!$B$4:$H$766,6))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2204</v>
      </c>
      <c r="E4855" s="66" t="str">
        <f>IF(ISBLANK(LeaveTracker[[#This Row],[Employee Name]]),"-----",VLOOKUP(LeaveTracker[[#This Row],[Employee Name]],'List of Employees'!$B$4:$H$766,7))</f>
        <v>OSPITAL NG TAGAYTAY</v>
      </c>
      <c r="F4855" s="66" t="str">
        <f>IF(ISBLANK(LeaveTracker[[#This Row],[Employee Name]]),"-----",VLOOKUP(LeaveTracker[[#This Row],[Employee Name]],'List of Employees'!$B$4:$H$766,6))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Employees'!$B$4:$H$766,7))</f>
        <v>CTO</v>
      </c>
      <c r="F4856" s="66" t="str">
        <f>IF(ISBLANK(LeaveTracker[[#This Row],[Employee Name]]),"-----",VLOOKUP(LeaveTracker[[#This Row],[Employee Name]],'List of Employees'!$B$4:$H$766,6))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Employees'!$B$4:$H$766,7))</f>
        <v>CTO</v>
      </c>
      <c r="F4857" s="66" t="str">
        <f>IF(ISBLANK(LeaveTracker[[#This Row],[Employee Name]]),"-----",VLOOKUP(LeaveTracker[[#This Row],[Employee Name]],'List of Employees'!$B$4:$H$766,6))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Employees'!$B$4:$H$766,7))</f>
        <v>CTO</v>
      </c>
      <c r="F4858" s="66" t="str">
        <f>IF(ISBLANK(LeaveTracker[[#This Row],[Employee Name]]),"-----",VLOOKUP(LeaveTracker[[#This Row],[Employee Name]],'List of Employees'!$B$4:$H$766,6))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Employees'!$B$4:$H$766,7))</f>
        <v>LCR</v>
      </c>
      <c r="F4859" s="66" t="str">
        <f>IF(ISBLANK(LeaveTracker[[#This Row],[Employee Name]]),"-----",VLOOKUP(LeaveTracker[[#This Row],[Employee Name]],'List of Employees'!$B$4:$H$766,6))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Employees'!$B$4:$H$766,7))</f>
        <v>LCR</v>
      </c>
      <c r="F4860" s="66" t="str">
        <f>IF(ISBLANK(LeaveTracker[[#This Row],[Employee Name]]),"-----",VLOOKUP(LeaveTracker[[#This Row],[Employee Name]],'List of Employees'!$B$4:$H$766,6))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1833</v>
      </c>
      <c r="E4861" s="66" t="str">
        <f>IF(ISBLANK(LeaveTracker[[#This Row],[Employee Name]]),"-----",VLOOKUP(LeaveTracker[[#This Row],[Employee Name]],'List of Employees'!$B$4:$H$766,7))</f>
        <v>CENRO</v>
      </c>
      <c r="F4861" s="66" t="str">
        <f>IF(ISBLANK(LeaveTracker[[#This Row],[Employee Name]]),"-----",VLOOKUP(LeaveTracker[[#This Row],[Employee Name]],'List of Employees'!$B$4:$H$766,6))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1864</v>
      </c>
      <c r="E4862" s="66" t="str">
        <f>IF(ISBLANK(LeaveTracker[[#This Row],[Employee Name]]),"-----",VLOOKUP(LeaveTracker[[#This Row],[Employee Name]],'List of Employees'!$B$4:$H$766,7))</f>
        <v>CENRO</v>
      </c>
      <c r="F4862" s="66" t="str">
        <f>IF(ISBLANK(LeaveTracker[[#This Row],[Employee Name]]),"-----",VLOOKUP(LeaveTracker[[#This Row],[Employee Name]],'List of Employees'!$B$4:$H$766,6))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1955</v>
      </c>
      <c r="E4863" s="66" t="str">
        <f>IF(ISBLANK(LeaveTracker[[#This Row],[Employee Name]]),"-----",VLOOKUP(LeaveTracker[[#This Row],[Employee Name]],'List of Employees'!$B$4:$H$766,7))</f>
        <v>CENRO</v>
      </c>
      <c r="F4863" s="66" t="str">
        <f>IF(ISBLANK(LeaveTracker[[#This Row],[Employee Name]]),"-----",VLOOKUP(LeaveTracker[[#This Row],[Employee Name]],'List of Employees'!$B$4:$H$766,6))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1748</v>
      </c>
      <c r="E4864" s="66" t="str">
        <f>IF(ISBLANK(LeaveTracker[[#This Row],[Employee Name]]),"-----",VLOOKUP(LeaveTracker[[#This Row],[Employee Name]],'List of Employees'!$B$4:$H$766,7))</f>
        <v>CSWDO</v>
      </c>
      <c r="F4864" s="66" t="str">
        <f>IF(ISBLANK(LeaveTracker[[#This Row],[Employee Name]]),"-----",VLOOKUP(LeaveTracker[[#This Row],[Employee Name]],'List of Employees'!$B$4:$H$766,6))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1860</v>
      </c>
      <c r="E4865" s="66" t="str">
        <f>IF(ISBLANK(LeaveTracker[[#This Row],[Employee Name]]),"-----",VLOOKUP(LeaveTracker[[#This Row],[Employee Name]],'List of Employees'!$B$4:$H$766,7))</f>
        <v>TICC</v>
      </c>
      <c r="F4865" s="66" t="str">
        <f>IF(ISBLANK(LeaveTracker[[#This Row],[Employee Name]]),"-----",VLOOKUP(LeaveTracker[[#This Row],[Employee Name]],'List of Employees'!$B$4:$H$766,6))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1860</v>
      </c>
      <c r="E4866" s="66" t="str">
        <f>IF(ISBLANK(LeaveTracker[[#This Row],[Employee Name]]),"-----",VLOOKUP(LeaveTracker[[#This Row],[Employee Name]],'List of Employees'!$B$4:$H$766,7))</f>
        <v>TICC</v>
      </c>
      <c r="F4866" s="66" t="str">
        <f>IF(ISBLANK(LeaveTracker[[#This Row],[Employee Name]]),"-----",VLOOKUP(LeaveTracker[[#This Row],[Employee Name]],'List of Employees'!$B$4:$H$766,6))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1921</v>
      </c>
      <c r="E4867" s="66" t="str">
        <f>IF(ISBLANK(LeaveTracker[[#This Row],[Employee Name]]),"-----",VLOOKUP(LeaveTracker[[#This Row],[Employee Name]],'List of Employees'!$B$4:$H$766,7))</f>
        <v>TCIS</v>
      </c>
      <c r="F4867" s="66" t="str">
        <f>IF(ISBLANK(LeaveTracker[[#This Row],[Employee Name]]),"-----",VLOOKUP(LeaveTracker[[#This Row],[Employee Name]],'List of Employees'!$B$4:$H$766,6))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1825</v>
      </c>
      <c r="E4868" s="66" t="str">
        <f>IF(ISBLANK(LeaveTracker[[#This Row],[Employee Name]]),"-----",VLOOKUP(LeaveTracker[[#This Row],[Employee Name]],'List of Employees'!$B$4:$H$766,7))</f>
        <v>ONT</v>
      </c>
      <c r="F4868" s="66" t="str">
        <f>IF(ISBLANK(LeaveTracker[[#This Row],[Employee Name]]),"-----",VLOOKUP(LeaveTracker[[#This Row],[Employee Name]],'List of Employees'!$B$4:$H$766,6))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1793</v>
      </c>
      <c r="E4869" s="66" t="str">
        <f>IF(ISBLANK(LeaveTracker[[#This Row],[Employee Name]]),"-----",VLOOKUP(LeaveTracker[[#This Row],[Employee Name]],'List of Employees'!$B$4:$H$766,7))</f>
        <v>CENRO</v>
      </c>
      <c r="F4869" s="66" t="str">
        <f>IF(ISBLANK(LeaveTracker[[#This Row],[Employee Name]]),"-----",VLOOKUP(LeaveTracker[[#This Row],[Employee Name]],'List of Employees'!$B$4:$H$766,6))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2206</v>
      </c>
      <c r="E4870" s="66" t="str">
        <f>IF(ISBLANK(LeaveTracker[[#This Row],[Employee Name]]),"-----",VLOOKUP(LeaveTracker[[#This Row],[Employee Name]],'List of Employees'!$B$4:$H$766,7))</f>
        <v>CENRO</v>
      </c>
      <c r="F4870" s="66" t="str">
        <f>IF(ISBLANK(LeaveTracker[[#This Row],[Employee Name]]),"-----",VLOOKUP(LeaveTracker[[#This Row],[Employee Name]],'List of Employees'!$B$4:$H$766,6))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2460</v>
      </c>
      <c r="E4871" s="66" t="str">
        <f>IF(ISBLANK(LeaveTracker[[#This Row],[Employee Name]]),"-----",VLOOKUP(LeaveTracker[[#This Row],[Employee Name]],'List of Employees'!$B$4:$H$766,7))</f>
        <v>CCT</v>
      </c>
      <c r="F4871" s="66" t="str">
        <f>IF(ISBLANK(LeaveTracker[[#This Row],[Employee Name]]),"-----",VLOOKUP(LeaveTracker[[#This Row],[Employee Name]],'List of Employees'!$B$4:$H$766,6))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1792</v>
      </c>
      <c r="E4872" s="66" t="str">
        <f>IF(ISBLANK(LeaveTracker[[#This Row],[Employee Name]]),"-----",VLOOKUP(LeaveTracker[[#This Row],[Employee Name]],'List of Employees'!$B$4:$H$766,7))</f>
        <v>CENRO</v>
      </c>
      <c r="F4872" s="66" t="str">
        <f>IF(ISBLANK(LeaveTracker[[#This Row],[Employee Name]]),"-----",VLOOKUP(LeaveTracker[[#This Row],[Employee Name]],'List of Employees'!$B$4:$H$766,6))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1792</v>
      </c>
      <c r="E4873" s="66" t="str">
        <f>IF(ISBLANK(LeaveTracker[[#This Row],[Employee Name]]),"-----",VLOOKUP(LeaveTracker[[#This Row],[Employee Name]],'List of Employees'!$B$4:$H$766,7))</f>
        <v>CENRO</v>
      </c>
      <c r="F4873" s="66" t="str">
        <f>IF(ISBLANK(LeaveTracker[[#This Row],[Employee Name]]),"-----",VLOOKUP(LeaveTracker[[#This Row],[Employee Name]],'List of Employees'!$B$4:$H$766,6))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1829</v>
      </c>
      <c r="E4874" s="66" t="str">
        <f>IF(ISBLANK(LeaveTracker[[#This Row],[Employee Name]]),"-----",VLOOKUP(LeaveTracker[[#This Row],[Employee Name]],'List of Employees'!$B$4:$H$766,7))</f>
        <v>EEO/CITY MARKET</v>
      </c>
      <c r="F4874" s="66" t="str">
        <f>IF(ISBLANK(LeaveTracker[[#This Row],[Employee Name]]),"-----",VLOOKUP(LeaveTracker[[#This Row],[Employee Name]],'List of Employees'!$B$4:$H$766,6))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1829</v>
      </c>
      <c r="E4875" s="66" t="str">
        <f>IF(ISBLANK(LeaveTracker[[#This Row],[Employee Name]]),"-----",VLOOKUP(LeaveTracker[[#This Row],[Employee Name]],'List of Employees'!$B$4:$H$766,7))</f>
        <v>EEO/CITY MARKET</v>
      </c>
      <c r="F4875" s="66" t="str">
        <f>IF(ISBLANK(LeaveTracker[[#This Row],[Employee Name]]),"-----",VLOOKUP(LeaveTracker[[#This Row],[Employee Name]],'List of Employees'!$B$4:$H$766,6))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1794</v>
      </c>
      <c r="E4876" s="66" t="str">
        <f>IF(ISBLANK(LeaveTracker[[#This Row],[Employee Name]]),"-----",VLOOKUP(LeaveTracker[[#This Row],[Employee Name]],'List of Employees'!$B$4:$H$766,7))</f>
        <v>CENRO</v>
      </c>
      <c r="F4876" s="66" t="str">
        <f>IF(ISBLANK(LeaveTracker[[#This Row],[Employee Name]]),"-----",VLOOKUP(LeaveTracker[[#This Row],[Employee Name]],'List of Employees'!$B$4:$H$766,6))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1794</v>
      </c>
      <c r="E4877" s="66" t="str">
        <f>IF(ISBLANK(LeaveTracker[[#This Row],[Employee Name]]),"-----",VLOOKUP(LeaveTracker[[#This Row],[Employee Name]],'List of Employees'!$B$4:$H$766,7))</f>
        <v>CENRO</v>
      </c>
      <c r="F4877" s="66" t="str">
        <f>IF(ISBLANK(LeaveTracker[[#This Row],[Employee Name]]),"-----",VLOOKUP(LeaveTracker[[#This Row],[Employee Name]],'List of Employees'!$B$4:$H$766,6))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1795</v>
      </c>
      <c r="E4878" s="66" t="str">
        <f>IF(ISBLANK(LeaveTracker[[#This Row],[Employee Name]]),"-----",VLOOKUP(LeaveTracker[[#This Row],[Employee Name]],'List of Employees'!$B$4:$H$766,7))</f>
        <v>CENRO</v>
      </c>
      <c r="F4878" s="66" t="str">
        <f>IF(ISBLANK(LeaveTracker[[#This Row],[Employee Name]]),"-----",VLOOKUP(LeaveTracker[[#This Row],[Employee Name]],'List of Employees'!$B$4:$H$766,6))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1795</v>
      </c>
      <c r="E4879" s="66" t="str">
        <f>IF(ISBLANK(LeaveTracker[[#This Row],[Employee Name]]),"-----",VLOOKUP(LeaveTracker[[#This Row],[Employee Name]],'List of Employees'!$B$4:$H$766,7))</f>
        <v>CENRO</v>
      </c>
      <c r="F4879" s="66" t="str">
        <f>IF(ISBLANK(LeaveTracker[[#This Row],[Employee Name]]),"-----",VLOOKUP(LeaveTracker[[#This Row],[Employee Name]],'List of Employees'!$B$4:$H$766,6))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1795</v>
      </c>
      <c r="E4880" s="66" t="str">
        <f>IF(ISBLANK(LeaveTracker[[#This Row],[Employee Name]]),"-----",VLOOKUP(LeaveTracker[[#This Row],[Employee Name]],'List of Employees'!$B$4:$H$766,7))</f>
        <v>CENRO</v>
      </c>
      <c r="F4880" s="66" t="str">
        <f>IF(ISBLANK(LeaveTracker[[#This Row],[Employee Name]]),"-----",VLOOKUP(LeaveTracker[[#This Row],[Employee Name]],'List of Employees'!$B$4:$H$766,6))</f>
        <v>CASUAL</v>
      </c>
      <c r="G4880" s="31">
        <v>45000</v>
      </c>
      <c r="H4880" s="31">
        <v>45000</v>
      </c>
      <c r="I4880" s="19" t="s">
        <v>297</v>
      </c>
      <c r="J4880" s="42" t="s">
        <v>2078</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1882</v>
      </c>
      <c r="E4881" s="66" t="str">
        <f>IF(ISBLANK(LeaveTracker[[#This Row],[Employee Name]]),"-----",VLOOKUP(LeaveTracker[[#This Row],[Employee Name]],'List of Employees'!$B$4:$H$766,7))</f>
        <v>TICC</v>
      </c>
      <c r="F4881" s="66" t="str">
        <f>IF(ISBLANK(LeaveTracker[[#This Row],[Employee Name]]),"-----",VLOOKUP(LeaveTracker[[#This Row],[Employee Name]],'List of Employees'!$B$4:$H$766,6))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1882</v>
      </c>
      <c r="E4882" s="66" t="str">
        <f>IF(ISBLANK(LeaveTracker[[#This Row],[Employee Name]]),"-----",VLOOKUP(LeaveTracker[[#This Row],[Employee Name]],'List of Employees'!$B$4:$H$766,7))</f>
        <v>TICC</v>
      </c>
      <c r="F4882" s="66" t="str">
        <f>IF(ISBLANK(LeaveTracker[[#This Row],[Employee Name]]),"-----",VLOOKUP(LeaveTracker[[#This Row],[Employee Name]],'List of Employees'!$B$4:$H$766,6))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1830</v>
      </c>
      <c r="E4883" s="66" t="str">
        <f>IF(ISBLANK(LeaveTracker[[#This Row],[Employee Name]]),"-----",VLOOKUP(LeaveTracker[[#This Row],[Employee Name]],'List of Employees'!$B$4:$H$766,7))</f>
        <v>ACCOUNTING</v>
      </c>
      <c r="F4883" s="66" t="str">
        <f>IF(ISBLANK(LeaveTracker[[#This Row],[Employee Name]]),"-----",VLOOKUP(LeaveTracker[[#This Row],[Employee Name]],'List of Employees'!$B$4:$H$766,6))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1830</v>
      </c>
      <c r="E4884" s="66" t="str">
        <f>IF(ISBLANK(LeaveTracker[[#This Row],[Employee Name]]),"-----",VLOOKUP(LeaveTracker[[#This Row],[Employee Name]],'List of Employees'!$B$4:$H$766,7))</f>
        <v>ACCOUNTING</v>
      </c>
      <c r="F4884" s="66" t="str">
        <f>IF(ISBLANK(LeaveTracker[[#This Row],[Employee Name]]),"-----",VLOOKUP(LeaveTracker[[#This Row],[Employee Name]],'List of Employees'!$B$4:$H$766,6))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1858</v>
      </c>
      <c r="E4885" s="66" t="str">
        <f>IF(ISBLANK(LeaveTracker[[#This Row],[Employee Name]]),"-----",VLOOKUP(LeaveTracker[[#This Row],[Employee Name]],'List of Employees'!$B$4:$H$766,7))</f>
        <v>TICC</v>
      </c>
      <c r="F4885" s="66" t="str">
        <f>IF(ISBLANK(LeaveTracker[[#This Row],[Employee Name]]),"-----",VLOOKUP(LeaveTracker[[#This Row],[Employee Name]],'List of Employees'!$B$4:$H$766,6))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1847</v>
      </c>
      <c r="E4886" s="66" t="str">
        <f>IF(ISBLANK(LeaveTracker[[#This Row],[Employee Name]]),"-----",VLOOKUP(LeaveTracker[[#This Row],[Employee Name]],'List of Employees'!$B$4:$H$766,7))</f>
        <v>TICC</v>
      </c>
      <c r="F4886" s="66" t="str">
        <f>IF(ISBLANK(LeaveTracker[[#This Row],[Employee Name]]),"-----",VLOOKUP(LeaveTracker[[#This Row],[Employee Name]],'List of Employees'!$B$4:$H$766,6))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1847</v>
      </c>
      <c r="E4887" s="66" t="str">
        <f>IF(ISBLANK(LeaveTracker[[#This Row],[Employee Name]]),"-----",VLOOKUP(LeaveTracker[[#This Row],[Employee Name]],'List of Employees'!$B$4:$H$766,7))</f>
        <v>TICC</v>
      </c>
      <c r="F4887" s="66" t="str">
        <f>IF(ISBLANK(LeaveTracker[[#This Row],[Employee Name]]),"-----",VLOOKUP(LeaveTracker[[#This Row],[Employee Name]],'List of Employees'!$B$4:$H$766,6))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1847</v>
      </c>
      <c r="E4888" s="66" t="str">
        <f>IF(ISBLANK(LeaveTracker[[#This Row],[Employee Name]]),"-----",VLOOKUP(LeaveTracker[[#This Row],[Employee Name]],'List of Employees'!$B$4:$H$766,7))</f>
        <v>TICC</v>
      </c>
      <c r="F4888" s="66" t="str">
        <f>IF(ISBLANK(LeaveTracker[[#This Row],[Employee Name]]),"-----",VLOOKUP(LeaveTracker[[#This Row],[Employee Name]],'List of Employees'!$B$4:$H$766,6))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1847</v>
      </c>
      <c r="E4889" s="66" t="str">
        <f>IF(ISBLANK(LeaveTracker[[#This Row],[Employee Name]]),"-----",VLOOKUP(LeaveTracker[[#This Row],[Employee Name]],'List of Employees'!$B$4:$H$766,7))</f>
        <v>TICC</v>
      </c>
      <c r="F4889" s="66" t="str">
        <f>IF(ISBLANK(LeaveTracker[[#This Row],[Employee Name]]),"-----",VLOOKUP(LeaveTracker[[#This Row],[Employee Name]],'List of Employees'!$B$4:$H$766,6))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1824</v>
      </c>
      <c r="E4890" s="66" t="str">
        <f>IF(ISBLANK(LeaveTracker[[#This Row],[Employee Name]]),"-----",VLOOKUP(LeaveTracker[[#This Row],[Employee Name]],'List of Employees'!$B$4:$H$766,7))</f>
        <v>ONT</v>
      </c>
      <c r="F4890" s="66" t="str">
        <f>IF(ISBLANK(LeaveTracker[[#This Row],[Employee Name]]),"-----",VLOOKUP(LeaveTracker[[#This Row],[Employee Name]],'List of Employees'!$B$4:$H$766,6))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1773</v>
      </c>
      <c r="E4891" s="66" t="str">
        <f>IF(ISBLANK(LeaveTracker[[#This Row],[Employee Name]]),"-----",VLOOKUP(LeaveTracker[[#This Row],[Employee Name]],'List of Employees'!$B$4:$H$766,7))</f>
        <v>MAHOGANY MARKET</v>
      </c>
      <c r="F4891" s="66" t="str">
        <f>IF(ISBLANK(LeaveTracker[[#This Row],[Employee Name]]),"-----",VLOOKUP(LeaveTracker[[#This Row],[Employee Name]],'List of Employees'!$B$4:$H$766,6))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1823</v>
      </c>
      <c r="E4892" s="66" t="str">
        <f>IF(ISBLANK(LeaveTracker[[#This Row],[Employee Name]]),"-----",VLOOKUP(LeaveTracker[[#This Row],[Employee Name]],'List of Employees'!$B$4:$H$766,7))</f>
        <v>TCIS</v>
      </c>
      <c r="F4892" s="66" t="str">
        <f>IF(ISBLANK(LeaveTracker[[#This Row],[Employee Name]]),"-----",VLOOKUP(LeaveTracker[[#This Row],[Employee Name]],'List of Employees'!$B$4:$H$766,6))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1826</v>
      </c>
      <c r="E4893" s="66" t="str">
        <f>IF(ISBLANK(LeaveTracker[[#This Row],[Employee Name]]),"-----",VLOOKUP(LeaveTracker[[#This Row],[Employee Name]],'List of Employees'!$B$4:$H$766,7))</f>
        <v>CPDO</v>
      </c>
      <c r="F4893" s="66" t="str">
        <f>IF(ISBLANK(LeaveTracker[[#This Row],[Employee Name]]),"-----",VLOOKUP(LeaveTracker[[#This Row],[Employee Name]],'List of Employees'!$B$4:$H$766,6))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1881</v>
      </c>
      <c r="E4894" s="66" t="str">
        <f>IF(ISBLANK(LeaveTracker[[#This Row],[Employee Name]]),"-----",VLOOKUP(LeaveTracker[[#This Row],[Employee Name]],'List of Employees'!$B$4:$H$766,7))</f>
        <v>TICC</v>
      </c>
      <c r="F4894" s="66" t="str">
        <f>IF(ISBLANK(LeaveTracker[[#This Row],[Employee Name]]),"-----",VLOOKUP(LeaveTracker[[#This Row],[Employee Name]],'List of Employees'!$B$4:$H$766,6))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1947</v>
      </c>
      <c r="E4895" s="66" t="str">
        <f>IF(ISBLANK(LeaveTracker[[#This Row],[Employee Name]]),"-----",VLOOKUP(LeaveTracker[[#This Row],[Employee Name]],'List of Employees'!$B$4:$H$766,7))</f>
        <v>PICNIC GROVE</v>
      </c>
      <c r="F4895" s="66" t="str">
        <f>IF(ISBLANK(LeaveTracker[[#This Row],[Employee Name]]),"-----",VLOOKUP(LeaveTracker[[#This Row],[Employee Name]],'List of Employees'!$B$4:$H$766,6))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1947</v>
      </c>
      <c r="E4896" s="66" t="str">
        <f>IF(ISBLANK(LeaveTracker[[#This Row],[Employee Name]]),"-----",VLOOKUP(LeaveTracker[[#This Row],[Employee Name]],'List of Employees'!$B$4:$H$766,7))</f>
        <v>PICNIC GROVE</v>
      </c>
      <c r="F4896" s="66" t="str">
        <f>IF(ISBLANK(LeaveTracker[[#This Row],[Employee Name]]),"-----",VLOOKUP(LeaveTracker[[#This Row],[Employee Name]],'List of Employees'!$B$4:$H$766,6))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1947</v>
      </c>
      <c r="E4897" s="66" t="str">
        <f>IF(ISBLANK(LeaveTracker[[#This Row],[Employee Name]]),"-----",VLOOKUP(LeaveTracker[[#This Row],[Employee Name]],'List of Employees'!$B$4:$H$766,7))</f>
        <v>PICNIC GROVE</v>
      </c>
      <c r="F4897" s="66" t="str">
        <f>IF(ISBLANK(LeaveTracker[[#This Row],[Employee Name]]),"-----",VLOOKUP(LeaveTracker[[#This Row],[Employee Name]],'List of Employees'!$B$4:$H$766,6))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1947</v>
      </c>
      <c r="E4898" s="66" t="str">
        <f>IF(ISBLANK(LeaveTracker[[#This Row],[Employee Name]]),"-----",VLOOKUP(LeaveTracker[[#This Row],[Employee Name]],'List of Employees'!$B$4:$H$766,7))</f>
        <v>PICNIC GROVE</v>
      </c>
      <c r="F4898" s="66" t="str">
        <f>IF(ISBLANK(LeaveTracker[[#This Row],[Employee Name]]),"-----",VLOOKUP(LeaveTracker[[#This Row],[Employee Name]],'List of Employees'!$B$4:$H$766,6))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1816</v>
      </c>
      <c r="E4899" s="66" t="str">
        <f>IF(ISBLANK(LeaveTracker[[#This Row],[Employee Name]]),"-----",VLOOKUP(LeaveTracker[[#This Row],[Employee Name]],'List of Employees'!$B$4:$H$766,7))</f>
        <v>DSWDO</v>
      </c>
      <c r="F4899" s="66" t="str">
        <f>IF(ISBLANK(LeaveTracker[[#This Row],[Employee Name]]),"-----",VLOOKUP(LeaveTracker[[#This Row],[Employee Name]],'List of Employees'!$B$4:$H$766,6))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1816</v>
      </c>
      <c r="E4900" s="66" t="str">
        <f>IF(ISBLANK(LeaveTracker[[#This Row],[Employee Name]]),"-----",VLOOKUP(LeaveTracker[[#This Row],[Employee Name]],'List of Employees'!$B$4:$H$766,7))</f>
        <v>DSWDO</v>
      </c>
      <c r="F4900" s="66" t="str">
        <f>IF(ISBLANK(LeaveTracker[[#This Row],[Employee Name]]),"-----",VLOOKUP(LeaveTracker[[#This Row],[Employee Name]],'List of Employees'!$B$4:$H$766,6))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1816</v>
      </c>
      <c r="E4901" s="66" t="str">
        <f>IF(ISBLANK(LeaveTracker[[#This Row],[Employee Name]]),"-----",VLOOKUP(LeaveTracker[[#This Row],[Employee Name]],'List of Employees'!$B$4:$H$766,7))</f>
        <v>DSWDO</v>
      </c>
      <c r="F4901" s="66" t="str">
        <f>IF(ISBLANK(LeaveTracker[[#This Row],[Employee Name]]),"-----",VLOOKUP(LeaveTracker[[#This Row],[Employee Name]],'List of Employees'!$B$4:$H$766,6))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1816</v>
      </c>
      <c r="E4902" s="66" t="str">
        <f>IF(ISBLANK(LeaveTracker[[#This Row],[Employee Name]]),"-----",VLOOKUP(LeaveTracker[[#This Row],[Employee Name]],'List of Employees'!$B$4:$H$766,7))</f>
        <v>DSWDO</v>
      </c>
      <c r="F4902" s="66" t="str">
        <f>IF(ISBLANK(LeaveTracker[[#This Row],[Employee Name]]),"-----",VLOOKUP(LeaveTracker[[#This Row],[Employee Name]],'List of Employees'!$B$4:$H$766,6))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1797</v>
      </c>
      <c r="E4903" s="66" t="str">
        <f>IF(ISBLANK(LeaveTracker[[#This Row],[Employee Name]]),"-----",VLOOKUP(LeaveTracker[[#This Row],[Employee Name]],'List of Employees'!$B$4:$H$766,7))</f>
        <v>TCNHS</v>
      </c>
      <c r="F4903" s="66" t="str">
        <f>IF(ISBLANK(LeaveTracker[[#This Row],[Employee Name]]),"-----",VLOOKUP(LeaveTracker[[#This Row],[Employee Name]],'List of Employees'!$B$4:$H$766,6))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1797</v>
      </c>
      <c r="E4904" s="66" t="str">
        <f>IF(ISBLANK(LeaveTracker[[#This Row],[Employee Name]]),"-----",VLOOKUP(LeaveTracker[[#This Row],[Employee Name]],'List of Employees'!$B$4:$H$766,7))</f>
        <v>TCNHS</v>
      </c>
      <c r="F4904" s="66" t="str">
        <f>IF(ISBLANK(LeaveTracker[[#This Row],[Employee Name]]),"-----",VLOOKUP(LeaveTracker[[#This Row],[Employee Name]],'List of Employees'!$B$4:$H$766,6))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1797</v>
      </c>
      <c r="E4905" s="66" t="str">
        <f>IF(ISBLANK(LeaveTracker[[#This Row],[Employee Name]]),"-----",VLOOKUP(LeaveTracker[[#This Row],[Employee Name]],'List of Employees'!$B$4:$H$766,7))</f>
        <v>TCNHS</v>
      </c>
      <c r="F4905" s="66" t="str">
        <f>IF(ISBLANK(LeaveTracker[[#This Row],[Employee Name]]),"-----",VLOOKUP(LeaveTracker[[#This Row],[Employee Name]],'List of Employees'!$B$4:$H$766,6))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1797</v>
      </c>
      <c r="E4906" s="66" t="str">
        <f>IF(ISBLANK(LeaveTracker[[#This Row],[Employee Name]]),"-----",VLOOKUP(LeaveTracker[[#This Row],[Employee Name]],'List of Employees'!$B$4:$H$766,7))</f>
        <v>TCNHS</v>
      </c>
      <c r="F4906" s="66" t="str">
        <f>IF(ISBLANK(LeaveTracker[[#This Row],[Employee Name]]),"-----",VLOOKUP(LeaveTracker[[#This Row],[Employee Name]],'List of Employees'!$B$4:$H$766,6))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1797</v>
      </c>
      <c r="E4907" s="66" t="str">
        <f>IF(ISBLANK(LeaveTracker[[#This Row],[Employee Name]]),"-----",VLOOKUP(LeaveTracker[[#This Row],[Employee Name]],'List of Employees'!$B$4:$H$766,7))</f>
        <v>TCNHS</v>
      </c>
      <c r="F4907" s="66" t="str">
        <f>IF(ISBLANK(LeaveTracker[[#This Row],[Employee Name]]),"-----",VLOOKUP(LeaveTracker[[#This Row],[Employee Name]],'List of Employees'!$B$4:$H$766,6))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1808</v>
      </c>
      <c r="E4908" s="66" t="str">
        <f>IF(ISBLANK(LeaveTracker[[#This Row],[Employee Name]]),"-----",VLOOKUP(LeaveTracker[[#This Row],[Employee Name]],'List of Employees'!$B$4:$H$766,7))</f>
        <v>TICC</v>
      </c>
      <c r="F4908" s="66" t="str">
        <f>IF(ISBLANK(LeaveTracker[[#This Row],[Employee Name]]),"-----",VLOOKUP(LeaveTracker[[#This Row],[Employee Name]],'List of Employees'!$B$4:$H$766,6))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1808</v>
      </c>
      <c r="E4909" s="66" t="str">
        <f>IF(ISBLANK(LeaveTracker[[#This Row],[Employee Name]]),"-----",VLOOKUP(LeaveTracker[[#This Row],[Employee Name]],'List of Employees'!$B$4:$H$766,7))</f>
        <v>TICC</v>
      </c>
      <c r="F4909" s="66" t="str">
        <f>IF(ISBLANK(LeaveTracker[[#This Row],[Employee Name]]),"-----",VLOOKUP(LeaveTracker[[#This Row],[Employee Name]],'List of Employees'!$B$4:$H$766,6))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1808</v>
      </c>
      <c r="E4910" s="66" t="str">
        <f>IF(ISBLANK(LeaveTracker[[#This Row],[Employee Name]]),"-----",VLOOKUP(LeaveTracker[[#This Row],[Employee Name]],'List of Employees'!$B$4:$H$766,7))</f>
        <v>TICC</v>
      </c>
      <c r="F4910" s="66" t="str">
        <f>IF(ISBLANK(LeaveTracker[[#This Row],[Employee Name]]),"-----",VLOOKUP(LeaveTracker[[#This Row],[Employee Name]],'List of Employees'!$B$4:$H$766,6))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1950</v>
      </c>
      <c r="E4911" s="66" t="str">
        <f>IF(ISBLANK(LeaveTracker[[#This Row],[Employee Name]]),"-----",VLOOKUP(LeaveTracker[[#This Row],[Employee Name]],'List of Employees'!$B$4:$H$766,7))</f>
        <v>TICC</v>
      </c>
      <c r="F4911" s="66" t="str">
        <f>IF(ISBLANK(LeaveTracker[[#This Row],[Employee Name]]),"-----",VLOOKUP(LeaveTracker[[#This Row],[Employee Name]],'List of Employees'!$B$4:$H$766,6))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1950</v>
      </c>
      <c r="E4912" s="66" t="str">
        <f>IF(ISBLANK(LeaveTracker[[#This Row],[Employee Name]]),"-----",VLOOKUP(LeaveTracker[[#This Row],[Employee Name]],'List of Employees'!$B$4:$H$766,7))</f>
        <v>TICC</v>
      </c>
      <c r="F4912" s="66" t="str">
        <f>IF(ISBLANK(LeaveTracker[[#This Row],[Employee Name]]),"-----",VLOOKUP(LeaveTracker[[#This Row],[Employee Name]],'List of Employees'!$B$4:$H$766,6))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1761</v>
      </c>
      <c r="E4913" s="66" t="str">
        <f>IF(ISBLANK(LeaveTracker[[#This Row],[Employee Name]]),"-----",VLOOKUP(LeaveTracker[[#This Row],[Employee Name]],'List of Employees'!$B$4:$H$766,7))</f>
        <v>GSO</v>
      </c>
      <c r="F4913" s="66" t="str">
        <f>IF(ISBLANK(LeaveTracker[[#This Row],[Employee Name]]),"-----",VLOOKUP(LeaveTracker[[#This Row],[Employee Name]],'List of Employees'!$B$4:$H$766,6))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1761</v>
      </c>
      <c r="E4914" s="66" t="str">
        <f>IF(ISBLANK(LeaveTracker[[#This Row],[Employee Name]]),"-----",VLOOKUP(LeaveTracker[[#This Row],[Employee Name]],'List of Employees'!$B$4:$H$766,7))</f>
        <v>GSO</v>
      </c>
      <c r="F4914" s="66" t="str">
        <f>IF(ISBLANK(LeaveTracker[[#This Row],[Employee Name]]),"-----",VLOOKUP(LeaveTracker[[#This Row],[Employee Name]],'List of Employees'!$B$4:$H$766,6))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1919</v>
      </c>
      <c r="E4915" s="66" t="str">
        <f>IF(ISBLANK(LeaveTracker[[#This Row],[Employee Name]]),"-----",VLOOKUP(LeaveTracker[[#This Row],[Employee Name]],'List of Employees'!$B$4:$H$766,7))</f>
        <v>HOUSING</v>
      </c>
      <c r="F4915" s="66" t="str">
        <f>IF(ISBLANK(LeaveTracker[[#This Row],[Employee Name]]),"-----",VLOOKUP(LeaveTracker[[#This Row],[Employee Name]],'List of Employees'!$B$4:$H$766,6))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1919</v>
      </c>
      <c r="E4916" s="66" t="str">
        <f>IF(ISBLANK(LeaveTracker[[#This Row],[Employee Name]]),"-----",VLOOKUP(LeaveTracker[[#This Row],[Employee Name]],'List of Employees'!$B$4:$H$766,7))</f>
        <v>HOUSING</v>
      </c>
      <c r="F4916" s="66" t="str">
        <f>IF(ISBLANK(LeaveTracker[[#This Row],[Employee Name]]),"-----",VLOOKUP(LeaveTracker[[#This Row],[Employee Name]],'List of Employees'!$B$4:$H$766,6))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1919</v>
      </c>
      <c r="E4917" s="66" t="str">
        <f>IF(ISBLANK(LeaveTracker[[#This Row],[Employee Name]]),"-----",VLOOKUP(LeaveTracker[[#This Row],[Employee Name]],'List of Employees'!$B$4:$H$766,7))</f>
        <v>HOUSING</v>
      </c>
      <c r="F4917" s="66" t="str">
        <f>IF(ISBLANK(LeaveTracker[[#This Row],[Employee Name]]),"-----",VLOOKUP(LeaveTracker[[#This Row],[Employee Name]],'List of Employees'!$B$4:$H$766,6))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1919</v>
      </c>
      <c r="E4918" s="66" t="str">
        <f>IF(ISBLANK(LeaveTracker[[#This Row],[Employee Name]]),"-----",VLOOKUP(LeaveTracker[[#This Row],[Employee Name]],'List of Employees'!$B$4:$H$766,7))</f>
        <v>HOUSING</v>
      </c>
      <c r="F4918" s="66" t="str">
        <f>IF(ISBLANK(LeaveTracker[[#This Row],[Employee Name]]),"-----",VLOOKUP(LeaveTracker[[#This Row],[Employee Name]],'List of Employees'!$B$4:$H$766,6))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Employees'!$B$4:$H$766,7))</f>
        <v>CTO</v>
      </c>
      <c r="F4919" s="66" t="str">
        <f>IF(ISBLANK(LeaveTracker[[#This Row],[Employee Name]]),"-----",VLOOKUP(LeaveTracker[[#This Row],[Employee Name]],'List of Employees'!$B$4:$H$766,6))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Employees'!$B$4:$H$766,7))</f>
        <v>CTO</v>
      </c>
      <c r="F4920" s="66" t="str">
        <f>IF(ISBLANK(LeaveTracker[[#This Row],[Employee Name]]),"-----",VLOOKUP(LeaveTracker[[#This Row],[Employee Name]],'List of Employees'!$B$4:$H$766,6))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Employees'!$B$4:$H$766,7))</f>
        <v>CCT</v>
      </c>
      <c r="F4921" s="66" t="str">
        <f>IF(ISBLANK(LeaveTracker[[#This Row],[Employee Name]]),"-----",VLOOKUP(LeaveTracker[[#This Row],[Employee Name]],'List of Employees'!$B$4:$H$766,6))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Employees'!$B$4:$H$766,7))</f>
        <v>CTO</v>
      </c>
      <c r="F4922" s="66" t="str">
        <f>IF(ISBLANK(LeaveTracker[[#This Row],[Employee Name]]),"-----",VLOOKUP(LeaveTracker[[#This Row],[Employee Name]],'List of Employees'!$B$4:$H$766,6))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Employees'!$B$4:$H$766,7))</f>
        <v>PDAO</v>
      </c>
      <c r="F4923" s="66" t="str">
        <f>IF(ISBLANK(LeaveTracker[[#This Row],[Employee Name]]),"-----",VLOOKUP(LeaveTracker[[#This Row],[Employee Name]],'List of Employees'!$B$4:$H$766,6))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1926</v>
      </c>
      <c r="E4924" s="66" t="str">
        <f>IF(ISBLANK(LeaveTracker[[#This Row],[Employee Name]]),"-----",VLOOKUP(LeaveTracker[[#This Row],[Employee Name]],'List of Employees'!$B$4:$H$766,7))</f>
        <v>CHO</v>
      </c>
      <c r="F4924" s="66" t="str">
        <f>IF(ISBLANK(LeaveTracker[[#This Row],[Employee Name]]),"-----",VLOOKUP(LeaveTracker[[#This Row],[Employee Name]],'List of Employees'!$B$4:$H$766,6))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Employees'!$B$4:$H$766,7))</f>
        <v>PICNIC GROVE</v>
      </c>
      <c r="F4925" s="66" t="str">
        <f>IF(ISBLANK(LeaveTracker[[#This Row],[Employee Name]]),"-----",VLOOKUP(LeaveTracker[[#This Row],[Employee Name]],'List of Employees'!$B$4:$H$766,6))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Employees'!$B$4:$H$766,7))</f>
        <v>GSO</v>
      </c>
      <c r="F4926" s="66" t="str">
        <f>IF(ISBLANK(LeaveTracker[[#This Row],[Employee Name]]),"-----",VLOOKUP(LeaveTracker[[#This Row],[Employee Name]],'List of Employees'!$B$4:$H$766,6))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Employees'!$B$4:$H$766,7))</f>
        <v>ONT</v>
      </c>
      <c r="F4927" s="66" t="str">
        <f>IF(ISBLANK(LeaveTracker[[#This Row],[Employee Name]]),"-----",VLOOKUP(LeaveTracker[[#This Row],[Employee Name]],'List of Employees'!$B$4:$H$766,6))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Employees'!$B$4:$H$766,7))</f>
        <v>CTO</v>
      </c>
      <c r="F4928" s="66" t="str">
        <f>IF(ISBLANK(LeaveTracker[[#This Row],[Employee Name]]),"-----",VLOOKUP(LeaveTracker[[#This Row],[Employee Name]],'List of Employees'!$B$4:$H$766,6))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Employees'!$B$4:$H$766,7))</f>
        <v>CTO</v>
      </c>
      <c r="F4929" s="66" t="str">
        <f>IF(ISBLANK(LeaveTracker[[#This Row],[Employee Name]]),"-----",VLOOKUP(LeaveTracker[[#This Row],[Employee Name]],'List of Employees'!$B$4:$H$766,6))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Employees'!$B$4:$H$766,7))</f>
        <v>CTO</v>
      </c>
      <c r="F4930" s="66" t="str">
        <f>IF(ISBLANK(LeaveTracker[[#This Row],[Employee Name]]),"-----",VLOOKUP(LeaveTracker[[#This Row],[Employee Name]],'List of Employees'!$B$4:$H$766,6))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Employees'!$B$4:$H$766,7))</f>
        <v>ONT</v>
      </c>
      <c r="F4931" s="66" t="str">
        <f>IF(ISBLANK(LeaveTracker[[#This Row],[Employee Name]]),"-----",VLOOKUP(LeaveTracker[[#This Row],[Employee Name]],'List of Employees'!$B$4:$H$766,6))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Employees'!$B$4:$H$766,7))</f>
        <v>PICNIC GROVE</v>
      </c>
      <c r="F4932" s="66" t="str">
        <f>IF(ISBLANK(LeaveTracker[[#This Row],[Employee Name]]),"-----",VLOOKUP(LeaveTracker[[#This Row],[Employee Name]],'List of Employees'!$B$4:$H$766,6))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Employees'!$B$4:$H$766,7))</f>
        <v>CTO</v>
      </c>
      <c r="F4933" s="66" t="str">
        <f>IF(ISBLANK(LeaveTracker[[#This Row],[Employee Name]]),"-----",VLOOKUP(LeaveTracker[[#This Row],[Employee Name]],'List of Employees'!$B$4:$H$766,6))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Employees'!$B$4:$H$766,7))</f>
        <v>CSWDO</v>
      </c>
      <c r="F4934" s="66" t="str">
        <f>IF(ISBLANK(LeaveTracker[[#This Row],[Employee Name]]),"-----",VLOOKUP(LeaveTracker[[#This Row],[Employee Name]],'List of Employees'!$B$4:$H$766,6))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Employees'!$B$4:$H$766,7))</f>
        <v>TOPS (ADMIN CSU)</v>
      </c>
      <c r="F4935" s="66" t="str">
        <f>IF(ISBLANK(LeaveTracker[[#This Row],[Employee Name]]),"-----",VLOOKUP(LeaveTracker[[#This Row],[Employee Name]],'List of Employees'!$B$4:$H$766,6))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Employees'!$B$4:$H$766,7))</f>
        <v>AGRICULTURE OFFICE</v>
      </c>
      <c r="F4936" s="66" t="str">
        <f>IF(ISBLANK(LeaveTracker[[#This Row],[Employee Name]]),"-----",VLOOKUP(LeaveTracker[[#This Row],[Employee Name]],'List of Employees'!$B$4:$H$766,6))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Employees'!$B$4:$H$766,7))</f>
        <v>ACCOUNTING</v>
      </c>
      <c r="F4937" s="66" t="str">
        <f>IF(ISBLANK(LeaveTracker[[#This Row],[Employee Name]]),"-----",VLOOKUP(LeaveTracker[[#This Row],[Employee Name]],'List of Employees'!$B$4:$H$766,6))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2182</v>
      </c>
      <c r="E4938" s="66" t="str">
        <f>IF(ISBLANK(LeaveTracker[[#This Row],[Employee Name]]),"-----",VLOOKUP(LeaveTracker[[#This Row],[Employee Name]],'List of Employees'!$B$4:$H$766,7))</f>
        <v>TICC</v>
      </c>
      <c r="F4938" s="66" t="str">
        <f>IF(ISBLANK(LeaveTracker[[#This Row],[Employee Name]]),"-----",VLOOKUP(LeaveTracker[[#This Row],[Employee Name]],'List of Employees'!$B$4:$H$766,6))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Employees'!$B$4:$H$766,7))</f>
        <v>AGRICULTURE OFFICE</v>
      </c>
      <c r="F4939" s="66" t="str">
        <f>IF(ISBLANK(LeaveTracker[[#This Row],[Employee Name]]),"-----",VLOOKUP(LeaveTracker[[#This Row],[Employee Name]],'List of Employees'!$B$4:$H$766,6))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Employees'!$B$4:$H$766,7))</f>
        <v>AGRICULTURE OFFICE</v>
      </c>
      <c r="F4940" s="66" t="str">
        <f>IF(ISBLANK(LeaveTracker[[#This Row],[Employee Name]]),"-----",VLOOKUP(LeaveTracker[[#This Row],[Employee Name]],'List of Employees'!$B$4:$H$766,6))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Employees'!$B$4:$H$766,7))</f>
        <v>AGRICULTURE OFFICE</v>
      </c>
      <c r="F4941" s="66" t="str">
        <f>IF(ISBLANK(LeaveTracker[[#This Row],[Employee Name]]),"-----",VLOOKUP(LeaveTracker[[#This Row],[Employee Name]],'List of Employees'!$B$4:$H$766,6))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Employees'!$B$4:$H$766,7))</f>
        <v>CEO</v>
      </c>
      <c r="F4942" s="66" t="str">
        <f>IF(ISBLANK(LeaveTracker[[#This Row],[Employee Name]]),"-----",VLOOKUP(LeaveTracker[[#This Row],[Employee Name]],'List of Employees'!$B$4:$H$766,6))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Employees'!$B$4:$H$766,7))</f>
        <v>CEO</v>
      </c>
      <c r="F4943" s="66" t="str">
        <f>IF(ISBLANK(LeaveTracker[[#This Row],[Employee Name]]),"-----",VLOOKUP(LeaveTracker[[#This Row],[Employee Name]],'List of Employees'!$B$4:$H$766,6))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Employees'!$B$4:$H$766,7))</f>
        <v>CEO</v>
      </c>
      <c r="F4944" s="66" t="str">
        <f>IF(ISBLANK(LeaveTracker[[#This Row],[Employee Name]]),"-----",VLOOKUP(LeaveTracker[[#This Row],[Employee Name]],'List of Employees'!$B$4:$H$766,6))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Employees'!$B$4:$H$766,7))</f>
        <v>CEO</v>
      </c>
      <c r="F4945" s="66" t="str">
        <f>IF(ISBLANK(LeaveTracker[[#This Row],[Employee Name]]),"-----",VLOOKUP(LeaveTracker[[#This Row],[Employee Name]],'List of Employees'!$B$4:$H$766,6))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Employees'!$B$4:$H$766,7))</f>
        <v>CEO</v>
      </c>
      <c r="F4946" s="66" t="str">
        <f>IF(ISBLANK(LeaveTracker[[#This Row],[Employee Name]]),"-----",VLOOKUP(LeaveTracker[[#This Row],[Employee Name]],'List of Employees'!$B$4:$H$766,6))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Employees'!$B$4:$H$766,7))</f>
        <v>CEO</v>
      </c>
      <c r="F4947" s="66" t="str">
        <f>IF(ISBLANK(LeaveTracker[[#This Row],[Employee Name]]),"-----",VLOOKUP(LeaveTracker[[#This Row],[Employee Name]],'List of Employees'!$B$4:$H$766,6))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Employees'!$B$4:$H$766,7))</f>
        <v>CEO</v>
      </c>
      <c r="F4948" s="66" t="str">
        <f>IF(ISBLANK(LeaveTracker[[#This Row],[Employee Name]]),"-----",VLOOKUP(LeaveTracker[[#This Row],[Employee Name]],'List of Employees'!$B$4:$H$766,6))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Employees'!$B$4:$H$766,7))</f>
        <v>CEO</v>
      </c>
      <c r="F4949" s="66" t="str">
        <f>IF(ISBLANK(LeaveTracker[[#This Row],[Employee Name]]),"-----",VLOOKUP(LeaveTracker[[#This Row],[Employee Name]],'List of Employees'!$B$4:$H$766,6))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2210</v>
      </c>
      <c r="E4950" s="66" t="str">
        <f>IF(ISBLANK(LeaveTracker[[#This Row],[Employee Name]]),"-----",VLOOKUP(LeaveTracker[[#This Row],[Employee Name]],'List of Employees'!$B$4:$H$766,7))</f>
        <v>CENRO</v>
      </c>
      <c r="F4950" s="66" t="str">
        <f>IF(ISBLANK(LeaveTracker[[#This Row],[Employee Name]]),"-----",VLOOKUP(LeaveTracker[[#This Row],[Employee Name]],'List of Employees'!$B$4:$H$766,6))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2210</v>
      </c>
      <c r="E4951" s="66" t="str">
        <f>IF(ISBLANK(LeaveTracker[[#This Row],[Employee Name]]),"-----",VLOOKUP(LeaveTracker[[#This Row],[Employee Name]],'List of Employees'!$B$4:$H$766,7))</f>
        <v>CENRO</v>
      </c>
      <c r="F4951" s="66" t="str">
        <f>IF(ISBLANK(LeaveTracker[[#This Row],[Employee Name]]),"-----",VLOOKUP(LeaveTracker[[#This Row],[Employee Name]],'List of Employees'!$B$4:$H$766,6))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2210</v>
      </c>
      <c r="E4952" s="66" t="str">
        <f>IF(ISBLANK(LeaveTracker[[#This Row],[Employee Name]]),"-----",VLOOKUP(LeaveTracker[[#This Row],[Employee Name]],'List of Employees'!$B$4:$H$766,7))</f>
        <v>CENRO</v>
      </c>
      <c r="F4952" s="66" t="str">
        <f>IF(ISBLANK(LeaveTracker[[#This Row],[Employee Name]]),"-----",VLOOKUP(LeaveTracker[[#This Row],[Employee Name]],'List of Employees'!$B$4:$H$766,6))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2045</v>
      </c>
      <c r="E4953" s="66" t="str">
        <f>IF(ISBLANK(LeaveTracker[[#This Row],[Employee Name]]),"-----",VLOOKUP(LeaveTracker[[#This Row],[Employee Name]],'List of Employees'!$B$4:$H$766,7))</f>
        <v>OSPITAL NG TAGAYTAY</v>
      </c>
      <c r="F4953" s="66" t="str">
        <f>IF(ISBLANK(LeaveTracker[[#This Row],[Employee Name]]),"-----",VLOOKUP(LeaveTracker[[#This Row],[Employee Name]],'List of Employees'!$B$4:$H$766,6))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Employees'!$B$4:$H$766,7))</f>
        <v>VMO</v>
      </c>
      <c r="F4954" s="66" t="str">
        <f>IF(ISBLANK(LeaveTracker[[#This Row],[Employee Name]]),"-----",VLOOKUP(LeaveTracker[[#This Row],[Employee Name]],'List of Employees'!$B$4:$H$766,6))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Employees'!$B$4:$H$766,7))</f>
        <v>CSWDO</v>
      </c>
      <c r="F4955" s="66" t="str">
        <f>IF(ISBLANK(LeaveTracker[[#This Row],[Employee Name]]),"-----",VLOOKUP(LeaveTracker[[#This Row],[Employee Name]],'List of Employees'!$B$4:$H$766,6))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Employees'!$B$4:$H$766,7))</f>
        <v>CENRO</v>
      </c>
      <c r="F4956" s="66" t="str">
        <f>IF(ISBLANK(LeaveTracker[[#This Row],[Employee Name]]),"-----",VLOOKUP(LeaveTracker[[#This Row],[Employee Name]],'List of Employees'!$B$4:$H$766,6))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Employees'!$B$4:$H$766,7))</f>
        <v>CHO</v>
      </c>
      <c r="F4957" s="66" t="str">
        <f>IF(ISBLANK(LeaveTracker[[#This Row],[Employee Name]]),"-----",VLOOKUP(LeaveTracker[[#This Row],[Employee Name]],'List of Employees'!$B$4:$H$766,6))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Employees'!$B$4:$H$766,7))</f>
        <v>CHO</v>
      </c>
      <c r="F4958" s="66" t="str">
        <f>IF(ISBLANK(LeaveTracker[[#This Row],[Employee Name]]),"-----",VLOOKUP(LeaveTracker[[#This Row],[Employee Name]],'List of Employees'!$B$4:$H$766,6))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2148</v>
      </c>
      <c r="E4959" s="66" t="str">
        <f>IF(ISBLANK(LeaveTracker[[#This Row],[Employee Name]]),"-----",VLOOKUP(LeaveTracker[[#This Row],[Employee Name]],'List of Employees'!$B$4:$H$766,7))</f>
        <v>OSPITAL NG TAGAYTAY</v>
      </c>
      <c r="F4959" s="66" t="str">
        <f>IF(ISBLANK(LeaveTracker[[#This Row],[Employee Name]]),"-----",VLOOKUP(LeaveTracker[[#This Row],[Employee Name]],'List of Employees'!$B$4:$H$766,6))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2139</v>
      </c>
      <c r="E4960" s="66" t="str">
        <f>IF(ISBLANK(LeaveTracker[[#This Row],[Employee Name]]),"-----",VLOOKUP(LeaveTracker[[#This Row],[Employee Name]],'List of Employees'!$B$4:$H$766,7))</f>
        <v>OSPITAL NG TAGAYTAY</v>
      </c>
      <c r="F4960" s="66" t="str">
        <f>IF(ISBLANK(LeaveTracker[[#This Row],[Employee Name]]),"-----",VLOOKUP(LeaveTracker[[#This Row],[Employee Name]],'List of Employees'!$B$4:$H$766,6))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Employees'!$B$4:$H$766,7))</f>
        <v>ONT</v>
      </c>
      <c r="F4961" s="66" t="str">
        <f>IF(ISBLANK(LeaveTracker[[#This Row],[Employee Name]]),"-----",VLOOKUP(LeaveTracker[[#This Row],[Employee Name]],'List of Employees'!$B$4:$H$766,6))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Employees'!$B$4:$H$766,7))</f>
        <v>ONT</v>
      </c>
      <c r="F4962" s="66" t="str">
        <f>IF(ISBLANK(LeaveTracker[[#This Row],[Employee Name]]),"-----",VLOOKUP(LeaveTracker[[#This Row],[Employee Name]],'List of Employees'!$B$4:$H$766,6))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Employees'!$B$4:$H$766,7))</f>
        <v>ONT</v>
      </c>
      <c r="F4963" s="66" t="str">
        <f>IF(ISBLANK(LeaveTracker[[#This Row],[Employee Name]]),"-----",VLOOKUP(LeaveTracker[[#This Row],[Employee Name]],'List of Employees'!$B$4:$H$766,6))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Employees'!$B$4:$H$766,7))</f>
        <v>ONT</v>
      </c>
      <c r="F4964" s="66" t="str">
        <f>IF(ISBLANK(LeaveTracker[[#This Row],[Employee Name]]),"-----",VLOOKUP(LeaveTracker[[#This Row],[Employee Name]],'List of Employees'!$B$4:$H$766,6))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Employees'!$B$4:$H$766,7))</f>
        <v>ONT</v>
      </c>
      <c r="F4965" s="66" t="str">
        <f>IF(ISBLANK(LeaveTracker[[#This Row],[Employee Name]]),"-----",VLOOKUP(LeaveTracker[[#This Row],[Employee Name]],'List of Employees'!$B$4:$H$766,6))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Employees'!$B$4:$H$766,7))</f>
        <v>CCT</v>
      </c>
      <c r="F4966" s="66" t="str">
        <f>IF(ISBLANK(LeaveTracker[[#This Row],[Employee Name]]),"-----",VLOOKUP(LeaveTracker[[#This Row],[Employee Name]],'List of Employees'!$B$4:$H$766,6))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Employees'!$B$4:$H$766,7))</f>
        <v>CTO</v>
      </c>
      <c r="F4967" s="66" t="str">
        <f>IF(ISBLANK(LeaveTracker[[#This Row],[Employee Name]]),"-----",VLOOKUP(LeaveTracker[[#This Row],[Employee Name]],'List of Employees'!$B$4:$H$766,6))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Employees'!$B$4:$H$766,7))</f>
        <v>CTO</v>
      </c>
      <c r="F4968" s="66" t="str">
        <f>IF(ISBLANK(LeaveTracker[[#This Row],[Employee Name]]),"-----",VLOOKUP(LeaveTracker[[#This Row],[Employee Name]],'List of Employees'!$B$4:$H$766,6))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Employees'!$B$4:$H$766,7))</f>
        <v>CTO</v>
      </c>
      <c r="F4969" s="66" t="str">
        <f>IF(ISBLANK(LeaveTracker[[#This Row],[Employee Name]]),"-----",VLOOKUP(LeaveTracker[[#This Row],[Employee Name]],'List of Employees'!$B$4:$H$766,6))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Employees'!$B$4:$H$766,7))</f>
        <v>LANDTAX</v>
      </c>
      <c r="F4970" s="66" t="str">
        <f>IF(ISBLANK(LeaveTracker[[#This Row],[Employee Name]]),"-----",VLOOKUP(LeaveTracker[[#This Row],[Employee Name]],'List of Employees'!$B$4:$H$766,6))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2194</v>
      </c>
      <c r="E4971" s="66" t="str">
        <f>IF(ISBLANK(LeaveTracker[[#This Row],[Employee Name]]),"-----",VLOOKUP(LeaveTracker[[#This Row],[Employee Name]],'List of Employees'!$B$4:$H$766,7))</f>
        <v>TOPS</v>
      </c>
      <c r="F4971" s="66" t="str">
        <f>IF(ISBLANK(LeaveTracker[[#This Row],[Employee Name]]),"-----",VLOOKUP(LeaveTracker[[#This Row],[Employee Name]],'List of Employees'!$B$4:$H$766,6))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Employees'!$B$4:$H$766,7))</f>
        <v>CBO</v>
      </c>
      <c r="F4972" s="66" t="str">
        <f>IF(ISBLANK(LeaveTracker[[#This Row],[Employee Name]]),"-----",VLOOKUP(LeaveTracker[[#This Row],[Employee Name]],'List of Employees'!$B$4:$H$766,6))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Employees'!$B$4:$H$766,7))</f>
        <v>MO</v>
      </c>
      <c r="F4973" s="66" t="str">
        <f>IF(ISBLANK(LeaveTracker[[#This Row],[Employee Name]]),"-----",VLOOKUP(LeaveTracker[[#This Row],[Employee Name]],'List of Employees'!$B$4:$H$766,6))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Employees'!$B$4:$H$766,7))</f>
        <v>MO</v>
      </c>
      <c r="F4974" s="66" t="str">
        <f>IF(ISBLANK(LeaveTracker[[#This Row],[Employee Name]]),"-----",VLOOKUP(LeaveTracker[[#This Row],[Employee Name]],'List of Employees'!$B$4:$H$766,6))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Employees'!$B$4:$H$766,7))</f>
        <v>COOPERATIVE OFFICE</v>
      </c>
      <c r="F4975" s="66" t="str">
        <f>IF(ISBLANK(LeaveTracker[[#This Row],[Employee Name]]),"-----",VLOOKUP(LeaveTracker[[#This Row],[Employee Name]],'List of Employees'!$B$4:$H$766,6))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Employees'!$B$4:$H$766,7))</f>
        <v>COOPERATIVE OFFICE</v>
      </c>
      <c r="F4976" s="66" t="str">
        <f>IF(ISBLANK(LeaveTracker[[#This Row],[Employee Name]]),"-----",VLOOKUP(LeaveTracker[[#This Row],[Employee Name]],'List of Employees'!$B$4:$H$766,6))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Employees'!$B$4:$H$766,7))</f>
        <v>COOPERATIVE OFFICE</v>
      </c>
      <c r="F4977" s="66" t="str">
        <f>IF(ISBLANK(LeaveTracker[[#This Row],[Employee Name]]),"-----",VLOOKUP(LeaveTracker[[#This Row],[Employee Name]],'List of Employees'!$B$4:$H$766,6))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Employees'!$B$4:$H$766,7))</f>
        <v>MAHOGANY MARKET</v>
      </c>
      <c r="F4978" s="66" t="str">
        <f>IF(ISBLANK(LeaveTracker[[#This Row],[Employee Name]]),"-----",VLOOKUP(LeaveTracker[[#This Row],[Employee Name]],'List of Employees'!$B$4:$H$766,6))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Employees'!$B$4:$H$766,7))</f>
        <v>EEO/ CITY MARKET</v>
      </c>
      <c r="F4979" s="66" t="str">
        <f>IF(ISBLANK(LeaveTracker[[#This Row],[Employee Name]]),"-----",VLOOKUP(LeaveTracker[[#This Row],[Employee Name]],'List of Employees'!$B$4:$H$766,6))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Employees'!$B$4:$H$766,7))</f>
        <v>CCT</v>
      </c>
      <c r="F4980" s="66" t="str">
        <f>IF(ISBLANK(LeaveTracker[[#This Row],[Employee Name]]),"-----",VLOOKUP(LeaveTracker[[#This Row],[Employee Name]],'List of Employees'!$B$4:$H$766,6))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Employees'!$B$4:$H$766,7))</f>
        <v>CCT</v>
      </c>
      <c r="F4981" s="66" t="str">
        <f>IF(ISBLANK(LeaveTracker[[#This Row],[Employee Name]]),"-----",VLOOKUP(LeaveTracker[[#This Row],[Employee Name]],'List of Employees'!$B$4:$H$766,6))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Employees'!$B$4:$H$766,7))</f>
        <v>COMELEC</v>
      </c>
      <c r="F4982" s="66" t="str">
        <f>IF(ISBLANK(LeaveTracker[[#This Row],[Employee Name]]),"-----",VLOOKUP(LeaveTracker[[#This Row],[Employee Name]],'List of Employees'!$B$4:$H$766,6))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Employees'!$B$4:$H$766,7))</f>
        <v>COMELEC</v>
      </c>
      <c r="F4983" s="66" t="str">
        <f>IF(ISBLANK(LeaveTracker[[#This Row],[Employee Name]]),"-----",VLOOKUP(LeaveTracker[[#This Row],[Employee Name]],'List of Employees'!$B$4:$H$766,6))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1821</v>
      </c>
      <c r="E4984" s="66" t="str">
        <f>IF(ISBLANK(LeaveTracker[[#This Row],[Employee Name]]),"-----",VLOOKUP(LeaveTracker[[#This Row],[Employee Name]],'List of Employees'!$B$4:$H$766,7))</f>
        <v>SP</v>
      </c>
      <c r="F4984" s="66" t="str">
        <f>IF(ISBLANK(LeaveTracker[[#This Row],[Employee Name]]),"-----",VLOOKUP(LeaveTracker[[#This Row],[Employee Name]],'List of Employees'!$B$4:$H$766,6))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Employees'!$B$4:$H$766,7))</f>
        <v>ADMIN OFFICE</v>
      </c>
      <c r="F4985" s="66" t="str">
        <f>IF(ISBLANK(LeaveTracker[[#This Row],[Employee Name]]),"-----",VLOOKUP(LeaveTracker[[#This Row],[Employee Name]],'List of Employees'!$B$4:$H$766,6))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Employees'!$B$4:$H$766,7))</f>
        <v>ADMIN OFFICE</v>
      </c>
      <c r="F4986" s="66" t="str">
        <f>IF(ISBLANK(LeaveTracker[[#This Row],[Employee Name]]),"-----",VLOOKUP(LeaveTracker[[#This Row],[Employee Name]],'List of Employees'!$B$4:$H$766,6))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Employees'!$B$4:$H$766,7))</f>
        <v>LCR</v>
      </c>
      <c r="F4987" s="66" t="str">
        <f>IF(ISBLANK(LeaveTracker[[#This Row],[Employee Name]]),"-----",VLOOKUP(LeaveTracker[[#This Row],[Employee Name]],'List of Employees'!$B$4:$H$766,6))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1811</v>
      </c>
      <c r="E4988" s="66" t="str">
        <f>IF(ISBLANK(LeaveTracker[[#This Row],[Employee Name]]),"-----",VLOOKUP(LeaveTracker[[#This Row],[Employee Name]],'List of Employees'!$B$4:$H$766,7))</f>
        <v>ONT</v>
      </c>
      <c r="F4988" s="66" t="str">
        <f>IF(ISBLANK(LeaveTracker[[#This Row],[Employee Name]]),"-----",VLOOKUP(LeaveTracker[[#This Row],[Employee Name]],'List of Employees'!$B$4:$H$766,6))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1765</v>
      </c>
      <c r="E4989" s="66" t="str">
        <f>IF(ISBLANK(LeaveTracker[[#This Row],[Employee Name]]),"-----",VLOOKUP(LeaveTracker[[#This Row],[Employee Name]],'List of Employees'!$B$4:$H$766,7))</f>
        <v>ONT</v>
      </c>
      <c r="F4989" s="66" t="str">
        <f>IF(ISBLANK(LeaveTracker[[#This Row],[Employee Name]]),"-----",VLOOKUP(LeaveTracker[[#This Row],[Employee Name]],'List of Employees'!$B$4:$H$766,6))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2212</v>
      </c>
      <c r="E4990" s="66" t="str">
        <f>IF(ISBLANK(LeaveTracker[[#This Row],[Employee Name]]),"-----",VLOOKUP(LeaveTracker[[#This Row],[Employee Name]],'List of Employees'!$B$4:$H$766,7))</f>
        <v>ASSESSORS OFFICE</v>
      </c>
      <c r="F4990" s="66" t="str">
        <f>IF(ISBLANK(LeaveTracker[[#This Row],[Employee Name]]),"-----",VLOOKUP(LeaveTracker[[#This Row],[Employee Name]],'List of Employees'!$B$4:$H$766,6))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Employees'!$B$4:$H$766,7))</f>
        <v>CCT</v>
      </c>
      <c r="F4991" s="66" t="str">
        <f>IF(ISBLANK(LeaveTracker[[#This Row],[Employee Name]]),"-----",VLOOKUP(LeaveTracker[[#This Row],[Employee Name]],'List of Employees'!$B$4:$H$766,6))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Employees'!$B$4:$H$766,7))</f>
        <v>CCT</v>
      </c>
      <c r="F4992" s="66" t="str">
        <f>IF(ISBLANK(LeaveTracker[[#This Row],[Employee Name]]),"-----",VLOOKUP(LeaveTracker[[#This Row],[Employee Name]],'List of Employees'!$B$4:$H$766,6))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Employees'!$B$4:$H$766,7))</f>
        <v>CCT</v>
      </c>
      <c r="F4993" s="66" t="str">
        <f>IF(ISBLANK(LeaveTracker[[#This Row],[Employee Name]]),"-----",VLOOKUP(LeaveTracker[[#This Row],[Employee Name]],'List of Employees'!$B$4:$H$766,6))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Employees'!$B$4:$H$766,7))</f>
        <v>ONT</v>
      </c>
      <c r="F4994" s="66" t="str">
        <f>IF(ISBLANK(LeaveTracker[[#This Row],[Employee Name]]),"-----",VLOOKUP(LeaveTracker[[#This Row],[Employee Name]],'List of Employees'!$B$4:$H$766,6))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Employees'!$B$4:$H$766,7))</f>
        <v>CHARACTER OFFICE</v>
      </c>
      <c r="F4995" s="66" t="str">
        <f>IF(ISBLANK(LeaveTracker[[#This Row],[Employee Name]]),"-----",VLOOKUP(LeaveTracker[[#This Row],[Employee Name]],'List of Employees'!$B$4:$H$766,6))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1882</v>
      </c>
      <c r="E4996" s="66" t="str">
        <f>IF(ISBLANK(LeaveTracker[[#This Row],[Employee Name]]),"-----",VLOOKUP(LeaveTracker[[#This Row],[Employee Name]],'List of Employees'!$B$4:$H$766,7))</f>
        <v>TICC</v>
      </c>
      <c r="F4996" s="66" t="str">
        <f>IF(ISBLANK(LeaveTracker[[#This Row],[Employee Name]]),"-----",VLOOKUP(LeaveTracker[[#This Row],[Employee Name]],'List of Employees'!$B$4:$H$766,6))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1912</v>
      </c>
      <c r="E4997" s="66" t="str">
        <f>IF(ISBLANK(LeaveTracker[[#This Row],[Employee Name]]),"-----",VLOOKUP(LeaveTracker[[#This Row],[Employee Name]],'List of Employees'!$B$4:$H$766,7))</f>
        <v>TICC</v>
      </c>
      <c r="F4997" s="66" t="str">
        <f>IF(ISBLANK(LeaveTracker[[#This Row],[Employee Name]]),"-----",VLOOKUP(LeaveTracker[[#This Row],[Employee Name]],'List of Employees'!$B$4:$H$766,6))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1968</v>
      </c>
      <c r="E4998" s="66" t="str">
        <f>IF(ISBLANK(LeaveTracker[[#This Row],[Employee Name]]),"-----",VLOOKUP(LeaveTracker[[#This Row],[Employee Name]],'List of Employees'!$B$4:$H$766,7))</f>
        <v>CHO</v>
      </c>
      <c r="F4998" s="66" t="str">
        <f>IF(ISBLANK(LeaveTracker[[#This Row],[Employee Name]]),"-----",VLOOKUP(LeaveTracker[[#This Row],[Employee Name]],'List of Employees'!$B$4:$H$766,6))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Employees'!$B$4:$H$766,7))</f>
        <v>CHO</v>
      </c>
      <c r="F4999" s="66" t="str">
        <f>IF(ISBLANK(LeaveTracker[[#This Row],[Employee Name]]),"-----",VLOOKUP(LeaveTracker[[#This Row],[Employee Name]],'List of Employees'!$B$4:$H$766,6))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Employees'!$B$4:$H$766,7))</f>
        <v>CHO</v>
      </c>
      <c r="F5000" s="66" t="str">
        <f>IF(ISBLANK(LeaveTracker[[#This Row],[Employee Name]]),"-----",VLOOKUP(LeaveTracker[[#This Row],[Employee Name]],'List of Employees'!$B$4:$H$766,6))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Employees'!$B$4:$H$766,7))</f>
        <v>ONT</v>
      </c>
      <c r="F5001" s="66" t="str">
        <f>IF(ISBLANK(LeaveTracker[[#This Row],[Employee Name]]),"-----",VLOOKUP(LeaveTracker[[#This Row],[Employee Name]],'List of Employees'!$B$4:$H$766,6))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Employees'!$B$4:$H$766,7))</f>
        <v>ONT</v>
      </c>
      <c r="F5002" s="66" t="str">
        <f>IF(ISBLANK(LeaveTracker[[#This Row],[Employee Name]]),"-----",VLOOKUP(LeaveTracker[[#This Row],[Employee Name]],'List of Employees'!$B$4:$H$766,6))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1729</v>
      </c>
      <c r="E5003" s="66" t="str">
        <f>IF(ISBLANK(LeaveTracker[[#This Row],[Employee Name]]),"-----",VLOOKUP(LeaveTracker[[#This Row],[Employee Name]],'List of Employees'!$B$4:$H$766,7))</f>
        <v>ASSESSOR</v>
      </c>
      <c r="F5003" s="66" t="str">
        <f>IF(ISBLANK(LeaveTracker[[#This Row],[Employee Name]]),"-----",VLOOKUP(LeaveTracker[[#This Row],[Employee Name]],'List of Employees'!$B$4:$H$766,6))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2064</v>
      </c>
      <c r="E5004" s="66" t="str">
        <f>IF(ISBLANK(LeaveTracker[[#This Row],[Employee Name]]),"-----",VLOOKUP(LeaveTracker[[#This Row],[Employee Name]],'List of Employees'!$B$4:$H$766,7))</f>
        <v>PIO</v>
      </c>
      <c r="F5004" s="66" t="str">
        <f>IF(ISBLANK(LeaveTracker[[#This Row],[Employee Name]]),"-----",VLOOKUP(LeaveTracker[[#This Row],[Employee Name]],'List of Employees'!$B$4:$H$766,6))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2064</v>
      </c>
      <c r="E5005" s="66" t="str">
        <f>IF(ISBLANK(LeaveTracker[[#This Row],[Employee Name]]),"-----",VLOOKUP(LeaveTracker[[#This Row],[Employee Name]],'List of Employees'!$B$4:$H$766,7))</f>
        <v>PIO</v>
      </c>
      <c r="F5005" s="66" t="str">
        <f>IF(ISBLANK(LeaveTracker[[#This Row],[Employee Name]]),"-----",VLOOKUP(LeaveTracker[[#This Row],[Employee Name]],'List of Employees'!$B$4:$H$766,6))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Employees'!$B$4:$H$766,7))</f>
        <v>PIO</v>
      </c>
      <c r="F5006" s="66" t="str">
        <f>IF(ISBLANK(LeaveTracker[[#This Row],[Employee Name]]),"-----",VLOOKUP(LeaveTracker[[#This Row],[Employee Name]],'List of Employees'!$B$4:$H$766,6))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1831</v>
      </c>
      <c r="E5007" s="66" t="str">
        <f>IF(ISBLANK(LeaveTracker[[#This Row],[Employee Name]]),"-----",VLOOKUP(LeaveTracker[[#This Row],[Employee Name]],'List of Employees'!$B$4:$H$766,7))</f>
        <v>ONT</v>
      </c>
      <c r="F5007" s="66" t="str">
        <f>IF(ISBLANK(LeaveTracker[[#This Row],[Employee Name]]),"-----",VLOOKUP(LeaveTracker[[#This Row],[Employee Name]],'List of Employees'!$B$4:$H$766,6))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1831</v>
      </c>
      <c r="E5008" s="66" t="str">
        <f>IF(ISBLANK(LeaveTracker[[#This Row],[Employee Name]]),"-----",VLOOKUP(LeaveTracker[[#This Row],[Employee Name]],'List of Employees'!$B$4:$H$766,7))</f>
        <v>ONT</v>
      </c>
      <c r="F5008" s="66" t="str">
        <f>IF(ISBLANK(LeaveTracker[[#This Row],[Employee Name]]),"-----",VLOOKUP(LeaveTracker[[#This Row],[Employee Name]],'List of Employees'!$B$4:$H$766,6))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Employees'!$B$4:$H$766,7))</f>
        <v>CTO</v>
      </c>
      <c r="F5009" s="66" t="str">
        <f>IF(ISBLANK(LeaveTracker[[#This Row],[Employee Name]]),"-----",VLOOKUP(LeaveTracker[[#This Row],[Employee Name]],'List of Employees'!$B$4:$H$766,6))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Employees'!$B$4:$H$766,7))</f>
        <v>CTO</v>
      </c>
      <c r="F5010" s="66" t="str">
        <f>IF(ISBLANK(LeaveTracker[[#This Row],[Employee Name]]),"-----",VLOOKUP(LeaveTracker[[#This Row],[Employee Name]],'List of Employees'!$B$4:$H$766,6))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Employees'!$B$4:$H$766,7))</f>
        <v>CCT</v>
      </c>
      <c r="F5011" s="66" t="str">
        <f>IF(ISBLANK(LeaveTracker[[#This Row],[Employee Name]]),"-----",VLOOKUP(LeaveTracker[[#This Row],[Employee Name]],'List of Employees'!$B$4:$H$766,6))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Employees'!$B$4:$H$766,7))</f>
        <v>CTO</v>
      </c>
      <c r="F5012" s="66" t="str">
        <f>IF(ISBLANK(LeaveTracker[[#This Row],[Employee Name]]),"-----",VLOOKUP(LeaveTracker[[#This Row],[Employee Name]],'List of Employees'!$B$4:$H$766,6))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Employees'!$B$4:$H$766,7))</f>
        <v>TCCH/TICC</v>
      </c>
      <c r="F5013" s="66" t="str">
        <f>IF(ISBLANK(LeaveTracker[[#This Row],[Employee Name]]),"-----",VLOOKUP(LeaveTracker[[#This Row],[Employee Name]],'List of Employees'!$B$4:$H$766,6))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Employees'!$B$4:$H$766,7))</f>
        <v>CSWDO</v>
      </c>
      <c r="F5014" s="66" t="str">
        <f>IF(ISBLANK(LeaveTracker[[#This Row],[Employee Name]]),"-----",VLOOKUP(LeaveTracker[[#This Row],[Employee Name]],'List of Employees'!$B$4:$H$766,6))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Employees'!$B$4:$H$766,7))</f>
        <v>VMO</v>
      </c>
      <c r="F5015" s="66" t="str">
        <f>IF(ISBLANK(LeaveTracker[[#This Row],[Employee Name]]),"-----",VLOOKUP(LeaveTracker[[#This Row],[Employee Name]],'List of Employees'!$B$4:$H$766,6))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Employees'!$B$4:$H$766,7))</f>
        <v>VMO</v>
      </c>
      <c r="F5016" s="66" t="str">
        <f>IF(ISBLANK(LeaveTracker[[#This Row],[Employee Name]]),"-----",VLOOKUP(LeaveTracker[[#This Row],[Employee Name]],'List of Employees'!$B$4:$H$766,6))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Employees'!$B$4:$H$766,7))</f>
        <v>CCT</v>
      </c>
      <c r="F5017" s="66" t="str">
        <f>IF(ISBLANK(LeaveTracker[[#This Row],[Employee Name]]),"-----",VLOOKUP(LeaveTracker[[#This Row],[Employee Name]],'List of Employees'!$B$4:$H$766,6))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Employees'!$B$4:$H$766,7))</f>
        <v>SP</v>
      </c>
      <c r="F5018" s="66" t="str">
        <f>IF(ISBLANK(LeaveTracker[[#This Row],[Employee Name]]),"-----",VLOOKUP(LeaveTracker[[#This Row],[Employee Name]],'List of Employees'!$B$4:$H$766,6))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Employees'!$B$4:$H$766,7))</f>
        <v>ADMIN OFFICE</v>
      </c>
      <c r="F5019" s="66" t="str">
        <f>IF(ISBLANK(LeaveTracker[[#This Row],[Employee Name]]),"-----",VLOOKUP(LeaveTracker[[#This Row],[Employee Name]],'List of Employees'!$B$4:$H$766,6))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Employees'!$B$4:$H$766,7))</f>
        <v>COOPERATIVE OFFICE</v>
      </c>
      <c r="F5020" s="66" t="str">
        <f>IF(ISBLANK(LeaveTracker[[#This Row],[Employee Name]]),"-----",VLOOKUP(LeaveTracker[[#This Row],[Employee Name]],'List of Employees'!$B$4:$H$766,6))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Employees'!$B$4:$H$766,7))</f>
        <v>BUDGET</v>
      </c>
      <c r="F5021" s="66" t="str">
        <f>IF(ISBLANK(LeaveTracker[[#This Row],[Employee Name]]),"-----",VLOOKUP(LeaveTracker[[#This Row],[Employee Name]],'List of Employees'!$B$4:$H$766,6))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Employees'!$B$4:$H$766,7))</f>
        <v>CEO</v>
      </c>
      <c r="F5022" s="66" t="str">
        <f>IF(ISBLANK(LeaveTracker[[#This Row],[Employee Name]]),"-----",VLOOKUP(LeaveTracker[[#This Row],[Employee Name]],'List of Employees'!$B$4:$H$766,6))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1741</v>
      </c>
      <c r="E5023" s="66" t="str">
        <f>IF(ISBLANK(LeaveTracker[[#This Row],[Employee Name]]),"-----",VLOOKUP(LeaveTracker[[#This Row],[Employee Name]],'List of Employees'!$B$4:$H$766,7))</f>
        <v>ACCOUNTING</v>
      </c>
      <c r="F5023" s="66" t="str">
        <f>IF(ISBLANK(LeaveTracker[[#This Row],[Employee Name]]),"-----",VLOOKUP(LeaveTracker[[#This Row],[Employee Name]],'List of Employees'!$B$4:$H$766,6))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Employees'!$B$4:$H$766,7))</f>
        <v>ACCOUNTING</v>
      </c>
      <c r="F5024" s="66" t="str">
        <f>IF(ISBLANK(LeaveTracker[[#This Row],[Employee Name]]),"-----",VLOOKUP(LeaveTracker[[#This Row],[Employee Name]],'List of Employees'!$B$4:$H$766,6))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Employees'!$B$4:$H$766,7))</f>
        <v>SP</v>
      </c>
      <c r="F5025" s="66" t="str">
        <f>IF(ISBLANK(LeaveTracker[[#This Row],[Employee Name]]),"-----",VLOOKUP(LeaveTracker[[#This Row],[Employee Name]],'List of Employees'!$B$4:$H$766,6))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1822</v>
      </c>
      <c r="E5026" s="66" t="str">
        <f>IF(ISBLANK(LeaveTracker[[#This Row],[Employee Name]]),"-----",VLOOKUP(LeaveTracker[[#This Row],[Employee Name]],'List of Employees'!$B$4:$H$766,7))</f>
        <v>SP</v>
      </c>
      <c r="F5026" s="66" t="str">
        <f>IF(ISBLANK(LeaveTracker[[#This Row],[Employee Name]]),"-----",VLOOKUP(LeaveTracker[[#This Row],[Employee Name]],'List of Employees'!$B$4:$H$766,6))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Employees'!$B$4:$H$766,7))</f>
        <v>SP</v>
      </c>
      <c r="F5027" s="66" t="str">
        <f>IF(ISBLANK(LeaveTracker[[#This Row],[Employee Name]]),"-----",VLOOKUP(LeaveTracker[[#This Row],[Employee Name]],'List of Employees'!$B$4:$H$766,6))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Employees'!$B$4:$H$766,7))</f>
        <v>SP</v>
      </c>
      <c r="F5028" s="66" t="str">
        <f>IF(ISBLANK(LeaveTracker[[#This Row],[Employee Name]]),"-----",VLOOKUP(LeaveTracker[[#This Row],[Employee Name]],'List of Employees'!$B$4:$H$766,6))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Employees'!$B$4:$H$766,7))</f>
        <v>CCT</v>
      </c>
      <c r="F5029" s="66" t="str">
        <f>IF(ISBLANK(LeaveTracker[[#This Row],[Employee Name]]),"-----",VLOOKUP(LeaveTracker[[#This Row],[Employee Name]],'List of Employees'!$B$4:$H$766,6))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2214</v>
      </c>
      <c r="E5030" s="66" t="str">
        <f>IF(ISBLANK(LeaveTracker[[#This Row],[Employee Name]]),"-----",VLOOKUP(LeaveTracker[[#This Row],[Employee Name]],'List of Employees'!$B$4:$H$766,7))</f>
        <v>PICNIC GROVE</v>
      </c>
      <c r="F5030" s="66" t="str">
        <f>IF(ISBLANK(LeaveTracker[[#This Row],[Employee Name]]),"-----",VLOOKUP(LeaveTracker[[#This Row],[Employee Name]],'List of Employees'!$B$4:$H$766,6))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2214</v>
      </c>
      <c r="E5031" s="66" t="str">
        <f>IF(ISBLANK(LeaveTracker[[#This Row],[Employee Name]]),"-----",VLOOKUP(LeaveTracker[[#This Row],[Employee Name]],'List of Employees'!$B$4:$H$766,7))</f>
        <v>PICNIC GROVE</v>
      </c>
      <c r="F5031" s="66" t="str">
        <f>IF(ISBLANK(LeaveTracker[[#This Row],[Employee Name]]),"-----",VLOOKUP(LeaveTracker[[#This Row],[Employee Name]],'List of Employees'!$B$4:$H$766,6))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1729</v>
      </c>
      <c r="E5032" s="66" t="str">
        <f>IF(ISBLANK(LeaveTracker[[#This Row],[Employee Name]]),"-----",VLOOKUP(LeaveTracker[[#This Row],[Employee Name]],'List of Employees'!$B$4:$H$766,7))</f>
        <v>ASSESSOR</v>
      </c>
      <c r="F5032" s="66" t="str">
        <f>IF(ISBLANK(LeaveTracker[[#This Row],[Employee Name]]),"-----",VLOOKUP(LeaveTracker[[#This Row],[Employee Name]],'List of Employees'!$B$4:$H$766,6))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Employees'!$B$4:$H$766,7))</f>
        <v>CHO</v>
      </c>
      <c r="F5033" s="66" t="str">
        <f>IF(ISBLANK(LeaveTracker[[#This Row],[Employee Name]]),"-----",VLOOKUP(LeaveTracker[[#This Row],[Employee Name]],'List of Employees'!$B$4:$H$766,6))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1751</v>
      </c>
      <c r="E5034" s="66" t="str">
        <f>IF(ISBLANK(LeaveTracker[[#This Row],[Employee Name]]),"-----",VLOOKUP(LeaveTracker[[#This Row],[Employee Name]],'List of Employees'!$B$4:$H$766,7))</f>
        <v>SP</v>
      </c>
      <c r="F5034" s="66" t="str">
        <f>IF(ISBLANK(LeaveTracker[[#This Row],[Employee Name]]),"-----",VLOOKUP(LeaveTracker[[#This Row],[Employee Name]],'List of Employees'!$B$4:$H$766,6))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Employees'!$B$4:$H$766,7))</f>
        <v>PIO</v>
      </c>
      <c r="F5035" s="66" t="str">
        <f>IF(ISBLANK(LeaveTracker[[#This Row],[Employee Name]]),"-----",VLOOKUP(LeaveTracker[[#This Row],[Employee Name]],'List of Employees'!$B$4:$H$766,6))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Employees'!$B$4:$H$766,7))</f>
        <v>PIO</v>
      </c>
      <c r="F5036" s="66" t="str">
        <f>IF(ISBLANK(LeaveTracker[[#This Row],[Employee Name]]),"-----",VLOOKUP(LeaveTracker[[#This Row],[Employee Name]],'List of Employees'!$B$4:$H$766,6))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2320</v>
      </c>
      <c r="E5037" s="66" t="str">
        <f>IF(ISBLANK(LeaveTracker[[#This Row],[Employee Name]]),"-----",VLOOKUP(LeaveTracker[[#This Row],[Employee Name]],'List of Employees'!$B$4:$H$766,7))</f>
        <v>CEO</v>
      </c>
      <c r="F5037" s="66" t="str">
        <f>IF(ISBLANK(LeaveTracker[[#This Row],[Employee Name]]),"-----",VLOOKUP(LeaveTracker[[#This Row],[Employee Name]],'List of Employees'!$B$4:$H$766,6))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Employees'!$B$4:$H$766,7))</f>
        <v>PIO</v>
      </c>
      <c r="F5038" s="66" t="str">
        <f>IF(ISBLANK(LeaveTracker[[#This Row],[Employee Name]]),"-----",VLOOKUP(LeaveTracker[[#This Row],[Employee Name]],'List of Employees'!$B$4:$H$766,6))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Employees'!$B$4:$H$766,7))</f>
        <v>ONT</v>
      </c>
      <c r="F5039" s="66" t="str">
        <f>IF(ISBLANK(LeaveTracker[[#This Row],[Employee Name]]),"-----",VLOOKUP(LeaveTracker[[#This Row],[Employee Name]],'List of Employees'!$B$4:$H$766,6))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1834</v>
      </c>
      <c r="E5040" s="66" t="str">
        <f>IF(ISBLANK(LeaveTracker[[#This Row],[Employee Name]]),"-----",VLOOKUP(LeaveTracker[[#This Row],[Employee Name]],'List of Employees'!$B$4:$H$766,7))</f>
        <v>BIR</v>
      </c>
      <c r="F5040" s="66" t="str">
        <f>IF(ISBLANK(LeaveTracker[[#This Row],[Employee Name]]),"-----",VLOOKUP(LeaveTracker[[#This Row],[Employee Name]],'List of Employees'!$B$4:$H$766,6))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Employees'!$B$4:$H$766,7))</f>
        <v>PIO</v>
      </c>
      <c r="F5041" s="66" t="str">
        <f>IF(ISBLANK(LeaveTracker[[#This Row],[Employee Name]]),"-----",VLOOKUP(LeaveTracker[[#This Row],[Employee Name]],'List of Employees'!$B$4:$H$766,6))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Employees'!$B$4:$H$766,7))</f>
        <v>PIO</v>
      </c>
      <c r="F5042" s="66" t="str">
        <f>IF(ISBLANK(LeaveTracker[[#This Row],[Employee Name]]),"-----",VLOOKUP(LeaveTracker[[#This Row],[Employee Name]],'List of Employees'!$B$4:$H$766,6))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Employees'!$B$4:$H$766,7))</f>
        <v>PIO</v>
      </c>
      <c r="F5043" s="66" t="str">
        <f>IF(ISBLANK(LeaveTracker[[#This Row],[Employee Name]]),"-----",VLOOKUP(LeaveTracker[[#This Row],[Employee Name]],'List of Employees'!$B$4:$H$766,6))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Employees'!$B$4:$H$766,7))</f>
        <v>PIO</v>
      </c>
      <c r="F5044" s="66" t="str">
        <f>IF(ISBLANK(LeaveTracker[[#This Row],[Employee Name]]),"-----",VLOOKUP(LeaveTracker[[#This Row],[Employee Name]],'List of Employees'!$B$4:$H$766,6))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Employees'!$B$4:$H$766,7))</f>
        <v>PIO</v>
      </c>
      <c r="F5045" s="66" t="str">
        <f>IF(ISBLANK(LeaveTracker[[#This Row],[Employee Name]]),"-----",VLOOKUP(LeaveTracker[[#This Row],[Employee Name]],'List of Employees'!$B$4:$H$766,6))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Employees'!$B$4:$H$766,7))</f>
        <v>PIO</v>
      </c>
      <c r="F5046" s="66" t="str">
        <f>IF(ISBLANK(LeaveTracker[[#This Row],[Employee Name]]),"-----",VLOOKUP(LeaveTracker[[#This Row],[Employee Name]],'List of Employees'!$B$4:$H$766,6))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1954</v>
      </c>
      <c r="E5047" s="66" t="str">
        <f>IF(ISBLANK(LeaveTracker[[#This Row],[Employee Name]]),"-----",VLOOKUP(LeaveTracker[[#This Row],[Employee Name]],'List of Employees'!$B$4:$H$766,7))</f>
        <v>CENRO</v>
      </c>
      <c r="F5047" s="66" t="str">
        <f>IF(ISBLANK(LeaveTracker[[#This Row],[Employee Name]]),"-----",VLOOKUP(LeaveTracker[[#This Row],[Employee Name]],'List of Employees'!$B$4:$H$766,6))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1954</v>
      </c>
      <c r="E5048" s="66" t="str">
        <f>IF(ISBLANK(LeaveTracker[[#This Row],[Employee Name]]),"-----",VLOOKUP(LeaveTracker[[#This Row],[Employee Name]],'List of Employees'!$B$4:$H$766,7))</f>
        <v>CENRO</v>
      </c>
      <c r="F5048" s="66" t="str">
        <f>IF(ISBLANK(LeaveTracker[[#This Row],[Employee Name]]),"-----",VLOOKUP(LeaveTracker[[#This Row],[Employee Name]],'List of Employees'!$B$4:$H$766,6))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1752</v>
      </c>
      <c r="E5049" s="66" t="str">
        <f>IF(ISBLANK(LeaveTracker[[#This Row],[Employee Name]]),"-----",VLOOKUP(LeaveTracker[[#This Row],[Employee Name]],'List of Employees'!$B$4:$H$766,7))</f>
        <v>EEO/CITY MARKET</v>
      </c>
      <c r="F5049" s="66" t="str">
        <f>IF(ISBLANK(LeaveTracker[[#This Row],[Employee Name]]),"-----",VLOOKUP(LeaveTracker[[#This Row],[Employee Name]],'List of Employees'!$B$4:$H$766,6))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Employees'!$B$4:$H$766,7))</f>
        <v>GSO</v>
      </c>
      <c r="F5050" s="66" t="str">
        <f>IF(ISBLANK(LeaveTracker[[#This Row],[Employee Name]]),"-----",VLOOKUP(LeaveTracker[[#This Row],[Employee Name]],'List of Employees'!$B$4:$H$766,6))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Employees'!$B$4:$H$766,7))</f>
        <v>ACCOUNTING</v>
      </c>
      <c r="F5051" s="66" t="str">
        <f>IF(ISBLANK(LeaveTracker[[#This Row],[Employee Name]]),"-----",VLOOKUP(LeaveTracker[[#This Row],[Employee Name]],'List of Employees'!$B$4:$H$766,6))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Employees'!$B$4:$H$766,7))</f>
        <v>GSO</v>
      </c>
      <c r="F5052" s="66" t="str">
        <f>IF(ISBLANK(LeaveTracker[[#This Row],[Employee Name]]),"-----",VLOOKUP(LeaveTracker[[#This Row],[Employee Name]],'List of Employees'!$B$4:$H$766,6))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Employees'!$B$4:$H$766,7))</f>
        <v>CENRO</v>
      </c>
      <c r="F5053" s="66" t="str">
        <f>IF(ISBLANK(LeaveTracker[[#This Row],[Employee Name]]),"-----",VLOOKUP(LeaveTracker[[#This Row],[Employee Name]],'List of Employees'!$B$4:$H$766,6))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Employees'!$B$4:$H$766,7))</f>
        <v>CENRO</v>
      </c>
      <c r="F5054" s="66" t="str">
        <f>IF(ISBLANK(LeaveTracker[[#This Row],[Employee Name]]),"-----",VLOOKUP(LeaveTracker[[#This Row],[Employee Name]],'List of Employees'!$B$4:$H$766,6))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Employees'!$B$4:$H$766,7))</f>
        <v>CHO</v>
      </c>
      <c r="F5055" s="66" t="str">
        <f>IF(ISBLANK(LeaveTracker[[#This Row],[Employee Name]]),"-----",VLOOKUP(LeaveTracker[[#This Row],[Employee Name]],'List of Employees'!$B$4:$H$766,6))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Employees'!$B$4:$H$766,7))</f>
        <v>ACCOUNTING</v>
      </c>
      <c r="F5056" s="66" t="str">
        <f>IF(ISBLANK(LeaveTracker[[#This Row],[Employee Name]]),"-----",VLOOKUP(LeaveTracker[[#This Row],[Employee Name]],'List of Employees'!$B$4:$H$766,6))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Employees'!$B$4:$H$766,7))</f>
        <v>ACCOUNTING</v>
      </c>
      <c r="F5057" s="66" t="str">
        <f>IF(ISBLANK(LeaveTracker[[#This Row],[Employee Name]]),"-----",VLOOKUP(LeaveTracker[[#This Row],[Employee Name]],'List of Employees'!$B$4:$H$766,6))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Employees'!$B$4:$H$766,7))</f>
        <v>ACCOUNTING</v>
      </c>
      <c r="F5058" s="66" t="str">
        <f>IF(ISBLANK(LeaveTracker[[#This Row],[Employee Name]]),"-----",VLOOKUP(LeaveTracker[[#This Row],[Employee Name]],'List of Employees'!$B$4:$H$766,6))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Employees'!$B$4:$H$766,7))</f>
        <v>ACCOUNTING</v>
      </c>
      <c r="F5059" s="66" t="str">
        <f>IF(ISBLANK(LeaveTracker[[#This Row],[Employee Name]]),"-----",VLOOKUP(LeaveTracker[[#This Row],[Employee Name]],'List of Employees'!$B$4:$H$766,6))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Employees'!$B$4:$H$766,7))</f>
        <v>MAHOGANY MARKET</v>
      </c>
      <c r="F5060" s="66" t="str">
        <f>IF(ISBLANK(LeaveTracker[[#This Row],[Employee Name]]),"-----",VLOOKUP(LeaveTracker[[#This Row],[Employee Name]],'List of Employees'!$B$4:$H$766,6))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Employees'!$B$4:$H$766,7))</f>
        <v>MAHOGANY MARKET</v>
      </c>
      <c r="F5061" s="66" t="str">
        <f>IF(ISBLANK(LeaveTracker[[#This Row],[Employee Name]]),"-----",VLOOKUP(LeaveTracker[[#This Row],[Employee Name]],'List of Employees'!$B$4:$H$766,6))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Employees'!$B$4:$H$766,7))</f>
        <v>CENRO</v>
      </c>
      <c r="F5062" s="66" t="str">
        <f>IF(ISBLANK(LeaveTracker[[#This Row],[Employee Name]]),"-----",VLOOKUP(LeaveTracker[[#This Row],[Employee Name]],'List of Employees'!$B$4:$H$766,6))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Employees'!$B$4:$H$766,7))</f>
        <v>GSO</v>
      </c>
      <c r="F5063" s="66" t="str">
        <f>IF(ISBLANK(LeaveTracker[[#This Row],[Employee Name]]),"-----",VLOOKUP(LeaveTracker[[#This Row],[Employee Name]],'List of Employees'!$B$4:$H$766,6))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Employees'!$B$4:$H$766,7))</f>
        <v>GSO</v>
      </c>
      <c r="F5064" s="66" t="str">
        <f>IF(ISBLANK(LeaveTracker[[#This Row],[Employee Name]]),"-----",VLOOKUP(LeaveTracker[[#This Row],[Employee Name]],'List of Employees'!$B$4:$H$766,6))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Employees'!$B$4:$H$766,7))</f>
        <v>ACCOUNTING</v>
      </c>
      <c r="F5065" s="66" t="str">
        <f>IF(ISBLANK(LeaveTracker[[#This Row],[Employee Name]]),"-----",VLOOKUP(LeaveTracker[[#This Row],[Employee Name]],'List of Employees'!$B$4:$H$766,6))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Employees'!$B$4:$H$766,7))</f>
        <v>ACCOUNTING</v>
      </c>
      <c r="F5066" s="66" t="str">
        <f>IF(ISBLANK(LeaveTracker[[#This Row],[Employee Name]]),"-----",VLOOKUP(LeaveTracker[[#This Row],[Employee Name]],'List of Employees'!$B$4:$H$766,6))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Employees'!$B$4:$H$766,7))</f>
        <v>ASSESSORS OFFICE</v>
      </c>
      <c r="F5067" s="66" t="str">
        <f>IF(ISBLANK(LeaveTracker[[#This Row],[Employee Name]]),"-----",VLOOKUP(LeaveTracker[[#This Row],[Employee Name]],'List of Employees'!$B$4:$H$766,6))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2142</v>
      </c>
      <c r="E5068" s="66" t="str">
        <f>IF(ISBLANK(LeaveTracker[[#This Row],[Employee Name]]),"-----",VLOOKUP(LeaveTracker[[#This Row],[Employee Name]],'List of Employees'!$B$4:$H$766,7))</f>
        <v>OSPITAL NG TAGAYTAY</v>
      </c>
      <c r="F5068" s="66" t="str">
        <f>IF(ISBLANK(LeaveTracker[[#This Row],[Employee Name]]),"-----",VLOOKUP(LeaveTracker[[#This Row],[Employee Name]],'List of Employees'!$B$4:$H$766,6))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Employees'!$B$4:$H$766,7))</f>
        <v>0</v>
      </c>
      <c r="F5069" s="66" t="str">
        <f>IF(ISBLANK(LeaveTracker[[#This Row],[Employee Name]]),"-----",VLOOKUP(LeaveTracker[[#This Row],[Employee Name]],'List of Employees'!$B$4:$H$766,6))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Employees'!$B$4:$H$766,7))</f>
        <v>CTO</v>
      </c>
      <c r="F5070" s="66" t="str">
        <f>IF(ISBLANK(LeaveTracker[[#This Row],[Employee Name]]),"-----",VLOOKUP(LeaveTracker[[#This Row],[Employee Name]],'List of Employees'!$B$4:$H$766,6))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Employees'!$B$4:$H$766,7))</f>
        <v>PICNIC GROVE</v>
      </c>
      <c r="F5071" s="66" t="str">
        <f>IF(ISBLANK(LeaveTracker[[#This Row],[Employee Name]]),"-----",VLOOKUP(LeaveTracker[[#This Row],[Employee Name]],'List of Employees'!$B$4:$H$766,6))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1752</v>
      </c>
      <c r="E5072" s="66" t="str">
        <f>IF(ISBLANK(LeaveTracker[[#This Row],[Employee Name]]),"-----",VLOOKUP(LeaveTracker[[#This Row],[Employee Name]],'List of Employees'!$B$4:$H$766,7))</f>
        <v>EEO/CITY MARKET</v>
      </c>
      <c r="F5072" s="66" t="str">
        <f>IF(ISBLANK(LeaveTracker[[#This Row],[Employee Name]]),"-----",VLOOKUP(LeaveTracker[[#This Row],[Employee Name]],'List of Employees'!$B$4:$H$766,6))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2217</v>
      </c>
      <c r="E5073" s="66" t="str">
        <f>IF(ISBLANK(LeaveTracker[[#This Row],[Employee Name]]),"-----",VLOOKUP(LeaveTracker[[#This Row],[Employee Name]],'List of Employees'!$B$4:$H$766,7))</f>
        <v>PICNIC GROVE</v>
      </c>
      <c r="F5073" s="66" t="str">
        <f>IF(ISBLANK(LeaveTracker[[#This Row],[Employee Name]]),"-----",VLOOKUP(LeaveTracker[[#This Row],[Employee Name]],'List of Employees'!$B$4:$H$766,6))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1777</v>
      </c>
      <c r="E5074" s="66" t="str">
        <f>IF(ISBLANK(LeaveTracker[[#This Row],[Employee Name]]),"-----",VLOOKUP(LeaveTracker[[#This Row],[Employee Name]],'List of Employees'!$B$4:$H$766,7))</f>
        <v>PICNIC GROVE</v>
      </c>
      <c r="F5074" s="66" t="str">
        <f>IF(ISBLANK(LeaveTracker[[#This Row],[Employee Name]]),"-----",VLOOKUP(LeaveTracker[[#This Row],[Employee Name]],'List of Employees'!$B$4:$H$766,6))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1777</v>
      </c>
      <c r="E5075" s="66" t="str">
        <f>IF(ISBLANK(LeaveTracker[[#This Row],[Employee Name]]),"-----",VLOOKUP(LeaveTracker[[#This Row],[Employee Name]],'List of Employees'!$B$4:$H$766,7))</f>
        <v>PICNIC GROVE</v>
      </c>
      <c r="F5075" s="66" t="str">
        <f>IF(ISBLANK(LeaveTracker[[#This Row],[Employee Name]]),"-----",VLOOKUP(LeaveTracker[[#This Row],[Employee Name]],'List of Employees'!$B$4:$H$766,6))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1777</v>
      </c>
      <c r="E5076" s="66" t="str">
        <f>IF(ISBLANK(LeaveTracker[[#This Row],[Employee Name]]),"-----",VLOOKUP(LeaveTracker[[#This Row],[Employee Name]],'List of Employees'!$B$4:$H$766,7))</f>
        <v>PICNIC GROVE</v>
      </c>
      <c r="F5076" s="66" t="str">
        <f>IF(ISBLANK(LeaveTracker[[#This Row],[Employee Name]]),"-----",VLOOKUP(LeaveTracker[[#This Row],[Employee Name]],'List of Employees'!$B$4:$H$766,6))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Employees'!$B$4:$H$766,7))</f>
        <v>CHO</v>
      </c>
      <c r="F5077" s="66" t="str">
        <f>IF(ISBLANK(LeaveTracker[[#This Row],[Employee Name]]),"-----",VLOOKUP(LeaveTracker[[#This Row],[Employee Name]],'List of Employees'!$B$4:$H$766,6))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1913</v>
      </c>
      <c r="E5078" s="66" t="str">
        <f>IF(ISBLANK(LeaveTracker[[#This Row],[Employee Name]]),"-----",VLOOKUP(LeaveTracker[[#This Row],[Employee Name]],'List of Employees'!$B$4:$H$766,7))</f>
        <v>PICNIC GROVE</v>
      </c>
      <c r="F5078" s="66" t="str">
        <f>IF(ISBLANK(LeaveTracker[[#This Row],[Employee Name]]),"-----",VLOOKUP(LeaveTracker[[#This Row],[Employee Name]],'List of Employees'!$B$4:$H$766,6))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1755</v>
      </c>
      <c r="E5079" s="66" t="str">
        <f>IF(ISBLANK(LeaveTracker[[#This Row],[Employee Name]]),"-----",VLOOKUP(LeaveTracker[[#This Row],[Employee Name]],'List of Employees'!$B$4:$H$766,7))</f>
        <v>GSO</v>
      </c>
      <c r="F5079" s="66" t="str">
        <f>IF(ISBLANK(LeaveTracker[[#This Row],[Employee Name]]),"-----",VLOOKUP(LeaveTracker[[#This Row],[Employee Name]],'List of Employees'!$B$4:$H$766,6))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2105</v>
      </c>
      <c r="E5080" s="66" t="str">
        <f>IF(ISBLANK(LeaveTracker[[#This Row],[Employee Name]]),"-----",VLOOKUP(LeaveTracker[[#This Row],[Employee Name]],'List of Employees'!$B$4:$H$766,7))</f>
        <v>CEO</v>
      </c>
      <c r="F5080" s="66" t="str">
        <f>IF(ISBLANK(LeaveTracker[[#This Row],[Employee Name]]),"-----",VLOOKUP(LeaveTracker[[#This Row],[Employee Name]],'List of Employees'!$B$4:$H$766,6))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Employees'!$B$4:$H$766,7))</f>
        <v>PIO</v>
      </c>
      <c r="F5081" s="66" t="str">
        <f>IF(ISBLANK(LeaveTracker[[#This Row],[Employee Name]]),"-----",VLOOKUP(LeaveTracker[[#This Row],[Employee Name]],'List of Employees'!$B$4:$H$766,6))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Employees'!$B$4:$H$766,7))</f>
        <v>PIO</v>
      </c>
      <c r="F5082" s="66" t="str">
        <f>IF(ISBLANK(LeaveTracker[[#This Row],[Employee Name]]),"-----",VLOOKUP(LeaveTracker[[#This Row],[Employee Name]],'List of Employees'!$B$4:$H$766,6))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Employees'!$B$4:$H$766,7))</f>
        <v>PIO</v>
      </c>
      <c r="F5083" s="66" t="str">
        <f>IF(ISBLANK(LeaveTracker[[#This Row],[Employee Name]]),"-----",VLOOKUP(LeaveTracker[[#This Row],[Employee Name]],'List of Employees'!$B$4:$H$766,6))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Employees'!$B$4:$H$766,7))</f>
        <v>PIO</v>
      </c>
      <c r="F5084" s="66" t="str">
        <f>IF(ISBLANK(LeaveTracker[[#This Row],[Employee Name]]),"-----",VLOOKUP(LeaveTracker[[#This Row],[Employee Name]],'List of Employees'!$B$4:$H$766,6))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Employees'!$B$4:$H$766,7))</f>
        <v>PIO</v>
      </c>
      <c r="F5085" s="66" t="str">
        <f>IF(ISBLANK(LeaveTracker[[#This Row],[Employee Name]]),"-----",VLOOKUP(LeaveTracker[[#This Row],[Employee Name]],'List of Employees'!$B$4:$H$766,6))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Employees'!$B$4:$H$766,7))</f>
        <v>CHO</v>
      </c>
      <c r="F5086" s="66" t="str">
        <f>IF(ISBLANK(LeaveTracker[[#This Row],[Employee Name]]),"-----",VLOOKUP(LeaveTracker[[#This Row],[Employee Name]],'List of Employees'!$B$4:$H$766,6))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Employees'!$B$4:$H$766,7))</f>
        <v>TOPS (ADMIN CSU)</v>
      </c>
      <c r="F5087" s="66" t="str">
        <f>IF(ISBLANK(LeaveTracker[[#This Row],[Employee Name]]),"-----",VLOOKUP(LeaveTracker[[#This Row],[Employee Name]],'List of Employees'!$B$4:$H$766,6))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Employees'!$B$4:$H$766,7))</f>
        <v>PIO</v>
      </c>
      <c r="F5088" s="66" t="str">
        <f>IF(ISBLANK(LeaveTracker[[#This Row],[Employee Name]]),"-----",VLOOKUP(LeaveTracker[[#This Row],[Employee Name]],'List of Employees'!$B$4:$H$766,6))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Employees'!$B$4:$H$766,7))</f>
        <v>VMO</v>
      </c>
      <c r="F5089" s="66" t="str">
        <f>IF(ISBLANK(LeaveTracker[[#This Row],[Employee Name]]),"-----",VLOOKUP(LeaveTracker[[#This Row],[Employee Name]],'List of Employees'!$B$4:$H$766,6))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2105</v>
      </c>
      <c r="E5090" s="66" t="str">
        <f>IF(ISBLANK(LeaveTracker[[#This Row],[Employee Name]]),"-----",VLOOKUP(LeaveTracker[[#This Row],[Employee Name]],'List of Employees'!$B$4:$H$766,7))</f>
        <v>CEO</v>
      </c>
      <c r="F5090" s="66" t="str">
        <f>IF(ISBLANK(LeaveTracker[[#This Row],[Employee Name]]),"-----",VLOOKUP(LeaveTracker[[#This Row],[Employee Name]],'List of Employees'!$B$4:$H$766,6))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Employees'!$B$4:$H$766,7))</f>
        <v>CTO</v>
      </c>
      <c r="F5091" s="66" t="str">
        <f>IF(ISBLANK(LeaveTracker[[#This Row],[Employee Name]]),"-----",VLOOKUP(LeaveTracker[[#This Row],[Employee Name]],'List of Employees'!$B$4:$H$766,6))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Employees'!$B$4:$H$766,7))</f>
        <v>LIBRARY</v>
      </c>
      <c r="F5092" s="66" t="str">
        <f>IF(ISBLANK(LeaveTracker[[#This Row],[Employee Name]]),"-----",VLOOKUP(LeaveTracker[[#This Row],[Employee Name]],'List of Employees'!$B$4:$H$766,6))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2220</v>
      </c>
      <c r="E5093" s="66" t="str">
        <f>IF(ISBLANK(LeaveTracker[[#This Row],[Employee Name]]),"-----",VLOOKUP(LeaveTracker[[#This Row],[Employee Name]],'List of Employees'!$B$4:$H$766,7))</f>
        <v>SANGGUNIANG PANLUNGSOD</v>
      </c>
      <c r="F5093" s="66" t="str">
        <f>IF(ISBLANK(LeaveTracker[[#This Row],[Employee Name]]),"-----",VLOOKUP(LeaveTracker[[#This Row],[Employee Name]],'List of Employees'!$B$4:$H$766,6))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1965</v>
      </c>
      <c r="E5094" s="66" t="str">
        <f>IF(ISBLANK(LeaveTracker[[#This Row],[Employee Name]]),"-----",VLOOKUP(LeaveTracker[[#This Row],[Employee Name]],'List of Employees'!$B$4:$H$766,7))</f>
        <v>ONT</v>
      </c>
      <c r="F5094" s="66" t="str">
        <f>IF(ISBLANK(LeaveTracker[[#This Row],[Employee Name]]),"-----",VLOOKUP(LeaveTracker[[#This Row],[Employee Name]],'List of Employees'!$B$4:$H$766,6))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Employees'!$B$4:$H$766,7))</f>
        <v>ONT</v>
      </c>
      <c r="F5095" s="66" t="str">
        <f>IF(ISBLANK(LeaveTracker[[#This Row],[Employee Name]]),"-----",VLOOKUP(LeaveTracker[[#This Row],[Employee Name]],'List of Employees'!$B$4:$H$766,6))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Employees'!$B$4:$H$766,7))</f>
        <v>ONT</v>
      </c>
      <c r="F5096" s="66" t="str">
        <f>IF(ISBLANK(LeaveTracker[[#This Row],[Employee Name]]),"-----",VLOOKUP(LeaveTracker[[#This Row],[Employee Name]],'List of Employees'!$B$4:$H$766,6))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2179</v>
      </c>
      <c r="E5097" s="66" t="str">
        <f>IF(ISBLANK(LeaveTracker[[#This Row],[Employee Name]]),"-----",VLOOKUP(LeaveTracker[[#This Row],[Employee Name]],'List of Employees'!$B$4:$H$766,7))</f>
        <v>OSPITAL NG TAGAYTAY</v>
      </c>
      <c r="F5097" s="66" t="str">
        <f>IF(ISBLANK(LeaveTracker[[#This Row],[Employee Name]]),"-----",VLOOKUP(LeaveTracker[[#This Row],[Employee Name]],'List of Employees'!$B$4:$H$766,6))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2179</v>
      </c>
      <c r="E5098" s="66" t="str">
        <f>IF(ISBLANK(LeaveTracker[[#This Row],[Employee Name]]),"-----",VLOOKUP(LeaveTracker[[#This Row],[Employee Name]],'List of Employees'!$B$4:$H$766,7))</f>
        <v>OSPITAL NG TAGAYTAY</v>
      </c>
      <c r="F5098" s="66" t="str">
        <f>IF(ISBLANK(LeaveTracker[[#This Row],[Employee Name]]),"-----",VLOOKUP(LeaveTracker[[#This Row],[Employee Name]],'List of Employees'!$B$4:$H$766,6))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2221</v>
      </c>
      <c r="E5099" s="66" t="str">
        <f>IF(ISBLANK(LeaveTracker[[#This Row],[Employee Name]]),"-----",VLOOKUP(LeaveTracker[[#This Row],[Employee Name]],'List of Employees'!$B$4:$H$766,7))</f>
        <v>OSPITAL NG TAGAYTAY</v>
      </c>
      <c r="F5099" s="66" t="str">
        <f>IF(ISBLANK(LeaveTracker[[#This Row],[Employee Name]]),"-----",VLOOKUP(LeaveTracker[[#This Row],[Employee Name]],'List of Employees'!$B$4:$H$766,6))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2204</v>
      </c>
      <c r="E5100" s="66" t="str">
        <f>IF(ISBLANK(LeaveTracker[[#This Row],[Employee Name]]),"-----",VLOOKUP(LeaveTracker[[#This Row],[Employee Name]],'List of Employees'!$B$4:$H$766,7))</f>
        <v>OSPITAL NG TAGAYTAY</v>
      </c>
      <c r="F5100" s="66" t="str">
        <f>IF(ISBLANK(LeaveTracker[[#This Row],[Employee Name]]),"-----",VLOOKUP(LeaveTracker[[#This Row],[Employee Name]],'List of Employees'!$B$4:$H$766,6))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1971</v>
      </c>
      <c r="E5101" s="66" t="str">
        <f>IF(ISBLANK(LeaveTracker[[#This Row],[Employee Name]]),"-----",VLOOKUP(LeaveTracker[[#This Row],[Employee Name]],'List of Employees'!$B$4:$H$766,7))</f>
        <v>ONT</v>
      </c>
      <c r="F5101" s="66" t="str">
        <f>IF(ISBLANK(LeaveTracker[[#This Row],[Employee Name]]),"-----",VLOOKUP(LeaveTracker[[#This Row],[Employee Name]],'List of Employees'!$B$4:$H$766,6))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1765</v>
      </c>
      <c r="E5102" s="66" t="str">
        <f>IF(ISBLANK(LeaveTracker[[#This Row],[Employee Name]]),"-----",VLOOKUP(LeaveTracker[[#This Row],[Employee Name]],'List of Employees'!$B$4:$H$766,7))</f>
        <v>ONT</v>
      </c>
      <c r="F5102" s="66" t="str">
        <f>IF(ISBLANK(LeaveTracker[[#This Row],[Employee Name]]),"-----",VLOOKUP(LeaveTracker[[#This Row],[Employee Name]],'List of Employees'!$B$4:$H$766,6))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1765</v>
      </c>
      <c r="E5103" s="66" t="str">
        <f>IF(ISBLANK(LeaveTracker[[#This Row],[Employee Name]]),"-----",VLOOKUP(LeaveTracker[[#This Row],[Employee Name]],'List of Employees'!$B$4:$H$766,7))</f>
        <v>ONT</v>
      </c>
      <c r="F5103" s="66" t="str">
        <f>IF(ISBLANK(LeaveTracker[[#This Row],[Employee Name]]),"-----",VLOOKUP(LeaveTracker[[#This Row],[Employee Name]],'List of Employees'!$B$4:$H$766,6))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2224</v>
      </c>
      <c r="E5104" s="66" t="str">
        <f>IF(ISBLANK(LeaveTracker[[#This Row],[Employee Name]]),"-----",VLOOKUP(LeaveTracker[[#This Row],[Employee Name]],'List of Employees'!$B$4:$H$766,7))</f>
        <v>CHO</v>
      </c>
      <c r="F5104" s="66" t="str">
        <f>IF(ISBLANK(LeaveTracker[[#This Row],[Employee Name]]),"-----",VLOOKUP(LeaveTracker[[#This Row],[Employee Name]],'List of Employees'!$B$4:$H$766,6))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Employees'!$B$4:$H$766,7))</f>
        <v>ONT</v>
      </c>
      <c r="F5105" s="66" t="str">
        <f>IF(ISBLANK(LeaveTracker[[#This Row],[Employee Name]]),"-----",VLOOKUP(LeaveTracker[[#This Row],[Employee Name]],'List of Employees'!$B$4:$H$766,6))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2227</v>
      </c>
      <c r="E5106" s="66" t="str">
        <f>IF(ISBLANK(LeaveTracker[[#This Row],[Employee Name]]),"-----",VLOOKUP(LeaveTracker[[#This Row],[Employee Name]],'List of Employees'!$B$4:$H$766,7))</f>
        <v>OSPITAL NG TAGAYTAY</v>
      </c>
      <c r="F5106" s="66" t="str">
        <f>IF(ISBLANK(LeaveTracker[[#This Row],[Employee Name]]),"-----",VLOOKUP(LeaveTracker[[#This Row],[Employee Name]],'List of Employees'!$B$4:$H$766,6))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Employees'!$B$4:$H$766,7))</f>
        <v>ONT</v>
      </c>
      <c r="F5107" s="66" t="str">
        <f>IF(ISBLANK(LeaveTracker[[#This Row],[Employee Name]]),"-----",VLOOKUP(LeaveTracker[[#This Row],[Employee Name]],'List of Employees'!$B$4:$H$766,6))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Employees'!$B$4:$H$766,7))</f>
        <v>ACCOUNTING</v>
      </c>
      <c r="F5108" s="66" t="str">
        <f>IF(ISBLANK(LeaveTracker[[#This Row],[Employee Name]]),"-----",VLOOKUP(LeaveTracker[[#This Row],[Employee Name]],'List of Employees'!$B$4:$H$766,6))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Employees'!$B$4:$H$766,7))</f>
        <v>ACCOUNTING</v>
      </c>
      <c r="F5109" s="66" t="str">
        <f>IF(ISBLANK(LeaveTracker[[#This Row],[Employee Name]]),"-----",VLOOKUP(LeaveTracker[[#This Row],[Employee Name]],'List of Employees'!$B$4:$H$766,6))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Employees'!$B$4:$H$766,7))</f>
        <v>CCT</v>
      </c>
      <c r="F5110" s="66" t="str">
        <f>IF(ISBLANK(LeaveTracker[[#This Row],[Employee Name]]),"-----",VLOOKUP(LeaveTracker[[#This Row],[Employee Name]],'List of Employees'!$B$4:$H$766,6))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Employees'!$B$4:$H$766,7))</f>
        <v>CTO</v>
      </c>
      <c r="F5111" s="66" t="str">
        <f>IF(ISBLANK(LeaveTracker[[#This Row],[Employee Name]]),"-----",VLOOKUP(LeaveTracker[[#This Row],[Employee Name]],'List of Employees'!$B$4:$H$766,6))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Employees'!$B$4:$H$766,7))</f>
        <v>LIBRARY</v>
      </c>
      <c r="F5112" s="66" t="str">
        <f>IF(ISBLANK(LeaveTracker[[#This Row],[Employee Name]]),"-----",VLOOKUP(LeaveTracker[[#This Row],[Employee Name]],'List of Employees'!$B$4:$H$766,6))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Employees'!$B$4:$H$766,7))</f>
        <v>ASSESSORS OFFICE</v>
      </c>
      <c r="F5113" s="66" t="str">
        <f>IF(ISBLANK(LeaveTracker[[#This Row],[Employee Name]]),"-----",VLOOKUP(LeaveTracker[[#This Row],[Employee Name]],'List of Employees'!$B$4:$H$766,6))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Employees'!$B$4:$H$766,7))</f>
        <v>CTO</v>
      </c>
      <c r="F5114" s="66" t="str">
        <f>IF(ISBLANK(LeaveTracker[[#This Row],[Employee Name]]),"-----",VLOOKUP(LeaveTracker[[#This Row],[Employee Name]],'List of Employees'!$B$4:$H$766,6))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Employees'!$B$4:$H$766,7))</f>
        <v>CTO</v>
      </c>
      <c r="F5115" s="66" t="str">
        <f>IF(ISBLANK(LeaveTracker[[#This Row],[Employee Name]]),"-----",VLOOKUP(LeaveTracker[[#This Row],[Employee Name]],'List of Employees'!$B$4:$H$766,6))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Employees'!$B$4:$H$766,7))</f>
        <v>CTO</v>
      </c>
      <c r="F5116" s="66" t="str">
        <f>IF(ISBLANK(LeaveTracker[[#This Row],[Employee Name]]),"-----",VLOOKUP(LeaveTracker[[#This Row],[Employee Name]],'List of Employees'!$B$4:$H$766,6))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Employees'!$B$4:$H$766,7))</f>
        <v>PIO</v>
      </c>
      <c r="F5117" s="66" t="str">
        <f>IF(ISBLANK(LeaveTracker[[#This Row],[Employee Name]]),"-----",VLOOKUP(LeaveTracker[[#This Row],[Employee Name]],'List of Employees'!$B$4:$H$766,6))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Employees'!$B$4:$H$766,7))</f>
        <v>PIO</v>
      </c>
      <c r="F5118" s="66" t="str">
        <f>IF(ISBLANK(LeaveTracker[[#This Row],[Employee Name]]),"-----",VLOOKUP(LeaveTracker[[#This Row],[Employee Name]],'List of Employees'!$B$4:$H$766,6))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Employees'!$B$4:$H$766,7))</f>
        <v>ONT</v>
      </c>
      <c r="F5119" s="66" t="str">
        <f>IF(ISBLANK(LeaveTracker[[#This Row],[Employee Name]]),"-----",VLOOKUP(LeaveTracker[[#This Row],[Employee Name]],'List of Employees'!$B$4:$H$766,6))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Employees'!$B$4:$H$766,7))</f>
        <v>CTO</v>
      </c>
      <c r="F5120" s="66" t="str">
        <f>IF(ISBLANK(LeaveTracker[[#This Row],[Employee Name]]),"-----",VLOOKUP(LeaveTracker[[#This Row],[Employee Name]],'List of Employees'!$B$4:$H$766,6))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Employees'!$B$4:$H$766,7))</f>
        <v>CTO</v>
      </c>
      <c r="F5121" s="66" t="str">
        <f>IF(ISBLANK(LeaveTracker[[#This Row],[Employee Name]]),"-----",VLOOKUP(LeaveTracker[[#This Row],[Employee Name]],'List of Employees'!$B$4:$H$766,6))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Employees'!$B$4:$H$766,7))</f>
        <v>LANDTAX</v>
      </c>
      <c r="F5122" s="66" t="str">
        <f>IF(ISBLANK(LeaveTracker[[#This Row],[Employee Name]]),"-----",VLOOKUP(LeaveTracker[[#This Row],[Employee Name]],'List of Employees'!$B$4:$H$766,6))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Employees'!$B$4:$H$766,7))</f>
        <v>ONT</v>
      </c>
      <c r="F5123" s="66" t="str">
        <f>IF(ISBLANK(LeaveTracker[[#This Row],[Employee Name]]),"-----",VLOOKUP(LeaveTracker[[#This Row],[Employee Name]],'List of Employees'!$B$4:$H$766,6))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Employees'!$B$4:$H$766,7))</f>
        <v>CHO</v>
      </c>
      <c r="F5124" s="66" t="str">
        <f>IF(ISBLANK(LeaveTracker[[#This Row],[Employee Name]]),"-----",VLOOKUP(LeaveTracker[[#This Row],[Employee Name]],'List of Employees'!$B$4:$H$766,6))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Employees'!$B$4:$H$766,7))</f>
        <v>CHO</v>
      </c>
      <c r="F5125" s="66" t="str">
        <f>IF(ISBLANK(LeaveTracker[[#This Row],[Employee Name]]),"-----",VLOOKUP(LeaveTracker[[#This Row],[Employee Name]],'List of Employees'!$B$4:$H$766,6))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Employees'!$B$4:$H$766,7))</f>
        <v>TCCH/TICC</v>
      </c>
      <c r="F5126" s="66" t="str">
        <f>IF(ISBLANK(LeaveTracker[[#This Row],[Employee Name]]),"-----",VLOOKUP(LeaveTracker[[#This Row],[Employee Name]],'List of Employees'!$B$4:$H$766,6))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1761</v>
      </c>
      <c r="E5127" s="66" t="str">
        <f>IF(ISBLANK(LeaveTracker[[#This Row],[Employee Name]]),"-----",VLOOKUP(LeaveTracker[[#This Row],[Employee Name]],'List of Employees'!$B$4:$H$766,7))</f>
        <v>GSO</v>
      </c>
      <c r="F5127" s="66" t="str">
        <f>IF(ISBLANK(LeaveTracker[[#This Row],[Employee Name]]),"-----",VLOOKUP(LeaveTracker[[#This Row],[Employee Name]],'List of Employees'!$B$4:$H$766,6))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Employees'!$B$4:$H$766,7))</f>
        <v>ONT</v>
      </c>
      <c r="F5128" s="66" t="str">
        <f>IF(ISBLANK(LeaveTracker[[#This Row],[Employee Name]]),"-----",VLOOKUP(LeaveTracker[[#This Row],[Employee Name]],'List of Employees'!$B$4:$H$766,6))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Employees'!$B$4:$H$766,7))</f>
        <v>CTO</v>
      </c>
      <c r="F5129" s="66" t="str">
        <f>IF(ISBLANK(LeaveTracker[[#This Row],[Employee Name]]),"-----",VLOOKUP(LeaveTracker[[#This Row],[Employee Name]],'List of Employees'!$B$4:$H$766,6))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Employees'!$B$4:$H$766,7))</f>
        <v>CTO</v>
      </c>
      <c r="F5130" s="66" t="str">
        <f>IF(ISBLANK(LeaveTracker[[#This Row],[Employee Name]]),"-----",VLOOKUP(LeaveTracker[[#This Row],[Employee Name]],'List of Employees'!$B$4:$H$766,6))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Employees'!$B$4:$H$766,7))</f>
        <v>CTO</v>
      </c>
      <c r="F5131" s="66" t="str">
        <f>IF(ISBLANK(LeaveTracker[[#This Row],[Employee Name]]),"-----",VLOOKUP(LeaveTracker[[#This Row],[Employee Name]],'List of Employees'!$B$4:$H$766,6))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Employees'!$B$4:$H$766,7))</f>
        <v>CTO</v>
      </c>
      <c r="F5132" s="66" t="str">
        <f>IF(ISBLANK(LeaveTracker[[#This Row],[Employee Name]]),"-----",VLOOKUP(LeaveTracker[[#This Row],[Employee Name]],'List of Employees'!$B$4:$H$766,6))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Employees'!$B$4:$H$766,7))</f>
        <v>CTO</v>
      </c>
      <c r="F5133" s="66" t="str">
        <f>IF(ISBLANK(LeaveTracker[[#This Row],[Employee Name]]),"-----",VLOOKUP(LeaveTracker[[#This Row],[Employee Name]],'List of Employees'!$B$4:$H$766,6))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Employees'!$B$4:$H$766,7))</f>
        <v>COOPERATIVE OFFICE</v>
      </c>
      <c r="F5134" s="66" t="str">
        <f>IF(ISBLANK(LeaveTracker[[#This Row],[Employee Name]]),"-----",VLOOKUP(LeaveTracker[[#This Row],[Employee Name]],'List of Employees'!$B$4:$H$766,6))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Employees'!$B$4:$H$766,7))</f>
        <v>COOPERATIVE OFFICE</v>
      </c>
      <c r="F5135" s="66" t="str">
        <f>IF(ISBLANK(LeaveTracker[[#This Row],[Employee Name]]),"-----",VLOOKUP(LeaveTracker[[#This Row],[Employee Name]],'List of Employees'!$B$4:$H$766,6))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Employees'!$B$4:$H$766,7))</f>
        <v>SP</v>
      </c>
      <c r="F5136" s="66" t="str">
        <f>IF(ISBLANK(LeaveTracker[[#This Row],[Employee Name]]),"-----",VLOOKUP(LeaveTracker[[#This Row],[Employee Name]],'List of Employees'!$B$4:$H$766,6))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Employees'!$B$4:$H$766,7))</f>
        <v>SP</v>
      </c>
      <c r="F5137" s="66" t="str">
        <f>IF(ISBLANK(LeaveTracker[[#This Row],[Employee Name]]),"-----",VLOOKUP(LeaveTracker[[#This Row],[Employee Name]],'List of Employees'!$B$4:$H$766,6))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Employees'!$B$4:$H$766,7))</f>
        <v>BUDGET</v>
      </c>
      <c r="F5138" s="66" t="str">
        <f>IF(ISBLANK(LeaveTracker[[#This Row],[Employee Name]]),"-----",VLOOKUP(LeaveTracker[[#This Row],[Employee Name]],'List of Employees'!$B$4:$H$766,6))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Employees'!$B$4:$H$766,7))</f>
        <v>BUDGET</v>
      </c>
      <c r="F5139" s="66" t="str">
        <f>IF(ISBLANK(LeaveTracker[[#This Row],[Employee Name]]),"-----",VLOOKUP(LeaveTracker[[#This Row],[Employee Name]],'List of Employees'!$B$4:$H$766,6))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Employees'!$B$4:$H$766,7))</f>
        <v>CHARACTER OFFICE</v>
      </c>
      <c r="F5140" s="66" t="str">
        <f>IF(ISBLANK(LeaveTracker[[#This Row],[Employee Name]]),"-----",VLOOKUP(LeaveTracker[[#This Row],[Employee Name]],'List of Employees'!$B$4:$H$766,6))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Employees'!$B$4:$H$766,7))</f>
        <v>THRDC</v>
      </c>
      <c r="F5141" s="66" t="str">
        <f>IF(ISBLANK(LeaveTracker[[#This Row],[Employee Name]]),"-----",VLOOKUP(LeaveTracker[[#This Row],[Employee Name]],'List of Employees'!$B$4:$H$766,6))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2618</v>
      </c>
      <c r="E5142" s="66" t="str">
        <f>IF(ISBLANK(LeaveTracker[[#This Row],[Employee Name]]),"-----",VLOOKUP(LeaveTracker[[#This Row],[Employee Name]],'List of Employees'!$B$4:$H$766,7))</f>
        <v>CBO</v>
      </c>
      <c r="F5142" s="66" t="str">
        <f>IF(ISBLANK(LeaveTracker[[#This Row],[Employee Name]]),"-----",VLOOKUP(LeaveTracker[[#This Row],[Employee Name]],'List of Employees'!$B$4:$H$766,6))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Employees'!$B$4:$H$766,7))</f>
        <v>BUDGET</v>
      </c>
      <c r="F5143" s="66" t="str">
        <f>IF(ISBLANK(LeaveTracker[[#This Row],[Employee Name]]),"-----",VLOOKUP(LeaveTracker[[#This Row],[Employee Name]],'List of Employees'!$B$4:$H$766,6))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Employees'!$B$4:$H$766,7))</f>
        <v>ACCOUNTING</v>
      </c>
      <c r="F5144" s="66" t="str">
        <f>IF(ISBLANK(LeaveTracker[[#This Row],[Employee Name]]),"-----",VLOOKUP(LeaveTracker[[#This Row],[Employee Name]],'List of Employees'!$B$4:$H$766,6))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Employees'!$B$4:$H$766,7))</f>
        <v>ACCOUNTING</v>
      </c>
      <c r="F5145" s="66" t="str">
        <f>IF(ISBLANK(LeaveTracker[[#This Row],[Employee Name]]),"-----",VLOOKUP(LeaveTracker[[#This Row],[Employee Name]],'List of Employees'!$B$4:$H$766,6))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2654</v>
      </c>
      <c r="E5146" s="66" t="str">
        <f>IF(ISBLANK(LeaveTracker[[#This Row],[Employee Name]]),"-----",VLOOKUP(LeaveTracker[[#This Row],[Employee Name]],'List of Employees'!$B$4:$H$766,7))</f>
        <v>GSO</v>
      </c>
      <c r="F5146" s="66" t="str">
        <f>IF(ISBLANK(LeaveTracker[[#This Row],[Employee Name]]),"-----",VLOOKUP(LeaveTracker[[#This Row],[Employee Name]],'List of Employees'!$B$4:$H$766,6))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Employees'!$B$4:$H$766,7))</f>
        <v>CENRO</v>
      </c>
      <c r="F5147" s="66" t="str">
        <f>IF(ISBLANK(LeaveTracker[[#This Row],[Employee Name]]),"-----",VLOOKUP(LeaveTracker[[#This Row],[Employee Name]],'List of Employees'!$B$4:$H$766,6))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Employees'!$B$4:$H$766,7))</f>
        <v>CENRO</v>
      </c>
      <c r="F5148" s="66" t="str">
        <f>IF(ISBLANK(LeaveTracker[[#This Row],[Employee Name]]),"-----",VLOOKUP(LeaveTracker[[#This Row],[Employee Name]],'List of Employees'!$B$4:$H$766,6))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Employees'!$B$4:$H$766,7))</f>
        <v>CENRO</v>
      </c>
      <c r="F5149" s="66" t="str">
        <f>IF(ISBLANK(LeaveTracker[[#This Row],[Employee Name]]),"-----",VLOOKUP(LeaveTracker[[#This Row],[Employee Name]],'List of Employees'!$B$4:$H$766,6))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Employees'!$B$4:$H$766,7))</f>
        <v>CENRO</v>
      </c>
      <c r="F5150" s="66" t="str">
        <f>IF(ISBLANK(LeaveTracker[[#This Row],[Employee Name]]),"-----",VLOOKUP(LeaveTracker[[#This Row],[Employee Name]],'List of Employees'!$B$4:$H$766,6))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Employees'!$B$4:$H$766,7))</f>
        <v>DOE</v>
      </c>
      <c r="F5151" s="66" t="str">
        <f>IF(ISBLANK(LeaveTracker[[#This Row],[Employee Name]]),"-----",VLOOKUP(LeaveTracker[[#This Row],[Employee Name]],'List of Employees'!$B$4:$H$766,6))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Employees'!$B$4:$H$766,7))</f>
        <v>GSO</v>
      </c>
      <c r="F5152" s="66" t="str">
        <f>IF(ISBLANK(LeaveTracker[[#This Row],[Employee Name]]),"-----",VLOOKUP(LeaveTracker[[#This Row],[Employee Name]],'List of Employees'!$B$4:$H$766,6))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Employees'!$B$4:$H$766,7))</f>
        <v>ADMIN OFFICE</v>
      </c>
      <c r="F5153" s="66" t="str">
        <f>IF(ISBLANK(LeaveTracker[[#This Row],[Employee Name]]),"-----",VLOOKUP(LeaveTracker[[#This Row],[Employee Name]],'List of Employees'!$B$4:$H$766,6))</f>
        <v>PERMANENT</v>
      </c>
      <c r="G5153" s="24">
        <v>44993</v>
      </c>
      <c r="H5153" s="24">
        <v>44995</v>
      </c>
      <c r="I5153" s="19" t="s">
        <v>297</v>
      </c>
      <c r="J5153" s="42" t="s">
        <v>2228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Employees'!$B$4:$H$766,7))</f>
        <v>CTO</v>
      </c>
      <c r="F5154" s="66" t="str">
        <f>IF(ISBLANK(LeaveTracker[[#This Row],[Employee Name]]),"-----",VLOOKUP(LeaveTracker[[#This Row],[Employee Name]],'List of Employees'!$B$4:$H$766,6))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1995</v>
      </c>
      <c r="E5155" s="66" t="str">
        <f>IF(ISBLANK(LeaveTracker[[#This Row],[Employee Name]]),"-----",VLOOKUP(LeaveTracker[[#This Row],[Employee Name]],'List of Employees'!$B$4:$H$766,7))</f>
        <v>HRMO</v>
      </c>
      <c r="F5155" s="66" t="str">
        <f>IF(ISBLANK(LeaveTracker[[#This Row],[Employee Name]]),"-----",VLOOKUP(LeaveTracker[[#This Row],[Employee Name]],'List of Employees'!$B$4:$H$766,6))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1995</v>
      </c>
      <c r="E5156" s="66" t="str">
        <f>IF(ISBLANK(LeaveTracker[[#This Row],[Employee Name]]),"-----",VLOOKUP(LeaveTracker[[#This Row],[Employee Name]],'List of Employees'!$B$4:$H$766,7))</f>
        <v>HRMO</v>
      </c>
      <c r="F5156" s="66" t="str">
        <f>IF(ISBLANK(LeaveTracker[[#This Row],[Employee Name]]),"-----",VLOOKUP(LeaveTracker[[#This Row],[Employee Name]],'List of Employees'!$B$4:$H$766,6))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2231</v>
      </c>
      <c r="E5157" s="66" t="str">
        <f>IF(ISBLANK(LeaveTracker[[#This Row],[Employee Name]]),"-----",VLOOKUP(LeaveTracker[[#This Row],[Employee Name]],'List of Employees'!$B$4:$H$766,7))</f>
        <v>TOPS-CSU</v>
      </c>
      <c r="F5157" s="66" t="str">
        <f>IF(ISBLANK(LeaveTracker[[#This Row],[Employee Name]]),"-----",VLOOKUP(LeaveTracker[[#This Row],[Employee Name]],'List of Employees'!$B$4:$H$766,6))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Employees'!$B$4:$H$766,7))</f>
        <v>CENRO</v>
      </c>
      <c r="F5158" s="66" t="str">
        <f>IF(ISBLANK(LeaveTracker[[#This Row],[Employee Name]]),"-----",VLOOKUP(LeaveTracker[[#This Row],[Employee Name]],'List of Employees'!$B$4:$H$766,6))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Employees'!$B$4:$H$766,7))</f>
        <v>CCT</v>
      </c>
      <c r="F5159" s="66" t="str">
        <f>IF(ISBLANK(LeaveTracker[[#This Row],[Employee Name]]),"-----",VLOOKUP(LeaveTracker[[#This Row],[Employee Name]],'List of Employees'!$B$4:$H$766,6))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2232</v>
      </c>
      <c r="E5160" s="66" t="str">
        <f>IF(ISBLANK(LeaveTracker[[#This Row],[Employee Name]]),"-----",VLOOKUP(LeaveTracker[[#This Row],[Employee Name]],'List of Employees'!$B$4:$H$766,7))</f>
        <v>OSPITAL NG TAGAYTAY</v>
      </c>
      <c r="F5160" s="66" t="str">
        <f>IF(ISBLANK(LeaveTracker[[#This Row],[Employee Name]]),"-----",VLOOKUP(LeaveTracker[[#This Row],[Employee Name]],'List of Employees'!$B$4:$H$766,6))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Employees'!$B$4:$H$766,7))</f>
        <v>HRMO</v>
      </c>
      <c r="F5161" s="66" t="str">
        <f>IF(ISBLANK(LeaveTracker[[#This Row],[Employee Name]]),"-----",VLOOKUP(LeaveTracker[[#This Row],[Employee Name]],'List of Employees'!$B$4:$H$766,6))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Employees'!$B$4:$H$766,7))</f>
        <v>ONT</v>
      </c>
      <c r="F5162" s="66" t="str">
        <f>IF(ISBLANK(LeaveTracker[[#This Row],[Employee Name]]),"-----",VLOOKUP(LeaveTracker[[#This Row],[Employee Name]],'List of Employees'!$B$4:$H$766,6))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Employees'!$B$4:$H$766,7))</f>
        <v>ONT</v>
      </c>
      <c r="F5163" s="66" t="str">
        <f>IF(ISBLANK(LeaveTracker[[#This Row],[Employee Name]]),"-----",VLOOKUP(LeaveTracker[[#This Row],[Employee Name]],'List of Employees'!$B$4:$H$766,6))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2238</v>
      </c>
      <c r="E5164" s="66" t="str">
        <f>IF(ISBLANK(LeaveTracker[[#This Row],[Employee Name]]),"-----",VLOOKUP(LeaveTracker[[#This Row],[Employee Name]],'List of Employees'!$B$4:$H$766,7))</f>
        <v>TCNHS</v>
      </c>
      <c r="F5164" s="66" t="str">
        <f>IF(ISBLANK(LeaveTracker[[#This Row],[Employee Name]]),"-----",VLOOKUP(LeaveTracker[[#This Row],[Employee Name]],'List of Employees'!$B$4:$H$766,6))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2241</v>
      </c>
      <c r="E5165" s="66">
        <f>IF(ISBLANK(LeaveTracker[[#This Row],[Employee Name]]),"-----",VLOOKUP(LeaveTracker[[#This Row],[Employee Name]],'List of Employees'!$B$4:$H$766,7))</f>
        <v>0</v>
      </c>
      <c r="F5165" s="66" t="str">
        <f>IF(ISBLANK(LeaveTracker[[#This Row],[Employee Name]]),"-----",VLOOKUP(LeaveTracker[[#This Row],[Employee Name]],'List of Employees'!$B$4:$H$766,6))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2238</v>
      </c>
      <c r="E5166" s="66" t="str">
        <f>IF(ISBLANK(LeaveTracker[[#This Row],[Employee Name]]),"-----",VLOOKUP(LeaveTracker[[#This Row],[Employee Name]],'List of Employees'!$B$4:$H$766,7))</f>
        <v>TCNHS</v>
      </c>
      <c r="F5166" s="66" t="str">
        <f>IF(ISBLANK(LeaveTracker[[#This Row],[Employee Name]]),"-----",VLOOKUP(LeaveTracker[[#This Row],[Employee Name]],'List of Employees'!$B$4:$H$766,6))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2241</v>
      </c>
      <c r="E5167" s="66">
        <f>IF(ISBLANK(LeaveTracker[[#This Row],[Employee Name]]),"-----",VLOOKUP(LeaveTracker[[#This Row],[Employee Name]],'List of Employees'!$B$4:$H$766,7))</f>
        <v>0</v>
      </c>
      <c r="F5167" s="66" t="str">
        <f>IF(ISBLANK(LeaveTracker[[#This Row],[Employee Name]]),"-----",VLOOKUP(LeaveTracker[[#This Row],[Employee Name]],'List of Employees'!$B$4:$H$766,6))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2243</v>
      </c>
      <c r="E5168" s="66" t="str">
        <f>IF(ISBLANK(LeaveTracker[[#This Row],[Employee Name]]),"-----",VLOOKUP(LeaveTracker[[#This Row],[Employee Name]],'List of Employees'!$B$4:$H$766,7))</f>
        <v>CHO</v>
      </c>
      <c r="F5168" s="66" t="str">
        <f>IF(ISBLANK(LeaveTracker[[#This Row],[Employee Name]]),"-----",VLOOKUP(LeaveTracker[[#This Row],[Employee Name]],'List of Employees'!$B$4:$H$766,6))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2247</v>
      </c>
      <c r="E5169" s="66">
        <f>IF(ISBLANK(LeaveTracker[[#This Row],[Employee Name]]),"-----",VLOOKUP(LeaveTracker[[#This Row],[Employee Name]],'List of Employees'!$B$4:$H$766,7))</f>
        <v>0</v>
      </c>
      <c r="F5169" s="66" t="str">
        <f>IF(ISBLANK(LeaveTracker[[#This Row],[Employee Name]]),"-----",VLOOKUP(LeaveTracker[[#This Row],[Employee Name]],'List of Employees'!$B$4:$H$766,6))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2251</v>
      </c>
      <c r="E5170" s="66" t="str">
        <f>IF(ISBLANK(LeaveTracker[[#This Row],[Employee Name]]),"-----",VLOOKUP(LeaveTracker[[#This Row],[Employee Name]],'List of Employees'!$B$4:$H$766,7))</f>
        <v>SHS</v>
      </c>
      <c r="F5170" s="66" t="str">
        <f>IF(ISBLANK(LeaveTracker[[#This Row],[Employee Name]]),"-----",VLOOKUP(LeaveTracker[[#This Row],[Employee Name]],'List of Employees'!$B$4:$H$766,6))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2251</v>
      </c>
      <c r="E5171" s="66" t="str">
        <f>IF(ISBLANK(LeaveTracker[[#This Row],[Employee Name]]),"-----",VLOOKUP(LeaveTracker[[#This Row],[Employee Name]],'List of Employees'!$B$4:$H$766,7))</f>
        <v>SHS</v>
      </c>
      <c r="F5171" s="66" t="str">
        <f>IF(ISBLANK(LeaveTracker[[#This Row],[Employee Name]]),"-----",VLOOKUP(LeaveTracker[[#This Row],[Employee Name]],'List of Employees'!$B$4:$H$766,6))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1842</v>
      </c>
      <c r="E5172" s="66" t="str">
        <f>IF(ISBLANK(LeaveTracker[[#This Row],[Employee Name]]),"-----",VLOOKUP(LeaveTracker[[#This Row],[Employee Name]],'List of Employees'!$B$4:$H$766,7))</f>
        <v>TCNHS-ISHS</v>
      </c>
      <c r="F5172" s="66" t="str">
        <f>IF(ISBLANK(LeaveTracker[[#This Row],[Employee Name]]),"-----",VLOOKUP(LeaveTracker[[#This Row],[Employee Name]],'List of Employees'!$B$4:$H$766,6))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1842</v>
      </c>
      <c r="E5173" s="66" t="str">
        <f>IF(ISBLANK(LeaveTracker[[#This Row],[Employee Name]]),"-----",VLOOKUP(LeaveTracker[[#This Row],[Employee Name]],'List of Employees'!$B$4:$H$766,7))</f>
        <v>TCNHS-ISHS</v>
      </c>
      <c r="F5173" s="66" t="str">
        <f>IF(ISBLANK(LeaveTracker[[#This Row],[Employee Name]]),"-----",VLOOKUP(LeaveTracker[[#This Row],[Employee Name]],'List of Employees'!$B$4:$H$766,6))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1842</v>
      </c>
      <c r="E5174" s="66" t="str">
        <f>IF(ISBLANK(LeaveTracker[[#This Row],[Employee Name]]),"-----",VLOOKUP(LeaveTracker[[#This Row],[Employee Name]],'List of Employees'!$B$4:$H$766,7))</f>
        <v>TCNHS-ISHS</v>
      </c>
      <c r="F5174" s="66" t="str">
        <f>IF(ISBLANK(LeaveTracker[[#This Row],[Employee Name]]),"-----",VLOOKUP(LeaveTracker[[#This Row],[Employee Name]],'List of Employees'!$B$4:$H$766,6))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1842</v>
      </c>
      <c r="E5175" s="66" t="str">
        <f>IF(ISBLANK(LeaveTracker[[#This Row],[Employee Name]]),"-----",VLOOKUP(LeaveTracker[[#This Row],[Employee Name]],'List of Employees'!$B$4:$H$766,7))</f>
        <v>TCNHS-ISHS</v>
      </c>
      <c r="F5175" s="66" t="str">
        <f>IF(ISBLANK(LeaveTracker[[#This Row],[Employee Name]]),"-----",VLOOKUP(LeaveTracker[[#This Row],[Employee Name]],'List of Employees'!$B$4:$H$766,6))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1842</v>
      </c>
      <c r="E5176" s="66" t="str">
        <f>IF(ISBLANK(LeaveTracker[[#This Row],[Employee Name]]),"-----",VLOOKUP(LeaveTracker[[#This Row],[Employee Name]],'List of Employees'!$B$4:$H$766,7))</f>
        <v>TCNHS-ISHS</v>
      </c>
      <c r="F5176" s="66" t="str">
        <f>IF(ISBLANK(LeaveTracker[[#This Row],[Employee Name]]),"-----",VLOOKUP(LeaveTracker[[#This Row],[Employee Name]],'List of Employees'!$B$4:$H$766,6))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2320</v>
      </c>
      <c r="E5177" s="66" t="str">
        <f>IF(ISBLANK(LeaveTracker[[#This Row],[Employee Name]]),"-----",VLOOKUP(LeaveTracker[[#This Row],[Employee Name]],'List of Employees'!$B$4:$H$766,7))</f>
        <v>CEO</v>
      </c>
      <c r="F5177" s="66" t="str">
        <f>IF(ISBLANK(LeaveTracker[[#This Row],[Employee Name]]),"-----",VLOOKUP(LeaveTracker[[#This Row],[Employee Name]],'List of Employees'!$B$4:$H$766,6))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2125</v>
      </c>
      <c r="E5178" s="66" t="str">
        <f>IF(ISBLANK(LeaveTracker[[#This Row],[Employee Name]]),"-----",VLOOKUP(LeaveTracker[[#This Row],[Employee Name]],'List of Employees'!$B$4:$H$766,7))</f>
        <v>ADMIN OFFICE</v>
      </c>
      <c r="F5178" s="66" t="str">
        <f>IF(ISBLANK(LeaveTracker[[#This Row],[Employee Name]]),"-----",VLOOKUP(LeaveTracker[[#This Row],[Employee Name]],'List of Employees'!$B$4:$H$766,6))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1936</v>
      </c>
      <c r="E5179" s="66" t="str">
        <f>IF(ISBLANK(LeaveTracker[[#This Row],[Employee Name]]),"-----",VLOOKUP(LeaveTracker[[#This Row],[Employee Name]],'List of Employees'!$B$4:$H$766,7))</f>
        <v>BPLO</v>
      </c>
      <c r="F5179" s="66" t="str">
        <f>IF(ISBLANK(LeaveTracker[[#This Row],[Employee Name]]),"-----",VLOOKUP(LeaveTracker[[#This Row],[Employee Name]],'List of Employees'!$B$4:$H$766,6))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1936</v>
      </c>
      <c r="E5180" s="66" t="str">
        <f>IF(ISBLANK(LeaveTracker[[#This Row],[Employee Name]]),"-----",VLOOKUP(LeaveTracker[[#This Row],[Employee Name]],'List of Employees'!$B$4:$H$766,7))</f>
        <v>BPLO</v>
      </c>
      <c r="F5180" s="66" t="str">
        <f>IF(ISBLANK(LeaveTracker[[#This Row],[Employee Name]]),"-----",VLOOKUP(LeaveTracker[[#This Row],[Employee Name]],'List of Employees'!$B$4:$H$766,6))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1936</v>
      </c>
      <c r="E5181" s="66" t="str">
        <f>IF(ISBLANK(LeaveTracker[[#This Row],[Employee Name]]),"-----",VLOOKUP(LeaveTracker[[#This Row],[Employee Name]],'List of Employees'!$B$4:$H$766,7))</f>
        <v>BPLO</v>
      </c>
      <c r="F5181" s="66" t="str">
        <f>IF(ISBLANK(LeaveTracker[[#This Row],[Employee Name]]),"-----",VLOOKUP(LeaveTracker[[#This Row],[Employee Name]],'List of Employees'!$B$4:$H$766,6))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1936</v>
      </c>
      <c r="E5182" s="66" t="str">
        <f>IF(ISBLANK(LeaveTracker[[#This Row],[Employee Name]]),"-----",VLOOKUP(LeaveTracker[[#This Row],[Employee Name]],'List of Employees'!$B$4:$H$766,7))</f>
        <v>BPLO</v>
      </c>
      <c r="F5182" s="66" t="str">
        <f>IF(ISBLANK(LeaveTracker[[#This Row],[Employee Name]]),"-----",VLOOKUP(LeaveTracker[[#This Row],[Employee Name]],'List of Employees'!$B$4:$H$766,6))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1877</v>
      </c>
      <c r="E5183" s="66" t="str">
        <f>IF(ISBLANK(LeaveTracker[[#This Row],[Employee Name]]),"-----",VLOOKUP(LeaveTracker[[#This Row],[Employee Name]],'List of Employees'!$B$4:$H$766,7))</f>
        <v>CTO</v>
      </c>
      <c r="F5183" s="66" t="str">
        <f>IF(ISBLANK(LeaveTracker[[#This Row],[Employee Name]]),"-----",VLOOKUP(LeaveTracker[[#This Row],[Employee Name]],'List of Employees'!$B$4:$H$766,6))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1877</v>
      </c>
      <c r="E5184" s="66" t="str">
        <f>IF(ISBLANK(LeaveTracker[[#This Row],[Employee Name]]),"-----",VLOOKUP(LeaveTracker[[#This Row],[Employee Name]],'List of Employees'!$B$4:$H$766,7))</f>
        <v>CTO</v>
      </c>
      <c r="F5184" s="66" t="str">
        <f>IF(ISBLANK(LeaveTracker[[#This Row],[Employee Name]]),"-----",VLOOKUP(LeaveTracker[[#This Row],[Employee Name]],'List of Employees'!$B$4:$H$766,6))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2253</v>
      </c>
      <c r="E5185" s="66" t="str">
        <f>IF(ISBLANK(LeaveTracker[[#This Row],[Employee Name]]),"-----",VLOOKUP(LeaveTracker[[#This Row],[Employee Name]],'List of Employees'!$B$4:$H$766,7))</f>
        <v>CHO</v>
      </c>
      <c r="F5185" s="66" t="str">
        <f>IF(ISBLANK(LeaveTracker[[#This Row],[Employee Name]]),"-----",VLOOKUP(LeaveTracker[[#This Row],[Employee Name]],'List of Employees'!$B$4:$H$766,6))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2253</v>
      </c>
      <c r="E5186" s="66" t="str">
        <f>IF(ISBLANK(LeaveTracker[[#This Row],[Employee Name]]),"-----",VLOOKUP(LeaveTracker[[#This Row],[Employee Name]],'List of Employees'!$B$4:$H$766,7))</f>
        <v>CHO</v>
      </c>
      <c r="F5186" s="66" t="str">
        <f>IF(ISBLANK(LeaveTracker[[#This Row],[Employee Name]]),"-----",VLOOKUP(LeaveTracker[[#This Row],[Employee Name]],'List of Employees'!$B$4:$H$766,6))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2253</v>
      </c>
      <c r="E5187" s="66" t="str">
        <f>IF(ISBLANK(LeaveTracker[[#This Row],[Employee Name]]),"-----",VLOOKUP(LeaveTracker[[#This Row],[Employee Name]],'List of Employees'!$B$4:$H$766,7))</f>
        <v>CHO</v>
      </c>
      <c r="F5187" s="66" t="str">
        <f>IF(ISBLANK(LeaveTracker[[#This Row],[Employee Name]]),"-----",VLOOKUP(LeaveTracker[[#This Row],[Employee Name]],'List of Employees'!$B$4:$H$766,6))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2256</v>
      </c>
      <c r="E5188" s="66" t="str">
        <f>IF(ISBLANK(LeaveTracker[[#This Row],[Employee Name]]),"-----",VLOOKUP(LeaveTracker[[#This Row],[Employee Name]],'List of Employees'!$B$4:$H$766,7))</f>
        <v>OSP</v>
      </c>
      <c r="F5188" s="66" t="str">
        <f>IF(ISBLANK(LeaveTracker[[#This Row],[Employee Name]]),"-----",VLOOKUP(LeaveTracker[[#This Row],[Employee Name]],'List of Employees'!$B$4:$H$766,6))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2260</v>
      </c>
      <c r="E5189" s="66" t="str">
        <f>IF(ISBLANK(LeaveTracker[[#This Row],[Employee Name]]),"-----",VLOOKUP(LeaveTracker[[#This Row],[Employee Name]],'List of Employees'!$B$4:$H$766,7))</f>
        <v>DEPED SANJOSE</v>
      </c>
      <c r="F5189" s="66" t="str">
        <f>IF(ISBLANK(LeaveTracker[[#This Row],[Employee Name]]),"-----",VLOOKUP(LeaveTracker[[#This Row],[Employee Name]],'List of Employees'!$B$4:$H$766,6))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2260</v>
      </c>
      <c r="E5190" s="66" t="str">
        <f>IF(ISBLANK(LeaveTracker[[#This Row],[Employee Name]]),"-----",VLOOKUP(LeaveTracker[[#This Row],[Employee Name]],'List of Employees'!$B$4:$H$766,7))</f>
        <v>DEPED SANJOSE</v>
      </c>
      <c r="F5190" s="66" t="str">
        <f>IF(ISBLANK(LeaveTracker[[#This Row],[Employee Name]]),"-----",VLOOKUP(LeaveTracker[[#This Row],[Employee Name]],'List of Employees'!$B$4:$H$766,6))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Employees'!$B$4:$H$766,7))</f>
        <v>TCCH/TICC</v>
      </c>
      <c r="F5191" s="66" t="str">
        <f>IF(ISBLANK(LeaveTracker[[#This Row],[Employee Name]]),"-----",VLOOKUP(LeaveTracker[[#This Row],[Employee Name]],'List of Employees'!$B$4:$H$766,6))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Employees'!$B$4:$H$766,7))</f>
        <v>CTO</v>
      </c>
      <c r="F5192" s="66" t="str">
        <f>IF(ISBLANK(LeaveTracker[[#This Row],[Employee Name]]),"-----",VLOOKUP(LeaveTracker[[#This Row],[Employee Name]],'List of Employees'!$B$4:$H$766,6))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1954</v>
      </c>
      <c r="E5193" s="66" t="str">
        <f>IF(ISBLANK(LeaveTracker[[#This Row],[Employee Name]]),"-----",VLOOKUP(LeaveTracker[[#This Row],[Employee Name]],'List of Employees'!$B$4:$H$766,7))</f>
        <v>CENRO</v>
      </c>
      <c r="F5193" s="66" t="str">
        <f>IF(ISBLANK(LeaveTracker[[#This Row],[Employee Name]]),"-----",VLOOKUP(LeaveTracker[[#This Row],[Employee Name]],'List of Employees'!$B$4:$H$766,6))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1806</v>
      </c>
      <c r="E5194" s="66" t="str">
        <f>IF(ISBLANK(LeaveTracker[[#This Row],[Employee Name]]),"-----",VLOOKUP(LeaveTracker[[#This Row],[Employee Name]],'List of Employees'!$B$4:$H$766,7))</f>
        <v>TICC/TCCH</v>
      </c>
      <c r="F5194" s="66" t="str">
        <f>IF(ISBLANK(LeaveTracker[[#This Row],[Employee Name]]),"-----",VLOOKUP(LeaveTracker[[#This Row],[Employee Name]],'List of Employees'!$B$4:$H$766,6))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2262</v>
      </c>
      <c r="E5195" s="66" t="str">
        <f>IF(ISBLANK(LeaveTracker[[#This Row],[Employee Name]]),"-----",VLOOKUP(LeaveTracker[[#This Row],[Employee Name]],'List of Employees'!$B$4:$H$766,7))</f>
        <v>PICNIC GROVE</v>
      </c>
      <c r="F5195" s="66" t="str">
        <f>IF(ISBLANK(LeaveTracker[[#This Row],[Employee Name]]),"-----",VLOOKUP(LeaveTracker[[#This Row],[Employee Name]],'List of Employees'!$B$4:$H$766,6))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2264</v>
      </c>
      <c r="E5196" s="66" t="str">
        <f>IF(ISBLANK(LeaveTracker[[#This Row],[Employee Name]]),"-----",VLOOKUP(LeaveTracker[[#This Row],[Employee Name]],'List of Employees'!$B$4:$H$766,7))</f>
        <v>PICNIC GROVE</v>
      </c>
      <c r="F5196" s="66" t="str">
        <f>IF(ISBLANK(LeaveTracker[[#This Row],[Employee Name]]),"-----",VLOOKUP(LeaveTracker[[#This Row],[Employee Name]],'List of Employees'!$B$4:$H$766,6))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Employees'!$B$4:$H$766,7))</f>
        <v>OTM</v>
      </c>
      <c r="F5197" s="66" t="str">
        <f>IF(ISBLANK(LeaveTracker[[#This Row],[Employee Name]]),"-----",VLOOKUP(LeaveTracker[[#This Row],[Employee Name]],'List of Employees'!$B$4:$H$766,6))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Employees'!$B$4:$H$766,7))</f>
        <v>ACCOUNTING</v>
      </c>
      <c r="F5198" s="66" t="str">
        <f>IF(ISBLANK(LeaveTracker[[#This Row],[Employee Name]]),"-----",VLOOKUP(LeaveTracker[[#This Row],[Employee Name]],'List of Employees'!$B$4:$H$766,6))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Employees'!$B$4:$H$766,7))</f>
        <v>ACCOUNTING</v>
      </c>
      <c r="F5199" s="66" t="str">
        <f>IF(ISBLANK(LeaveTracker[[#This Row],[Employee Name]]),"-----",VLOOKUP(LeaveTracker[[#This Row],[Employee Name]],'List of Employees'!$B$4:$H$766,6))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Employees'!$B$4:$H$766,7))</f>
        <v>CCT</v>
      </c>
      <c r="F5200" s="66" t="str">
        <f>IF(ISBLANK(LeaveTracker[[#This Row],[Employee Name]]),"-----",VLOOKUP(LeaveTracker[[#This Row],[Employee Name]],'List of Employees'!$B$4:$H$766,6))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Employees'!$B$4:$H$766,7))</f>
        <v>CCT</v>
      </c>
      <c r="F5201" s="66" t="str">
        <f>IF(ISBLANK(LeaveTracker[[#This Row],[Employee Name]]),"-----",VLOOKUP(LeaveTracker[[#This Row],[Employee Name]],'List of Employees'!$B$4:$H$766,6))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Employees'!$B$4:$H$766,7))</f>
        <v>CCT</v>
      </c>
      <c r="F5202" s="66" t="str">
        <f>IF(ISBLANK(LeaveTracker[[#This Row],[Employee Name]]),"-----",VLOOKUP(LeaveTracker[[#This Row],[Employee Name]],'List of Employees'!$B$4:$H$766,6))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Employees'!$B$4:$H$766,7))</f>
        <v>CTO</v>
      </c>
      <c r="F5203" s="66" t="str">
        <f>IF(ISBLANK(LeaveTracker[[#This Row],[Employee Name]]),"-----",VLOOKUP(LeaveTracker[[#This Row],[Employee Name]],'List of Employees'!$B$4:$H$766,6))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Employees'!$B$4:$H$766,7))</f>
        <v>CTO</v>
      </c>
      <c r="F5204" s="66" t="str">
        <f>IF(ISBLANK(LeaveTracker[[#This Row],[Employee Name]]),"-----",VLOOKUP(LeaveTracker[[#This Row],[Employee Name]],'List of Employees'!$B$4:$H$766,6))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Employees'!$B$4:$H$766,7))</f>
        <v>ACCOUNTING</v>
      </c>
      <c r="F5205" s="66" t="str">
        <f>IF(ISBLANK(LeaveTracker[[#This Row],[Employee Name]]),"-----",VLOOKUP(LeaveTracker[[#This Row],[Employee Name]],'List of Employees'!$B$4:$H$766,6))</f>
        <v>PERMANENT</v>
      </c>
      <c r="G5205" s="24">
        <v>45028</v>
      </c>
      <c r="H5205" s="24">
        <v>45028</v>
      </c>
      <c r="I5205" s="19" t="s">
        <v>297</v>
      </c>
      <c r="J5205" s="42" t="s">
        <v>2265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Employees'!$B$4:$H$766,7))</f>
        <v>ACCOUNTING</v>
      </c>
      <c r="F5206" s="66" t="str">
        <f>IF(ISBLANK(LeaveTracker[[#This Row],[Employee Name]]),"-----",VLOOKUP(LeaveTracker[[#This Row],[Employee Name]],'List of Employees'!$B$4:$H$766,6))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Employees'!$B$4:$H$766,7))</f>
        <v>ACCOUNTING</v>
      </c>
      <c r="F5207" s="66" t="str">
        <f>IF(ISBLANK(LeaveTracker[[#This Row],[Employee Name]]),"-----",VLOOKUP(LeaveTracker[[#This Row],[Employee Name]],'List of Employees'!$B$4:$H$766,6))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Employees'!$B$4:$H$766,7))</f>
        <v>CTO</v>
      </c>
      <c r="F5208" s="66" t="str">
        <f>IF(ISBLANK(LeaveTracker[[#This Row],[Employee Name]]),"-----",VLOOKUP(LeaveTracker[[#This Row],[Employee Name]],'List of Employees'!$B$4:$H$766,6))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Employees'!$B$4:$H$766,7))</f>
        <v>ASSESSORS OFFICE</v>
      </c>
      <c r="F5209" s="66" t="str">
        <f>IF(ISBLANK(LeaveTracker[[#This Row],[Employee Name]]),"-----",VLOOKUP(LeaveTracker[[#This Row],[Employee Name]],'List of Employees'!$B$4:$H$766,6))</f>
        <v>PERMANENT</v>
      </c>
      <c r="G5209" s="24">
        <v>45040</v>
      </c>
      <c r="H5209" s="24">
        <v>45040</v>
      </c>
      <c r="I5209" s="19" t="s">
        <v>297</v>
      </c>
      <c r="J5209" s="42" t="s">
        <v>2265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Employees'!$B$4:$H$766,7))</f>
        <v>ASSESSORS OFFICE</v>
      </c>
      <c r="F5210" s="66" t="str">
        <f>IF(ISBLANK(LeaveTracker[[#This Row],[Employee Name]]),"-----",VLOOKUP(LeaveTracker[[#This Row],[Employee Name]],'List of Employees'!$B$4:$H$766,6))</f>
        <v>PERMANENT</v>
      </c>
      <c r="G5210" s="24">
        <v>45040</v>
      </c>
      <c r="H5210" s="24">
        <v>45040</v>
      </c>
      <c r="I5210" s="19" t="s">
        <v>297</v>
      </c>
      <c r="J5210" s="42" t="s">
        <v>2265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Employees'!$B$4:$H$766,7))</f>
        <v>BUDGET</v>
      </c>
      <c r="F5211" s="66" t="str">
        <f>IF(ISBLANK(LeaveTracker[[#This Row],[Employee Name]]),"-----",VLOOKUP(LeaveTracker[[#This Row],[Employee Name]],'List of Employees'!$B$4:$H$766,6))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Employees'!$B$4:$H$766,7))</f>
        <v>LCR</v>
      </c>
      <c r="F5212" s="66" t="str">
        <f>IF(ISBLANK(LeaveTracker[[#This Row],[Employee Name]]),"-----",VLOOKUP(LeaveTracker[[#This Row],[Employee Name]],'List of Employees'!$B$4:$H$766,6))</f>
        <v>PERMANENT</v>
      </c>
      <c r="G5212" s="24">
        <v>45042</v>
      </c>
      <c r="H5212" s="24">
        <v>45042</v>
      </c>
      <c r="I5212" s="19" t="s">
        <v>297</v>
      </c>
      <c r="J5212" s="42" t="s">
        <v>2265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1934</v>
      </c>
      <c r="E5213" s="66" t="str">
        <f>IF(ISBLANK(LeaveTracker[[#This Row],[Employee Name]]),"-----",VLOOKUP(LeaveTracker[[#This Row],[Employee Name]],'List of Employees'!$B$4:$H$766,7))</f>
        <v>GSO</v>
      </c>
      <c r="F5213" s="66" t="str">
        <f>IF(ISBLANK(LeaveTracker[[#This Row],[Employee Name]]),"-----",VLOOKUP(LeaveTracker[[#This Row],[Employee Name]],'List of Employees'!$B$4:$H$766,6))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Employees'!$B$4:$H$766,7))</f>
        <v>TCCH/TICC</v>
      </c>
      <c r="F5214" s="66" t="str">
        <f>IF(ISBLANK(LeaveTracker[[#This Row],[Employee Name]]),"-----",VLOOKUP(LeaveTracker[[#This Row],[Employee Name]],'List of Employees'!$B$4:$H$766,6))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Employees'!$B$4:$H$766,7))</f>
        <v>CEO</v>
      </c>
      <c r="F5215" s="66" t="str">
        <f>IF(ISBLANK(LeaveTracker[[#This Row],[Employee Name]]),"-----",VLOOKUP(LeaveTracker[[#This Row],[Employee Name]],'List of Employees'!$B$4:$H$766,6))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Employees'!$B$4:$H$766,7))</f>
        <v>LCR</v>
      </c>
      <c r="F5216" s="66" t="str">
        <f>IF(ISBLANK(LeaveTracker[[#This Row],[Employee Name]]),"-----",VLOOKUP(LeaveTracker[[#This Row],[Employee Name]],'List of Employees'!$B$4:$H$766,6))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Employees'!$B$4:$H$766,7))</f>
        <v>LCR</v>
      </c>
      <c r="F5217" s="66" t="str">
        <f>IF(ISBLANK(LeaveTracker[[#This Row],[Employee Name]]),"-----",VLOOKUP(LeaveTracker[[#This Row],[Employee Name]],'List of Employees'!$B$4:$H$766,6))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Employees'!$B$4:$H$766,7))</f>
        <v>TOPS (ADMIN CSU)</v>
      </c>
      <c r="F5218" s="66" t="str">
        <f>IF(ISBLANK(LeaveTracker[[#This Row],[Employee Name]]),"-----",VLOOKUP(LeaveTracker[[#This Row],[Employee Name]],'List of Employees'!$B$4:$H$766,6))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Employees'!$B$4:$H$766,7))</f>
        <v>CENRO</v>
      </c>
      <c r="F5219" s="66" t="str">
        <f>IF(ISBLANK(LeaveTracker[[#This Row],[Employee Name]]),"-----",VLOOKUP(LeaveTracker[[#This Row],[Employee Name]],'List of Employees'!$B$4:$H$766,6))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Employees'!$B$4:$H$766,7))</f>
        <v>CHO</v>
      </c>
      <c r="F5220" s="66" t="str">
        <f>IF(ISBLANK(LeaveTracker[[#This Row],[Employee Name]]),"-----",VLOOKUP(LeaveTracker[[#This Row],[Employee Name]],'List of Employees'!$B$4:$H$766,6))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Employees'!$B$4:$H$766,7))</f>
        <v>ACCOUNTING</v>
      </c>
      <c r="F5221" s="66" t="str">
        <f>IF(ISBLANK(LeaveTracker[[#This Row],[Employee Name]]),"-----",VLOOKUP(LeaveTracker[[#This Row],[Employee Name]],'List of Employees'!$B$4:$H$766,6))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Employees'!$B$4:$H$766,7))</f>
        <v>ACCOUNTING</v>
      </c>
      <c r="F5222" s="66" t="str">
        <f>IF(ISBLANK(LeaveTracker[[#This Row],[Employee Name]]),"-----",VLOOKUP(LeaveTracker[[#This Row],[Employee Name]],'List of Employees'!$B$4:$H$766,6))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2003</v>
      </c>
      <c r="E5223" s="66" t="str">
        <f>IF(ISBLANK(LeaveTracker[[#This Row],[Employee Name]]),"-----",VLOOKUP(LeaveTracker[[#This Row],[Employee Name]],'List of Employees'!$B$4:$H$766,7))</f>
        <v>ACCOUNTING</v>
      </c>
      <c r="F5223" s="66" t="str">
        <f>IF(ISBLANK(LeaveTracker[[#This Row],[Employee Name]]),"-----",VLOOKUP(LeaveTracker[[#This Row],[Employee Name]],'List of Employees'!$B$4:$H$766,6))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Employees'!$B$4:$H$766,7))</f>
        <v>COOPERATIVE OFFICE</v>
      </c>
      <c r="F5224" s="66" t="str">
        <f>IF(ISBLANK(LeaveTracker[[#This Row],[Employee Name]]),"-----",VLOOKUP(LeaveTracker[[#This Row],[Employee Name]],'List of Employees'!$B$4:$H$766,6))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Employees'!$B$4:$H$766,7))</f>
        <v>LCR</v>
      </c>
      <c r="F5225" s="66" t="str">
        <f>IF(ISBLANK(LeaveTracker[[#This Row],[Employee Name]]),"-----",VLOOKUP(LeaveTracker[[#This Row],[Employee Name]],'List of Employees'!$B$4:$H$766,6))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Employees'!$B$4:$H$766,7))</f>
        <v>CCT</v>
      </c>
      <c r="F5226" s="66" t="str">
        <f>IF(ISBLANK(LeaveTracker[[#This Row],[Employee Name]]),"-----",VLOOKUP(LeaveTracker[[#This Row],[Employee Name]],'List of Employees'!$B$4:$H$766,6))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Employees'!$B$4:$H$766,7))</f>
        <v>CEO</v>
      </c>
      <c r="F5227" s="66" t="str">
        <f>IF(ISBLANK(LeaveTracker[[#This Row],[Employee Name]]),"-----",VLOOKUP(LeaveTracker[[#This Row],[Employee Name]],'List of Employees'!$B$4:$H$766,6))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1718</v>
      </c>
      <c r="E5228" s="66" t="str">
        <f>IF(ISBLANK(LeaveTracker[[#This Row],[Employee Name]]),"-----",VLOOKUP(LeaveTracker[[#This Row],[Employee Name]],'List of Employees'!$B$4:$H$766,7))</f>
        <v>LEGAL</v>
      </c>
      <c r="F5228" s="66" t="str">
        <f>IF(ISBLANK(LeaveTracker[[#This Row],[Employee Name]]),"-----",VLOOKUP(LeaveTracker[[#This Row],[Employee Name]],'List of Employees'!$B$4:$H$766,6))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Employees'!$B$4:$H$766,7))</f>
        <v>CSWDO</v>
      </c>
      <c r="F5229" s="66" t="str">
        <f>IF(ISBLANK(LeaveTracker[[#This Row],[Employee Name]]),"-----",VLOOKUP(LeaveTracker[[#This Row],[Employee Name]],'List of Employees'!$B$4:$H$766,6))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Employees'!$B$4:$H$766,7))</f>
        <v>CSWDO</v>
      </c>
      <c r="F5230" s="66" t="str">
        <f>IF(ISBLANK(LeaveTracker[[#This Row],[Employee Name]]),"-----",VLOOKUP(LeaveTracker[[#This Row],[Employee Name]],'List of Employees'!$B$4:$H$766,6))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Employees'!$B$4:$H$766,7))</f>
        <v>CSWDO</v>
      </c>
      <c r="F5231" s="66" t="str">
        <f>IF(ISBLANK(LeaveTracker[[#This Row],[Employee Name]]),"-----",VLOOKUP(LeaveTracker[[#This Row],[Employee Name]],'List of Employees'!$B$4:$H$766,6))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Employees'!$B$4:$H$766,7))</f>
        <v>CENRO</v>
      </c>
      <c r="F5232" s="66" t="str">
        <f>IF(ISBLANK(LeaveTracker[[#This Row],[Employee Name]]),"-----",VLOOKUP(LeaveTracker[[#This Row],[Employee Name]],'List of Employees'!$B$4:$H$766,6))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1926</v>
      </c>
      <c r="E5233" s="66" t="str">
        <f>IF(ISBLANK(LeaveTracker[[#This Row],[Employee Name]]),"-----",VLOOKUP(LeaveTracker[[#This Row],[Employee Name]],'List of Employees'!$B$4:$H$766,7))</f>
        <v>CHO</v>
      </c>
      <c r="F5233" s="66" t="str">
        <f>IF(ISBLANK(LeaveTracker[[#This Row],[Employee Name]]),"-----",VLOOKUP(LeaveTracker[[#This Row],[Employee Name]],'List of Employees'!$B$4:$H$766,6))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Employees'!$B$4:$H$766,7))</f>
        <v>CTO</v>
      </c>
      <c r="F5234" s="66" t="str">
        <f>IF(ISBLANK(LeaveTracker[[#This Row],[Employee Name]]),"-----",VLOOKUP(LeaveTracker[[#This Row],[Employee Name]],'List of Employees'!$B$4:$H$766,6))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Employees'!$B$4:$H$766,7))</f>
        <v>THRDC</v>
      </c>
      <c r="F5235" s="66" t="str">
        <f>IF(ISBLANK(LeaveTracker[[#This Row],[Employee Name]]),"-----",VLOOKUP(LeaveTracker[[#This Row],[Employee Name]],'List of Employees'!$B$4:$H$766,6))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Employees'!$B$4:$H$766,7))</f>
        <v>CTO</v>
      </c>
      <c r="F5236" s="66" t="str">
        <f>IF(ISBLANK(LeaveTracker[[#This Row],[Employee Name]]),"-----",VLOOKUP(LeaveTracker[[#This Row],[Employee Name]],'List of Employees'!$B$4:$H$766,6))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Employees'!$B$4:$H$766,7))</f>
        <v>CTO</v>
      </c>
      <c r="F5237" s="66" t="str">
        <f>IF(ISBLANK(LeaveTracker[[#This Row],[Employee Name]]),"-----",VLOOKUP(LeaveTracker[[#This Row],[Employee Name]],'List of Employees'!$B$4:$H$766,6))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Employees'!$B$4:$H$766,7))</f>
        <v>CHO</v>
      </c>
      <c r="F5238" s="66" t="str">
        <f>IF(ISBLANK(LeaveTracker[[#This Row],[Employee Name]]),"-----",VLOOKUP(LeaveTracker[[#This Row],[Employee Name]],'List of Employees'!$B$4:$H$766,6))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Employees'!$B$4:$H$766,7))</f>
        <v>VMO</v>
      </c>
      <c r="F5239" s="66" t="str">
        <f>IF(ISBLANK(LeaveTracker[[#This Row],[Employee Name]]),"-----",VLOOKUP(LeaveTracker[[#This Row],[Employee Name]],'List of Employees'!$B$4:$H$766,6))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1753</v>
      </c>
      <c r="E5240" s="66" t="str">
        <f>IF(ISBLANK(LeaveTracker[[#This Row],[Employee Name]]),"-----",VLOOKUP(LeaveTracker[[#This Row],[Employee Name]],'List of Employees'!$B$4:$H$766,7))</f>
        <v>SP</v>
      </c>
      <c r="F5240" s="66" t="str">
        <f>IF(ISBLANK(LeaveTracker[[#This Row],[Employee Name]]),"-----",VLOOKUP(LeaveTracker[[#This Row],[Employee Name]],'List of Employees'!$B$4:$H$766,6))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1968</v>
      </c>
      <c r="E5241" s="66" t="str">
        <f>IF(ISBLANK(LeaveTracker[[#This Row],[Employee Name]]),"-----",VLOOKUP(LeaveTracker[[#This Row],[Employee Name]],'List of Employees'!$B$4:$H$766,7))</f>
        <v>CHO</v>
      </c>
      <c r="F5241" s="66" t="str">
        <f>IF(ISBLANK(LeaveTracker[[#This Row],[Employee Name]]),"-----",VLOOKUP(LeaveTracker[[#This Row],[Employee Name]],'List of Employees'!$B$4:$H$766,6))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1867</v>
      </c>
      <c r="E5242" s="66" t="str">
        <f>IF(ISBLANK(LeaveTracker[[#This Row],[Employee Name]]),"-----",VLOOKUP(LeaveTracker[[#This Row],[Employee Name]],'List of Employees'!$B$4:$H$766,7))</f>
        <v>CEO</v>
      </c>
      <c r="F5242" s="66" t="str">
        <f>IF(ISBLANK(LeaveTracker[[#This Row],[Employee Name]]),"-----",VLOOKUP(LeaveTracker[[#This Row],[Employee Name]],'List of Employees'!$B$4:$H$766,6))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Employees'!$B$4:$H$766,7))</f>
        <v>DOE</v>
      </c>
      <c r="F5243" s="66" t="str">
        <f>IF(ISBLANK(LeaveTracker[[#This Row],[Employee Name]]),"-----",VLOOKUP(LeaveTracker[[#This Row],[Employee Name]],'List of Employees'!$B$4:$H$766,6))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Employees'!$B$4:$H$766,7))</f>
        <v>ONT</v>
      </c>
      <c r="F5244" s="66" t="str">
        <f>IF(ISBLANK(LeaveTracker[[#This Row],[Employee Name]]),"-----",VLOOKUP(LeaveTracker[[#This Row],[Employee Name]],'List of Employees'!$B$4:$H$766,6))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1936</v>
      </c>
      <c r="E5245" s="66" t="str">
        <f>IF(ISBLANK(LeaveTracker[[#This Row],[Employee Name]]),"-----",VLOOKUP(LeaveTracker[[#This Row],[Employee Name]],'List of Employees'!$B$4:$H$766,7))</f>
        <v>BPLO</v>
      </c>
      <c r="F5245" s="66" t="str">
        <f>IF(ISBLANK(LeaveTracker[[#This Row],[Employee Name]]),"-----",VLOOKUP(LeaveTracker[[#This Row],[Employee Name]],'List of Employees'!$B$4:$H$766,6))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2220</v>
      </c>
      <c r="E5246" s="66" t="str">
        <f>IF(ISBLANK(LeaveTracker[[#This Row],[Employee Name]]),"-----",VLOOKUP(LeaveTracker[[#This Row],[Employee Name]],'List of Employees'!$B$4:$H$766,7))</f>
        <v>SANGGUNIANG PANLUNGSOD</v>
      </c>
      <c r="F5246" s="66" t="str">
        <f>IF(ISBLANK(LeaveTracker[[#This Row],[Employee Name]]),"-----",VLOOKUP(LeaveTracker[[#This Row],[Employee Name]],'List of Employees'!$B$4:$H$766,6))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1821</v>
      </c>
      <c r="E5247" s="66" t="str">
        <f>IF(ISBLANK(LeaveTracker[[#This Row],[Employee Name]]),"-----",VLOOKUP(LeaveTracker[[#This Row],[Employee Name]],'List of Employees'!$B$4:$H$766,7))</f>
        <v>SP</v>
      </c>
      <c r="F5247" s="66" t="str">
        <f>IF(ISBLANK(LeaveTracker[[#This Row],[Employee Name]]),"-----",VLOOKUP(LeaveTracker[[#This Row],[Employee Name]],'List of Employees'!$B$4:$H$766,6))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1821</v>
      </c>
      <c r="E5248" s="66" t="str">
        <f>IF(ISBLANK(LeaveTracker[[#This Row],[Employee Name]]),"-----",VLOOKUP(LeaveTracker[[#This Row],[Employee Name]],'List of Employees'!$B$4:$H$766,7))</f>
        <v>SP</v>
      </c>
      <c r="F5248" s="66" t="str">
        <f>IF(ISBLANK(LeaveTracker[[#This Row],[Employee Name]]),"-----",VLOOKUP(LeaveTracker[[#This Row],[Employee Name]],'List of Employees'!$B$4:$H$766,6))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1821</v>
      </c>
      <c r="E5249" s="66" t="str">
        <f>IF(ISBLANK(LeaveTracker[[#This Row],[Employee Name]]),"-----",VLOOKUP(LeaveTracker[[#This Row],[Employee Name]],'List of Employees'!$B$4:$H$766,7))</f>
        <v>SP</v>
      </c>
      <c r="F5249" s="66" t="str">
        <f>IF(ISBLANK(LeaveTracker[[#This Row],[Employee Name]]),"-----",VLOOKUP(LeaveTracker[[#This Row],[Employee Name]],'List of Employees'!$B$4:$H$766,6))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1821</v>
      </c>
      <c r="E5250" s="66" t="str">
        <f>IF(ISBLANK(LeaveTracker[[#This Row],[Employee Name]]),"-----",VLOOKUP(LeaveTracker[[#This Row],[Employee Name]],'List of Employees'!$B$4:$H$766,7))</f>
        <v>SP</v>
      </c>
      <c r="F5250" s="66" t="str">
        <f>IF(ISBLANK(LeaveTracker[[#This Row],[Employee Name]]),"-----",VLOOKUP(LeaveTracker[[#This Row],[Employee Name]],'List of Employees'!$B$4:$H$766,6))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1821</v>
      </c>
      <c r="E5251" s="66" t="str">
        <f>IF(ISBLANK(LeaveTracker[[#This Row],[Employee Name]]),"-----",VLOOKUP(LeaveTracker[[#This Row],[Employee Name]],'List of Employees'!$B$4:$H$766,7))</f>
        <v>SP</v>
      </c>
      <c r="F5251" s="66" t="str">
        <f>IF(ISBLANK(LeaveTracker[[#This Row],[Employee Name]]),"-----",VLOOKUP(LeaveTracker[[#This Row],[Employee Name]],'List of Employees'!$B$4:$H$766,6))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1737</v>
      </c>
      <c r="E5252" s="66">
        <f>IF(ISBLANK(LeaveTracker[[#This Row],[Employee Name]]),"-----",VLOOKUP(LeaveTracker[[#This Row],[Employee Name]],'List of Employees'!$B$4:$H$766,7))</f>
        <v>0</v>
      </c>
      <c r="F5252" s="66" t="str">
        <f>IF(ISBLANK(LeaveTracker[[#This Row],[Employee Name]]),"-----",VLOOKUP(LeaveTracker[[#This Row],[Employee Name]],'List of Employees'!$B$4:$H$766,6))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2015</v>
      </c>
      <c r="E5253" s="66" t="str">
        <f>IF(ISBLANK(LeaveTracker[[#This Row],[Employee Name]]),"-----",VLOOKUP(LeaveTracker[[#This Row],[Employee Name]],'List of Employees'!$B$4:$H$766,7))</f>
        <v>SP</v>
      </c>
      <c r="F5253" s="66" t="str">
        <f>IF(ISBLANK(LeaveTracker[[#This Row],[Employee Name]]),"-----",VLOOKUP(LeaveTracker[[#This Row],[Employee Name]],'List of Employees'!$B$4:$H$766,6))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2200</v>
      </c>
      <c r="E5254" s="66" t="str">
        <f>IF(ISBLANK(LeaveTracker[[#This Row],[Employee Name]]),"-----",VLOOKUP(LeaveTracker[[#This Row],[Employee Name]],'List of Employees'!$B$4:$H$766,7))</f>
        <v>CENRO</v>
      </c>
      <c r="F5254" s="66" t="str">
        <f>IF(ISBLANK(LeaveTracker[[#This Row],[Employee Name]]),"-----",VLOOKUP(LeaveTracker[[#This Row],[Employee Name]],'List of Employees'!$B$4:$H$766,6))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2200</v>
      </c>
      <c r="E5255" s="66" t="str">
        <f>IF(ISBLANK(LeaveTracker[[#This Row],[Employee Name]]),"-----",VLOOKUP(LeaveTracker[[#This Row],[Employee Name]],'List of Employees'!$B$4:$H$766,7))</f>
        <v>CENRO</v>
      </c>
      <c r="F5255" s="66" t="str">
        <f>IF(ISBLANK(LeaveTracker[[#This Row],[Employee Name]]),"-----",VLOOKUP(LeaveTracker[[#This Row],[Employee Name]],'List of Employees'!$B$4:$H$766,6))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1832</v>
      </c>
      <c r="E5256" s="66" t="str">
        <f>IF(ISBLANK(LeaveTracker[[#This Row],[Employee Name]]),"-----",VLOOKUP(LeaveTracker[[#This Row],[Employee Name]],'List of Employees'!$B$4:$H$766,7))</f>
        <v>CCR</v>
      </c>
      <c r="F5256" s="66" t="str">
        <f>IF(ISBLANK(LeaveTracker[[#This Row],[Employee Name]]),"-----",VLOOKUP(LeaveTracker[[#This Row],[Employee Name]],'List of Employees'!$B$4:$H$766,6))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1817</v>
      </c>
      <c r="E5257" s="66" t="str">
        <f>IF(ISBLANK(LeaveTracker[[#This Row],[Employee Name]]),"-----",VLOOKUP(LeaveTracker[[#This Row],[Employee Name]],'List of Employees'!$B$4:$H$766,7))</f>
        <v>CHO</v>
      </c>
      <c r="F5257" s="66" t="str">
        <f>IF(ISBLANK(LeaveTracker[[#This Row],[Employee Name]]),"-----",VLOOKUP(LeaveTracker[[#This Row],[Employee Name]],'List of Employees'!$B$4:$H$766,6))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1847</v>
      </c>
      <c r="E5258" s="66" t="str">
        <f>IF(ISBLANK(LeaveTracker[[#This Row],[Employee Name]]),"-----",VLOOKUP(LeaveTracker[[#This Row],[Employee Name]],'List of Employees'!$B$4:$H$766,7))</f>
        <v>TICC</v>
      </c>
      <c r="F5258" s="66" t="str">
        <f>IF(ISBLANK(LeaveTracker[[#This Row],[Employee Name]]),"-----",VLOOKUP(LeaveTracker[[#This Row],[Employee Name]],'List of Employees'!$B$4:$H$766,6))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Employees'!$B$4:$H$766,7))</f>
        <v>PICNIC GROVE</v>
      </c>
      <c r="F5259" s="66" t="str">
        <f>IF(ISBLANK(LeaveTracker[[#This Row],[Employee Name]]),"-----",VLOOKUP(LeaveTracker[[#This Row],[Employee Name]],'List of Employees'!$B$4:$H$766,6))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1776</v>
      </c>
      <c r="E5260" s="66" t="str">
        <f>IF(ISBLANK(LeaveTracker[[#This Row],[Employee Name]]),"-----",VLOOKUP(LeaveTracker[[#This Row],[Employee Name]],'List of Employees'!$B$4:$H$766,7))</f>
        <v>PICNIC GROVE</v>
      </c>
      <c r="F5260" s="66" t="str">
        <f>IF(ISBLANK(LeaveTracker[[#This Row],[Employee Name]]),"-----",VLOOKUP(LeaveTracker[[#This Row],[Employee Name]],'List of Employees'!$B$4:$H$766,6))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1745</v>
      </c>
      <c r="E5261" s="66" t="str">
        <f>IF(ISBLANK(LeaveTracker[[#This Row],[Employee Name]]),"-----",VLOOKUP(LeaveTracker[[#This Row],[Employee Name]],'List of Employees'!$B$4:$H$766,7))</f>
        <v>MAHOGANY MARKET</v>
      </c>
      <c r="F5261" s="66" t="str">
        <f>IF(ISBLANK(LeaveTracker[[#This Row],[Employee Name]]),"-----",VLOOKUP(LeaveTracker[[#This Row],[Employee Name]],'List of Employees'!$B$4:$H$766,6))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1876</v>
      </c>
      <c r="E5262" s="66" t="str">
        <f>IF(ISBLANK(LeaveTracker[[#This Row],[Employee Name]]),"-----",VLOOKUP(LeaveTracker[[#This Row],[Employee Name]],'List of Employees'!$B$4:$H$766,7))</f>
        <v>CTO-LICENSE</v>
      </c>
      <c r="F5262" s="66" t="str">
        <f>IF(ISBLANK(LeaveTracker[[#This Row],[Employee Name]]),"-----",VLOOKUP(LeaveTracker[[#This Row],[Employee Name]],'List of Employees'!$B$4:$H$766,6))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2460</v>
      </c>
      <c r="E5263" s="66" t="str">
        <f>IF(ISBLANK(LeaveTracker[[#This Row],[Employee Name]]),"-----",VLOOKUP(LeaveTracker[[#This Row],[Employee Name]],'List of Employees'!$B$4:$H$766,7))</f>
        <v>CCT</v>
      </c>
      <c r="F5263" s="66" t="str">
        <f>IF(ISBLANK(LeaveTracker[[#This Row],[Employee Name]]),"-----",VLOOKUP(LeaveTracker[[#This Row],[Employee Name]],'List of Employees'!$B$4:$H$766,6))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2269</v>
      </c>
      <c r="E5264" s="66" t="str">
        <f>IF(ISBLANK(LeaveTracker[[#This Row],[Employee Name]]),"-----",VLOOKUP(LeaveTracker[[#This Row],[Employee Name]],'List of Employees'!$B$4:$H$766,7))</f>
        <v>PEOPLE'S PARK</v>
      </c>
      <c r="F5264" s="66" t="str">
        <f>IF(ISBLANK(LeaveTracker[[#This Row],[Employee Name]]),"-----",VLOOKUP(LeaveTracker[[#This Row],[Employee Name]],'List of Employees'!$B$4:$H$766,6))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2269</v>
      </c>
      <c r="E5265" s="66" t="str">
        <f>IF(ISBLANK(LeaveTracker[[#This Row],[Employee Name]]),"-----",VLOOKUP(LeaveTracker[[#This Row],[Employee Name]],'List of Employees'!$B$4:$H$766,7))</f>
        <v>PEOPLE'S PARK</v>
      </c>
      <c r="F5265" s="66" t="str">
        <f>IF(ISBLANK(LeaveTracker[[#This Row],[Employee Name]]),"-----",VLOOKUP(LeaveTracker[[#This Row],[Employee Name]],'List of Employees'!$B$4:$H$766,6))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2269</v>
      </c>
      <c r="E5266" s="66" t="str">
        <f>IF(ISBLANK(LeaveTracker[[#This Row],[Employee Name]]),"-----",VLOOKUP(LeaveTracker[[#This Row],[Employee Name]],'List of Employees'!$B$4:$H$766,7))</f>
        <v>PEOPLE'S PARK</v>
      </c>
      <c r="F5266" s="66" t="str">
        <f>IF(ISBLANK(LeaveTracker[[#This Row],[Employee Name]]),"-----",VLOOKUP(LeaveTracker[[#This Row],[Employee Name]],'List of Employees'!$B$4:$H$766,6))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2271</v>
      </c>
      <c r="E5267" s="66" t="str">
        <f>IF(ISBLANK(LeaveTracker[[#This Row],[Employee Name]]),"-----",VLOOKUP(LeaveTracker[[#This Row],[Employee Name]],'List of Employees'!$B$4:$H$766,7))</f>
        <v>TOPS</v>
      </c>
      <c r="F5267" s="66" t="str">
        <f>IF(ISBLANK(LeaveTracker[[#This Row],[Employee Name]]),"-----",VLOOKUP(LeaveTracker[[#This Row],[Employee Name]],'List of Employees'!$B$4:$H$766,6))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1958</v>
      </c>
      <c r="E5268" s="66" t="str">
        <f>IF(ISBLANK(LeaveTracker[[#This Row],[Employee Name]]),"-----",VLOOKUP(LeaveTracker[[#This Row],[Employee Name]],'List of Employees'!$B$4:$H$766,7))</f>
        <v>ONT</v>
      </c>
      <c r="F5268" s="66" t="str">
        <f>IF(ISBLANK(LeaveTracker[[#This Row],[Employee Name]]),"-----",VLOOKUP(LeaveTracker[[#This Row],[Employee Name]],'List of Employees'!$B$4:$H$766,6))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1902</v>
      </c>
      <c r="E5269" s="66" t="str">
        <f>IF(ISBLANK(LeaveTracker[[#This Row],[Employee Name]]),"-----",VLOOKUP(LeaveTracker[[#This Row],[Employee Name]],'List of Employees'!$B$4:$H$766,7))</f>
        <v>CENRO</v>
      </c>
      <c r="F5269" s="66" t="str">
        <f>IF(ISBLANK(LeaveTracker[[#This Row],[Employee Name]]),"-----",VLOOKUP(LeaveTracker[[#This Row],[Employee Name]],'List of Employees'!$B$4:$H$766,6))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1902</v>
      </c>
      <c r="E5270" s="66" t="str">
        <f>IF(ISBLANK(LeaveTracker[[#This Row],[Employee Name]]),"-----",VLOOKUP(LeaveTracker[[#This Row],[Employee Name]],'List of Employees'!$B$4:$H$766,7))</f>
        <v>CENRO</v>
      </c>
      <c r="F5270" s="66" t="str">
        <f>IF(ISBLANK(LeaveTracker[[#This Row],[Employee Name]]),"-----",VLOOKUP(LeaveTracker[[#This Row],[Employee Name]],'List of Employees'!$B$4:$H$766,6))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1815</v>
      </c>
      <c r="E5271" s="66" t="str">
        <f>IF(ISBLANK(LeaveTracker[[#This Row],[Employee Name]]),"-----",VLOOKUP(LeaveTracker[[#This Row],[Employee Name]],'List of Employees'!$B$4:$H$766,7))</f>
        <v>CENRO</v>
      </c>
      <c r="F5271" s="66" t="str">
        <f>IF(ISBLANK(LeaveTracker[[#This Row],[Employee Name]]),"-----",VLOOKUP(LeaveTracker[[#This Row],[Employee Name]],'List of Employees'!$B$4:$H$766,6))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1851</v>
      </c>
      <c r="E5272" s="66" t="str">
        <f>IF(ISBLANK(LeaveTracker[[#This Row],[Employee Name]]),"-----",VLOOKUP(LeaveTracker[[#This Row],[Employee Name]],'List of Employees'!$B$4:$H$766,7))</f>
        <v>CHO</v>
      </c>
      <c r="F5272" s="66" t="str">
        <f>IF(ISBLANK(LeaveTracker[[#This Row],[Employee Name]]),"-----",VLOOKUP(LeaveTracker[[#This Row],[Employee Name]],'List of Employees'!$B$4:$H$766,6))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1864</v>
      </c>
      <c r="E5273" s="66" t="str">
        <f>IF(ISBLANK(LeaveTracker[[#This Row],[Employee Name]]),"-----",VLOOKUP(LeaveTracker[[#This Row],[Employee Name]],'List of Employees'!$B$4:$H$766,7))</f>
        <v>CENRO</v>
      </c>
      <c r="F5273" s="66" t="str">
        <f>IF(ISBLANK(LeaveTracker[[#This Row],[Employee Name]]),"-----",VLOOKUP(LeaveTracker[[#This Row],[Employee Name]],'List of Employees'!$B$4:$H$766,6))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2180</v>
      </c>
      <c r="E5274" s="66" t="str">
        <f>IF(ISBLANK(LeaveTracker[[#This Row],[Employee Name]]),"-----",VLOOKUP(LeaveTracker[[#This Row],[Employee Name]],'List of Employees'!$B$4:$H$766,7))</f>
        <v>CENRO</v>
      </c>
      <c r="F5274" s="66" t="str">
        <f>IF(ISBLANK(LeaveTracker[[#This Row],[Employee Name]]),"-----",VLOOKUP(LeaveTracker[[#This Row],[Employee Name]],'List of Employees'!$B$4:$H$766,6))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2092</v>
      </c>
      <c r="E5275" s="66" t="str">
        <f>IF(ISBLANK(LeaveTracker[[#This Row],[Employee Name]]),"-----",VLOOKUP(LeaveTracker[[#This Row],[Employee Name]],'List of Employees'!$B$4:$H$766,7))</f>
        <v>CENRO</v>
      </c>
      <c r="F5275" s="66" t="str">
        <f>IF(ISBLANK(LeaveTracker[[#This Row],[Employee Name]]),"-----",VLOOKUP(LeaveTracker[[#This Row],[Employee Name]],'List of Employees'!$B$4:$H$766,6))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1868</v>
      </c>
      <c r="E5276" s="66" t="str">
        <f>IF(ISBLANK(LeaveTracker[[#This Row],[Employee Name]]),"-----",VLOOKUP(LeaveTracker[[#This Row],[Employee Name]],'List of Employees'!$B$4:$H$766,7))</f>
        <v>GSO</v>
      </c>
      <c r="F5276" s="66" t="str">
        <f>IF(ISBLANK(LeaveTracker[[#This Row],[Employee Name]]),"-----",VLOOKUP(LeaveTracker[[#This Row],[Employee Name]],'List of Employees'!$B$4:$H$766,6))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1761</v>
      </c>
      <c r="E5277" s="66" t="str">
        <f>IF(ISBLANK(LeaveTracker[[#This Row],[Employee Name]]),"-----",VLOOKUP(LeaveTracker[[#This Row],[Employee Name]],'List of Employees'!$B$4:$H$766,7))</f>
        <v>GSO</v>
      </c>
      <c r="F5277" s="66" t="str">
        <f>IF(ISBLANK(LeaveTracker[[#This Row],[Employee Name]]),"-----",VLOOKUP(LeaveTracker[[#This Row],[Employee Name]],'List of Employees'!$B$4:$H$766,6))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1761</v>
      </c>
      <c r="E5278" s="66" t="str">
        <f>IF(ISBLANK(LeaveTracker[[#This Row],[Employee Name]]),"-----",VLOOKUP(LeaveTracker[[#This Row],[Employee Name]],'List of Employees'!$B$4:$H$766,7))</f>
        <v>GSO</v>
      </c>
      <c r="F5278" s="66" t="str">
        <f>IF(ISBLANK(LeaveTracker[[#This Row],[Employee Name]]),"-----",VLOOKUP(LeaveTracker[[#This Row],[Employee Name]],'List of Employees'!$B$4:$H$766,6))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1761</v>
      </c>
      <c r="E5279" s="66" t="str">
        <f>IF(ISBLANK(LeaveTracker[[#This Row],[Employee Name]]),"-----",VLOOKUP(LeaveTracker[[#This Row],[Employee Name]],'List of Employees'!$B$4:$H$766,7))</f>
        <v>GSO</v>
      </c>
      <c r="F5279" s="66" t="str">
        <f>IF(ISBLANK(LeaveTracker[[#This Row],[Employee Name]]),"-----",VLOOKUP(LeaveTracker[[#This Row],[Employee Name]],'List of Employees'!$B$4:$H$766,6))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1852</v>
      </c>
      <c r="E5280" s="66" t="str">
        <f>IF(ISBLANK(LeaveTracker[[#This Row],[Employee Name]]),"-----",VLOOKUP(LeaveTracker[[#This Row],[Employee Name]],'List of Employees'!$B$4:$H$766,7))</f>
        <v>LCR</v>
      </c>
      <c r="F5280" s="66" t="str">
        <f>IF(ISBLANK(LeaveTracker[[#This Row],[Employee Name]]),"-----",VLOOKUP(LeaveTracker[[#This Row],[Employee Name]],'List of Employees'!$B$4:$H$766,6))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1852</v>
      </c>
      <c r="E5281" s="66" t="str">
        <f>IF(ISBLANK(LeaveTracker[[#This Row],[Employee Name]]),"-----",VLOOKUP(LeaveTracker[[#This Row],[Employee Name]],'List of Employees'!$B$4:$H$766,7))</f>
        <v>LCR</v>
      </c>
      <c r="F5281" s="66" t="str">
        <f>IF(ISBLANK(LeaveTracker[[#This Row],[Employee Name]]),"-----",VLOOKUP(LeaveTracker[[#This Row],[Employee Name]],'List of Employees'!$B$4:$H$766,6))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1852</v>
      </c>
      <c r="E5282" s="66" t="str">
        <f>IF(ISBLANK(LeaveTracker[[#This Row],[Employee Name]]),"-----",VLOOKUP(LeaveTracker[[#This Row],[Employee Name]],'List of Employees'!$B$4:$H$766,7))</f>
        <v>LCR</v>
      </c>
      <c r="F5282" s="66" t="str">
        <f>IF(ISBLANK(LeaveTracker[[#This Row],[Employee Name]]),"-----",VLOOKUP(LeaveTracker[[#This Row],[Employee Name]],'List of Employees'!$B$4:$H$766,6))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1852</v>
      </c>
      <c r="E5283" s="66" t="str">
        <f>IF(ISBLANK(LeaveTracker[[#This Row],[Employee Name]]),"-----",VLOOKUP(LeaveTracker[[#This Row],[Employee Name]],'List of Employees'!$B$4:$H$766,7))</f>
        <v>LCR</v>
      </c>
      <c r="F5283" s="66" t="str">
        <f>IF(ISBLANK(LeaveTracker[[#This Row],[Employee Name]]),"-----",VLOOKUP(LeaveTracker[[#This Row],[Employee Name]],'List of Employees'!$B$4:$H$766,6))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1852</v>
      </c>
      <c r="E5284" s="66" t="str">
        <f>IF(ISBLANK(LeaveTracker[[#This Row],[Employee Name]]),"-----",VLOOKUP(LeaveTracker[[#This Row],[Employee Name]],'List of Employees'!$B$4:$H$766,7))</f>
        <v>LCR</v>
      </c>
      <c r="F5284" s="66" t="str">
        <f>IF(ISBLANK(LeaveTracker[[#This Row],[Employee Name]]),"-----",VLOOKUP(LeaveTracker[[#This Row],[Employee Name]],'List of Employees'!$B$4:$H$766,6))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1852</v>
      </c>
      <c r="E5285" s="66" t="str">
        <f>IF(ISBLANK(LeaveTracker[[#This Row],[Employee Name]]),"-----",VLOOKUP(LeaveTracker[[#This Row],[Employee Name]],'List of Employees'!$B$4:$H$766,7))</f>
        <v>LCR</v>
      </c>
      <c r="F5285" s="66" t="str">
        <f>IF(ISBLANK(LeaveTracker[[#This Row],[Employee Name]]),"-----",VLOOKUP(LeaveTracker[[#This Row],[Employee Name]],'List of Employees'!$B$4:$H$766,6))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2176</v>
      </c>
      <c r="E5286" s="66" t="str">
        <f>IF(ISBLANK(LeaveTracker[[#This Row],[Employee Name]]),"-----",VLOOKUP(LeaveTracker[[#This Row],[Employee Name]],'List of Employees'!$B$4:$H$766,7))</f>
        <v>HALL OF JUSTICE</v>
      </c>
      <c r="F5286" s="66" t="str">
        <f>IF(ISBLANK(LeaveTracker[[#This Row],[Employee Name]]),"-----",VLOOKUP(LeaveTracker[[#This Row],[Employee Name]],'List of Employees'!$B$4:$H$766,6))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2176</v>
      </c>
      <c r="E5287" s="66" t="str">
        <f>IF(ISBLANK(LeaveTracker[[#This Row],[Employee Name]]),"-----",VLOOKUP(LeaveTracker[[#This Row],[Employee Name]],'List of Employees'!$B$4:$H$766,7))</f>
        <v>HALL OF JUSTICE</v>
      </c>
      <c r="F5287" s="66" t="str">
        <f>IF(ISBLANK(LeaveTracker[[#This Row],[Employee Name]]),"-----",VLOOKUP(LeaveTracker[[#This Row],[Employee Name]],'List of Employees'!$B$4:$H$766,6))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Employees'!$B$4:$H$766,7))</f>
        <v>LANDTAX</v>
      </c>
      <c r="F5288" s="66" t="str">
        <f>IF(ISBLANK(LeaveTracker[[#This Row],[Employee Name]]),"-----",VLOOKUP(LeaveTracker[[#This Row],[Employee Name]],'List of Employees'!$B$4:$H$766,6))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Employees'!$B$4:$H$766,7))</f>
        <v>LANDTAX</v>
      </c>
      <c r="F5289" s="66" t="str">
        <f>IF(ISBLANK(LeaveTracker[[#This Row],[Employee Name]]),"-----",VLOOKUP(LeaveTracker[[#This Row],[Employee Name]],'List of Employees'!$B$4:$H$766,6))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1954</v>
      </c>
      <c r="E5290" s="66" t="str">
        <f>IF(ISBLANK(LeaveTracker[[#This Row],[Employee Name]]),"-----",VLOOKUP(LeaveTracker[[#This Row],[Employee Name]],'List of Employees'!$B$4:$H$766,7))</f>
        <v>CENRO</v>
      </c>
      <c r="F5290" s="66" t="str">
        <f>IF(ISBLANK(LeaveTracker[[#This Row],[Employee Name]]),"-----",VLOOKUP(LeaveTracker[[#This Row],[Employee Name]],'List of Employees'!$B$4:$H$766,6))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1954</v>
      </c>
      <c r="E5291" s="66" t="str">
        <f>IF(ISBLANK(LeaveTracker[[#This Row],[Employee Name]]),"-----",VLOOKUP(LeaveTracker[[#This Row],[Employee Name]],'List of Employees'!$B$4:$H$766,7))</f>
        <v>CENRO</v>
      </c>
      <c r="F5291" s="66" t="str">
        <f>IF(ISBLANK(LeaveTracker[[#This Row],[Employee Name]]),"-----",VLOOKUP(LeaveTracker[[#This Row],[Employee Name]],'List of Employees'!$B$4:$H$766,6))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1954</v>
      </c>
      <c r="E5292" s="66" t="str">
        <f>IF(ISBLANK(LeaveTracker[[#This Row],[Employee Name]]),"-----",VLOOKUP(LeaveTracker[[#This Row],[Employee Name]],'List of Employees'!$B$4:$H$766,7))</f>
        <v>CENRO</v>
      </c>
      <c r="F5292" s="66" t="str">
        <f>IF(ISBLANK(LeaveTracker[[#This Row],[Employee Name]]),"-----",VLOOKUP(LeaveTracker[[#This Row],[Employee Name]],'List of Employees'!$B$4:$H$766,6))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1868</v>
      </c>
      <c r="E5293" s="66" t="str">
        <f>IF(ISBLANK(LeaveTracker[[#This Row],[Employee Name]]),"-----",VLOOKUP(LeaveTracker[[#This Row],[Employee Name]],'List of Employees'!$B$4:$H$766,7))</f>
        <v>GSO</v>
      </c>
      <c r="F5293" s="66" t="str">
        <f>IF(ISBLANK(LeaveTracker[[#This Row],[Employee Name]]),"-----",VLOOKUP(LeaveTracker[[#This Row],[Employee Name]],'List of Employees'!$B$4:$H$766,6))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1868</v>
      </c>
      <c r="E5294" s="66" t="str">
        <f>IF(ISBLANK(LeaveTracker[[#This Row],[Employee Name]]),"-----",VLOOKUP(LeaveTracker[[#This Row],[Employee Name]],'List of Employees'!$B$4:$H$766,7))</f>
        <v>GSO</v>
      </c>
      <c r="F5294" s="66" t="str">
        <f>IF(ISBLANK(LeaveTracker[[#This Row],[Employee Name]]),"-----",VLOOKUP(LeaveTracker[[#This Row],[Employee Name]],'List of Employees'!$B$4:$H$766,6))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1729</v>
      </c>
      <c r="E5295" s="66" t="str">
        <f>IF(ISBLANK(LeaveTracker[[#This Row],[Employee Name]]),"-----",VLOOKUP(LeaveTracker[[#This Row],[Employee Name]],'List of Employees'!$B$4:$H$766,7))</f>
        <v>ASSESSOR</v>
      </c>
      <c r="F5295" s="66" t="str">
        <f>IF(ISBLANK(LeaveTracker[[#This Row],[Employee Name]]),"-----",VLOOKUP(LeaveTracker[[#This Row],[Employee Name]],'List of Employees'!$B$4:$H$766,6))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1729</v>
      </c>
      <c r="E5296" s="66" t="str">
        <f>IF(ISBLANK(LeaveTracker[[#This Row],[Employee Name]]),"-----",VLOOKUP(LeaveTracker[[#This Row],[Employee Name]],'List of Employees'!$B$4:$H$766,7))</f>
        <v>ASSESSOR</v>
      </c>
      <c r="F5296" s="66" t="str">
        <f>IF(ISBLANK(LeaveTracker[[#This Row],[Employee Name]]),"-----",VLOOKUP(LeaveTracker[[#This Row],[Employee Name]],'List of Employees'!$B$4:$H$766,6))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Employees'!$B$4:$H$766,7))</f>
        <v>CTO</v>
      </c>
      <c r="F5297" s="66" t="str">
        <f>IF(ISBLANK(LeaveTracker[[#This Row],[Employee Name]]),"-----",VLOOKUP(LeaveTracker[[#This Row],[Employee Name]],'List of Employees'!$B$4:$H$766,6))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Employees'!$B$4:$H$766,7))</f>
        <v>ONT</v>
      </c>
      <c r="F5298" s="66" t="str">
        <f>IF(ISBLANK(LeaveTracker[[#This Row],[Employee Name]]),"-----",VLOOKUP(LeaveTracker[[#This Row],[Employee Name]],'List of Employees'!$B$4:$H$766,6))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Employees'!$B$4:$H$766,7))</f>
        <v>ONT</v>
      </c>
      <c r="F5299" s="66" t="str">
        <f>IF(ISBLANK(LeaveTracker[[#This Row],[Employee Name]]),"-----",VLOOKUP(LeaveTracker[[#This Row],[Employee Name]],'List of Employees'!$B$4:$H$766,6))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Employees'!$B$4:$H$766,7))</f>
        <v>BUDGET</v>
      </c>
      <c r="F5300" s="66" t="str">
        <f>IF(ISBLANK(LeaveTracker[[#This Row],[Employee Name]]),"-----",VLOOKUP(LeaveTracker[[#This Row],[Employee Name]],'List of Employees'!$B$4:$H$766,6))</f>
        <v>PERMANENT</v>
      </c>
      <c r="G5300" s="24">
        <v>45042</v>
      </c>
      <c r="H5300" s="24">
        <v>45042</v>
      </c>
      <c r="I5300" s="19" t="s">
        <v>297</v>
      </c>
      <c r="J5300" s="42" t="s">
        <v>2272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Employees'!$B$4:$H$766,7))</f>
        <v>PDAO</v>
      </c>
      <c r="F5301" s="66" t="str">
        <f>IF(ISBLANK(LeaveTracker[[#This Row],[Employee Name]]),"-----",VLOOKUP(LeaveTracker[[#This Row],[Employee Name]],'List of Employees'!$B$4:$H$766,6))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Employees'!$B$4:$H$766,7))</f>
        <v>PIO</v>
      </c>
      <c r="F5302" s="66" t="str">
        <f>IF(ISBLANK(LeaveTracker[[#This Row],[Employee Name]]),"-----",VLOOKUP(LeaveTracker[[#This Row],[Employee Name]],'List of Employees'!$B$4:$H$766,6))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Employees'!$B$4:$H$766,7))</f>
        <v>PIO</v>
      </c>
      <c r="F5303" s="66" t="str">
        <f>IF(ISBLANK(LeaveTracker[[#This Row],[Employee Name]]),"-----",VLOOKUP(LeaveTracker[[#This Row],[Employee Name]],'List of Employees'!$B$4:$H$766,6))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Employees'!$B$4:$H$766,7))</f>
        <v>ONT</v>
      </c>
      <c r="F5304" s="66" t="str">
        <f>IF(ISBLANK(LeaveTracker[[#This Row],[Employee Name]]),"-----",VLOOKUP(LeaveTracker[[#This Row],[Employee Name]],'List of Employees'!$B$4:$H$766,6))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Employees'!$B$4:$H$766,7))</f>
        <v>CSWDO</v>
      </c>
      <c r="F5305" s="66" t="str">
        <f>IF(ISBLANK(LeaveTracker[[#This Row],[Employee Name]]),"-----",VLOOKUP(LeaveTracker[[#This Row],[Employee Name]],'List of Employees'!$B$4:$H$766,6))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2189</v>
      </c>
      <c r="E5306" s="66" t="str">
        <f>IF(ISBLANK(LeaveTracker[[#This Row],[Employee Name]]),"-----",VLOOKUP(LeaveTracker[[#This Row],[Employee Name]],'List of Employees'!$B$4:$H$766,7))</f>
        <v>CENRO</v>
      </c>
      <c r="F5306" s="66" t="str">
        <f>IF(ISBLANK(LeaveTracker[[#This Row],[Employee Name]]),"-----",VLOOKUP(LeaveTracker[[#This Row],[Employee Name]],'List of Employees'!$B$4:$H$766,6))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1955</v>
      </c>
      <c r="E5307" s="66" t="str">
        <f>IF(ISBLANK(LeaveTracker[[#This Row],[Employee Name]]),"-----",VLOOKUP(LeaveTracker[[#This Row],[Employee Name]],'List of Employees'!$B$4:$H$766,7))</f>
        <v>CENRO</v>
      </c>
      <c r="F5307" s="66" t="str">
        <f>IF(ISBLANK(LeaveTracker[[#This Row],[Employee Name]]),"-----",VLOOKUP(LeaveTracker[[#This Row],[Employee Name]],'List of Employees'!$B$4:$H$766,6))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1882</v>
      </c>
      <c r="E5308" s="66" t="str">
        <f>IF(ISBLANK(LeaveTracker[[#This Row],[Employee Name]]),"-----",VLOOKUP(LeaveTracker[[#This Row],[Employee Name]],'List of Employees'!$B$4:$H$766,7))</f>
        <v>TICC</v>
      </c>
      <c r="F5308" s="66" t="str">
        <f>IF(ISBLANK(LeaveTracker[[#This Row],[Employee Name]]),"-----",VLOOKUP(LeaveTracker[[#This Row],[Employee Name]],'List of Employees'!$B$4:$H$766,6))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1882</v>
      </c>
      <c r="E5309" s="66" t="str">
        <f>IF(ISBLANK(LeaveTracker[[#This Row],[Employee Name]]),"-----",VLOOKUP(LeaveTracker[[#This Row],[Employee Name]],'List of Employees'!$B$4:$H$766,7))</f>
        <v>TICC</v>
      </c>
      <c r="F5309" s="66" t="str">
        <f>IF(ISBLANK(LeaveTracker[[#This Row],[Employee Name]]),"-----",VLOOKUP(LeaveTracker[[#This Row],[Employee Name]],'List of Employees'!$B$4:$H$766,6))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1882</v>
      </c>
      <c r="E5310" s="66" t="str">
        <f>IF(ISBLANK(LeaveTracker[[#This Row],[Employee Name]]),"-----",VLOOKUP(LeaveTracker[[#This Row],[Employee Name]],'List of Employees'!$B$4:$H$766,7))</f>
        <v>TICC</v>
      </c>
      <c r="F5310" s="66" t="str">
        <f>IF(ISBLANK(LeaveTracker[[#This Row],[Employee Name]]),"-----",VLOOKUP(LeaveTracker[[#This Row],[Employee Name]],'List of Employees'!$B$4:$H$766,6))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1830</v>
      </c>
      <c r="E5311" s="66" t="str">
        <f>IF(ISBLANK(LeaveTracker[[#This Row],[Employee Name]]),"-----",VLOOKUP(LeaveTracker[[#This Row],[Employee Name]],'List of Employees'!$B$4:$H$766,7))</f>
        <v>ACCOUNTING</v>
      </c>
      <c r="F5311" s="66" t="str">
        <f>IF(ISBLANK(LeaveTracker[[#This Row],[Employee Name]]),"-----",VLOOKUP(LeaveTracker[[#This Row],[Employee Name]],'List of Employees'!$B$4:$H$766,6))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1818</v>
      </c>
      <c r="E5312" s="66" t="str">
        <f>IF(ISBLANK(LeaveTracker[[#This Row],[Employee Name]]),"-----",VLOOKUP(LeaveTracker[[#This Row],[Employee Name]],'List of Employees'!$B$4:$H$766,7))</f>
        <v>EEO/CITY MARKET</v>
      </c>
      <c r="F5312" s="66" t="str">
        <f>IF(ISBLANK(LeaveTracker[[#This Row],[Employee Name]]),"-----",VLOOKUP(LeaveTracker[[#This Row],[Employee Name]],'List of Employees'!$B$4:$H$766,6))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1907</v>
      </c>
      <c r="E5313" s="66" t="str">
        <f>IF(ISBLANK(LeaveTracker[[#This Row],[Employee Name]]),"-----",VLOOKUP(LeaveTracker[[#This Row],[Employee Name]],'List of Employees'!$B$4:$H$766,7))</f>
        <v>CSWDO</v>
      </c>
      <c r="F5313" s="66" t="str">
        <f>IF(ISBLANK(LeaveTracker[[#This Row],[Employee Name]]),"-----",VLOOKUP(LeaveTracker[[#This Row],[Employee Name]],'List of Employees'!$B$4:$H$766,6))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Employees'!$B$4:$H$766,7))</f>
        <v>CCT</v>
      </c>
      <c r="F5314" s="66" t="str">
        <f>IF(ISBLANK(LeaveTracker[[#This Row],[Employee Name]]),"-----",VLOOKUP(LeaveTracker[[#This Row],[Employee Name]],'List of Employees'!$B$4:$H$766,6))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Employees'!$B$4:$H$766,7))</f>
        <v>CTO</v>
      </c>
      <c r="F5315" s="66" t="str">
        <f>IF(ISBLANK(LeaveTracker[[#This Row],[Employee Name]]),"-----",VLOOKUP(LeaveTracker[[#This Row],[Employee Name]],'List of Employees'!$B$4:$H$766,6))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Employees'!$B$4:$H$766,7))</f>
        <v>CTO</v>
      </c>
      <c r="F5316" s="66" t="str">
        <f>IF(ISBLANK(LeaveTracker[[#This Row],[Employee Name]]),"-----",VLOOKUP(LeaveTracker[[#This Row],[Employee Name]],'List of Employees'!$B$4:$H$766,6))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Employees'!$B$4:$H$766,7))</f>
        <v>CTO</v>
      </c>
      <c r="F5317" s="66" t="str">
        <f>IF(ISBLANK(LeaveTracker[[#This Row],[Employee Name]]),"-----",VLOOKUP(LeaveTracker[[#This Row],[Employee Name]],'List of Employees'!$B$4:$H$766,6))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1849</v>
      </c>
      <c r="E5318" s="66" t="str">
        <f>IF(ISBLANK(LeaveTracker[[#This Row],[Employee Name]]),"-----",VLOOKUP(LeaveTracker[[#This Row],[Employee Name]],'List of Employees'!$B$4:$H$766,7))</f>
        <v>TCSNHS-ISHS</v>
      </c>
      <c r="F5318" s="66" t="str">
        <f>IF(ISBLANK(LeaveTracker[[#This Row],[Employee Name]]),"-----",VLOOKUP(LeaveTracker[[#This Row],[Employee Name]],'List of Employees'!$B$4:$H$766,6))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1849</v>
      </c>
      <c r="E5319" s="66" t="str">
        <f>IF(ISBLANK(LeaveTracker[[#This Row],[Employee Name]]),"-----",VLOOKUP(LeaveTracker[[#This Row],[Employee Name]],'List of Employees'!$B$4:$H$766,7))</f>
        <v>TCSNHS-ISHS</v>
      </c>
      <c r="F5319" s="66" t="str">
        <f>IF(ISBLANK(LeaveTracker[[#This Row],[Employee Name]]),"-----",VLOOKUP(LeaveTracker[[#This Row],[Employee Name]],'List of Employees'!$B$4:$H$766,6))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Employees'!$B$4:$H$766,7))</f>
        <v>EEO/ CITY MARKET</v>
      </c>
      <c r="F5320" s="66" t="str">
        <f>IF(ISBLANK(LeaveTracker[[#This Row],[Employee Name]]),"-----",VLOOKUP(LeaveTracker[[#This Row],[Employee Name]],'List of Employees'!$B$4:$H$766,6))</f>
        <v>PERMANENT</v>
      </c>
      <c r="G5320" s="24">
        <v>45043</v>
      </c>
      <c r="H5320" s="24">
        <v>45043</v>
      </c>
      <c r="I5320" s="19" t="s">
        <v>297</v>
      </c>
      <c r="J5320" s="42" t="s">
        <v>2078</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Employees'!$B$4:$H$766,7))</f>
        <v>ASSESSORS OFFICE</v>
      </c>
      <c r="F5321" s="66" t="str">
        <f>IF(ISBLANK(LeaveTracker[[#This Row],[Employee Name]]),"-----",VLOOKUP(LeaveTracker[[#This Row],[Employee Name]],'List of Employees'!$B$4:$H$766,6))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2274</v>
      </c>
      <c r="E5322" s="66" t="str">
        <f>IF(ISBLANK(LeaveTracker[[#This Row],[Employee Name]]),"-----",VLOOKUP(LeaveTracker[[#This Row],[Employee Name]],'List of Employees'!$B$4:$H$766,7))</f>
        <v>PEOPLE'S PARK</v>
      </c>
      <c r="F5322" s="66" t="str">
        <f>IF(ISBLANK(LeaveTracker[[#This Row],[Employee Name]]),"-----",VLOOKUP(LeaveTracker[[#This Row],[Employee Name]],'List of Employees'!$B$4:$H$766,6))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Employees'!$B$4:$H$766,7))</f>
        <v>ONT</v>
      </c>
      <c r="F5323" s="66" t="str">
        <f>IF(ISBLANK(LeaveTracker[[#This Row],[Employee Name]]),"-----",VLOOKUP(LeaveTracker[[#This Row],[Employee Name]],'List of Employees'!$B$4:$H$766,6))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2277</v>
      </c>
      <c r="E5324" s="66" t="str">
        <f>IF(ISBLANK(LeaveTracker[[#This Row],[Employee Name]]),"-----",VLOOKUP(LeaveTracker[[#This Row],[Employee Name]],'List of Employees'!$B$4:$H$766,7))</f>
        <v>ONT</v>
      </c>
      <c r="F5324" s="66" t="str">
        <f>IF(ISBLANK(LeaveTracker[[#This Row],[Employee Name]]),"-----",VLOOKUP(LeaveTracker[[#This Row],[Employee Name]],'List of Employees'!$B$4:$H$766,6))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Employees'!$B$4:$H$766,7))</f>
        <v>LCR</v>
      </c>
      <c r="F5325" s="66" t="str">
        <f>IF(ISBLANK(LeaveTracker[[#This Row],[Employee Name]]),"-----",VLOOKUP(LeaveTracker[[#This Row],[Employee Name]],'List of Employees'!$B$4:$H$766,6))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Employees'!$B$4:$H$766,7))</f>
        <v>LCR</v>
      </c>
      <c r="F5326" s="66" t="str">
        <f>IF(ISBLANK(LeaveTracker[[#This Row],[Employee Name]]),"-----",VLOOKUP(LeaveTracker[[#This Row],[Employee Name]],'List of Employees'!$B$4:$H$766,6))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Employees'!$B$4:$H$766,7))</f>
        <v>LCR</v>
      </c>
      <c r="F5327" s="66" t="str">
        <f>IF(ISBLANK(LeaveTracker[[#This Row],[Employee Name]]),"-----",VLOOKUP(LeaveTracker[[#This Row],[Employee Name]],'List of Employees'!$B$4:$H$766,6))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Employees'!$B$4:$H$766,7))</f>
        <v>ONT</v>
      </c>
      <c r="F5328" s="66" t="str">
        <f>IF(ISBLANK(LeaveTracker[[#This Row],[Employee Name]]),"-----",VLOOKUP(LeaveTracker[[#This Row],[Employee Name]],'List of Employees'!$B$4:$H$766,6))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Employees'!$B$4:$H$766,7))</f>
        <v>CHO</v>
      </c>
      <c r="F5329" s="66" t="str">
        <f>IF(ISBLANK(LeaveTracker[[#This Row],[Employee Name]]),"-----",VLOOKUP(LeaveTracker[[#This Row],[Employee Name]],'List of Employees'!$B$4:$H$766,6))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1824</v>
      </c>
      <c r="E5330" s="66" t="str">
        <f>IF(ISBLANK(LeaveTracker[[#This Row],[Employee Name]]),"-----",VLOOKUP(LeaveTracker[[#This Row],[Employee Name]],'List of Employees'!$B$4:$H$766,7))</f>
        <v>ONT</v>
      </c>
      <c r="F5330" s="66" t="str">
        <f>IF(ISBLANK(LeaveTracker[[#This Row],[Employee Name]]),"-----",VLOOKUP(LeaveTracker[[#This Row],[Employee Name]],'List of Employees'!$B$4:$H$766,6))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1735</v>
      </c>
      <c r="E5331" s="66" t="str">
        <f>IF(ISBLANK(LeaveTracker[[#This Row],[Employee Name]]),"-----",VLOOKUP(LeaveTracker[[#This Row],[Employee Name]],'List of Employees'!$B$4:$H$766,7))</f>
        <v>ONT</v>
      </c>
      <c r="F5331" s="66" t="str">
        <f>IF(ISBLANK(LeaveTracker[[#This Row],[Employee Name]]),"-----",VLOOKUP(LeaveTracker[[#This Row],[Employee Name]],'List of Employees'!$B$4:$H$766,6))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Employees'!$B$4:$H$766,7))</f>
        <v>ONT</v>
      </c>
      <c r="F5332" s="66" t="str">
        <f>IF(ISBLANK(LeaveTracker[[#This Row],[Employee Name]]),"-----",VLOOKUP(LeaveTracker[[#This Row],[Employee Name]],'List of Employees'!$B$4:$H$766,6))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Employees'!$B$4:$H$766,7))</f>
        <v>ACCOUNTING</v>
      </c>
      <c r="F5333" s="66" t="str">
        <f>IF(ISBLANK(LeaveTracker[[#This Row],[Employee Name]]),"-----",VLOOKUP(LeaveTracker[[#This Row],[Employee Name]],'List of Employees'!$B$4:$H$766,6))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Employees'!$B$4:$H$766,7))</f>
        <v>PDAO</v>
      </c>
      <c r="F5334" s="66" t="str">
        <f>IF(ISBLANK(LeaveTracker[[#This Row],[Employee Name]]),"-----",VLOOKUP(LeaveTracker[[#This Row],[Employee Name]],'List of Employees'!$B$4:$H$766,6))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Employees'!$B$4:$H$766,7))</f>
        <v>INTERNAL</v>
      </c>
      <c r="F5335" s="66" t="str">
        <f>IF(ISBLANK(LeaveTracker[[#This Row],[Employee Name]]),"-----",VLOOKUP(LeaveTracker[[#This Row],[Employee Name]],'List of Employees'!$B$4:$H$766,6))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Employees'!$B$4:$H$766,7))</f>
        <v>INTERNAL</v>
      </c>
      <c r="F5336" s="66" t="str">
        <f>IF(ISBLANK(LeaveTracker[[#This Row],[Employee Name]]),"-----",VLOOKUP(LeaveTracker[[#This Row],[Employee Name]],'List of Employees'!$B$4:$H$766,6))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Employees'!$B$4:$H$766,7))</f>
        <v>INTERNAL</v>
      </c>
      <c r="F5337" s="66" t="str">
        <f>IF(ISBLANK(LeaveTracker[[#This Row],[Employee Name]]),"-----",VLOOKUP(LeaveTracker[[#This Row],[Employee Name]],'List of Employees'!$B$4:$H$766,6))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Employees'!$B$4:$H$766,7))</f>
        <v>ONT</v>
      </c>
      <c r="F5338" s="66" t="str">
        <f>IF(ISBLANK(LeaveTracker[[#This Row],[Employee Name]]),"-----",VLOOKUP(LeaveTracker[[#This Row],[Employee Name]],'List of Employees'!$B$4:$H$766,6))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Employees'!$B$4:$H$766,7))</f>
        <v>ACCOUNTING</v>
      </c>
      <c r="F5339" s="66" t="str">
        <f>IF(ISBLANK(LeaveTracker[[#This Row],[Employee Name]]),"-----",VLOOKUP(LeaveTracker[[#This Row],[Employee Name]],'List of Employees'!$B$4:$H$766,6))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2087</v>
      </c>
      <c r="E5340" s="66" t="str">
        <f>IF(ISBLANK(LeaveTracker[[#This Row],[Employee Name]]),"-----",VLOOKUP(LeaveTracker[[#This Row],[Employee Name]],'List of Employees'!$B$4:$H$766,7))</f>
        <v>ACCOUNTING</v>
      </c>
      <c r="F5340" s="66" t="str">
        <f>IF(ISBLANK(LeaveTracker[[#This Row],[Employee Name]]),"-----",VLOOKUP(LeaveTracker[[#This Row],[Employee Name]],'List of Employees'!$B$4:$H$766,6))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1741</v>
      </c>
      <c r="E5341" s="66" t="str">
        <f>IF(ISBLANK(LeaveTracker[[#This Row],[Employee Name]]),"-----",VLOOKUP(LeaveTracker[[#This Row],[Employee Name]],'List of Employees'!$B$4:$H$766,7))</f>
        <v>ACCOUNTING</v>
      </c>
      <c r="F5341" s="66" t="str">
        <f>IF(ISBLANK(LeaveTracker[[#This Row],[Employee Name]]),"-----",VLOOKUP(LeaveTracker[[#This Row],[Employee Name]],'List of Employees'!$B$4:$H$766,6))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Employees'!$B$4:$H$766,7))</f>
        <v>ACCOUNTING</v>
      </c>
      <c r="F5342" s="66" t="str">
        <f>IF(ISBLANK(LeaveTracker[[#This Row],[Employee Name]]),"-----",VLOOKUP(LeaveTracker[[#This Row],[Employee Name]],'List of Employees'!$B$4:$H$766,6))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1786</v>
      </c>
      <c r="E5343" s="66" t="str">
        <f>IF(ISBLANK(LeaveTracker[[#This Row],[Employee Name]]),"-----",VLOOKUP(LeaveTracker[[#This Row],[Employee Name]],'List of Employees'!$B$4:$H$766,7))</f>
        <v>GSO</v>
      </c>
      <c r="F5343" s="66" t="str">
        <f>IF(ISBLANK(LeaveTracker[[#This Row],[Employee Name]]),"-----",VLOOKUP(LeaveTracker[[#This Row],[Employee Name]],'List of Employees'!$B$4:$H$766,6))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Employees'!$B$4:$H$766,7))</f>
        <v>PICNIC GROVE</v>
      </c>
      <c r="F5344" s="66" t="str">
        <f>IF(ISBLANK(LeaveTracker[[#This Row],[Employee Name]]),"-----",VLOOKUP(LeaveTracker[[#This Row],[Employee Name]],'List of Employees'!$B$4:$H$766,6))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Employees'!$B$4:$H$766,7))</f>
        <v>CTO</v>
      </c>
      <c r="F5345" s="66" t="str">
        <f>IF(ISBLANK(LeaveTracker[[#This Row],[Employee Name]]),"-----",VLOOKUP(LeaveTracker[[#This Row],[Employee Name]],'List of Employees'!$B$4:$H$766,6))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Employees'!$B$4:$H$766,7))</f>
        <v>CTO</v>
      </c>
      <c r="F5346" s="66" t="str">
        <f>IF(ISBLANK(LeaveTracker[[#This Row],[Employee Name]]),"-----",VLOOKUP(LeaveTracker[[#This Row],[Employee Name]],'List of Employees'!$B$4:$H$766,6))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Employees'!$B$4:$H$766,7))</f>
        <v>CTO</v>
      </c>
      <c r="F5347" s="66" t="str">
        <f>IF(ISBLANK(LeaveTracker[[#This Row],[Employee Name]]),"-----",VLOOKUP(LeaveTracker[[#This Row],[Employee Name]],'List of Employees'!$B$4:$H$766,6))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1826</v>
      </c>
      <c r="E5348" s="66" t="str">
        <f>IF(ISBLANK(LeaveTracker[[#This Row],[Employee Name]]),"-----",VLOOKUP(LeaveTracker[[#This Row],[Employee Name]],'List of Employees'!$B$4:$H$766,7))</f>
        <v>CPDO</v>
      </c>
      <c r="F5348" s="66" t="str">
        <f>IF(ISBLANK(LeaveTracker[[#This Row],[Employee Name]]),"-----",VLOOKUP(LeaveTracker[[#This Row],[Employee Name]],'List of Employees'!$B$4:$H$766,6))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1995</v>
      </c>
      <c r="E5349" s="66" t="str">
        <f>IF(ISBLANK(LeaveTracker[[#This Row],[Employee Name]]),"-----",VLOOKUP(LeaveTracker[[#This Row],[Employee Name]],'List of Employees'!$B$4:$H$766,7))</f>
        <v>HRMO</v>
      </c>
      <c r="F5349" s="66" t="str">
        <f>IF(ISBLANK(LeaveTracker[[#This Row],[Employee Name]]),"-----",VLOOKUP(LeaveTracker[[#This Row],[Employee Name]],'List of Employees'!$B$4:$H$766,6))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2253</v>
      </c>
      <c r="E5350" s="66" t="str">
        <f>IF(ISBLANK(LeaveTracker[[#This Row],[Employee Name]]),"-----",VLOOKUP(LeaveTracker[[#This Row],[Employee Name]],'List of Employees'!$B$4:$H$766,7))</f>
        <v>CHO</v>
      </c>
      <c r="F5350" s="66" t="str">
        <f>IF(ISBLANK(LeaveTracker[[#This Row],[Employee Name]]),"-----",VLOOKUP(LeaveTracker[[#This Row],[Employee Name]],'List of Employees'!$B$4:$H$766,6))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2253</v>
      </c>
      <c r="E5351" s="66" t="str">
        <f>IF(ISBLANK(LeaveTracker[[#This Row],[Employee Name]]),"-----",VLOOKUP(LeaveTracker[[#This Row],[Employee Name]],'List of Employees'!$B$4:$H$766,7))</f>
        <v>CHO</v>
      </c>
      <c r="F5351" s="66" t="str">
        <f>IF(ISBLANK(LeaveTracker[[#This Row],[Employee Name]]),"-----",VLOOKUP(LeaveTracker[[#This Row],[Employee Name]],'List of Employees'!$B$4:$H$766,6))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Employees'!$B$4:$H$766,7))</f>
        <v>CHO</v>
      </c>
      <c r="F5352" s="66" t="str">
        <f>IF(ISBLANK(LeaveTracker[[#This Row],[Employee Name]]),"-----",VLOOKUP(LeaveTracker[[#This Row],[Employee Name]],'List of Employees'!$B$4:$H$766,6))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Employees'!$B$4:$H$766,7))</f>
        <v>HRMO</v>
      </c>
      <c r="F5353" s="66" t="str">
        <f>IF(ISBLANK(LeaveTracker[[#This Row],[Employee Name]]),"-----",VLOOKUP(LeaveTracker[[#This Row],[Employee Name]],'List of Employees'!$B$4:$H$766,6))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Employees'!$B$4:$H$766,7))</f>
        <v>THRDC</v>
      </c>
      <c r="F5354" s="66" t="str">
        <f>IF(ISBLANK(LeaveTracker[[#This Row],[Employee Name]]),"-----",VLOOKUP(LeaveTracker[[#This Row],[Employee Name]],'List of Employees'!$B$4:$H$766,6))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Employees'!$B$4:$H$766,7))</f>
        <v>CTO</v>
      </c>
      <c r="F5355" s="66" t="str">
        <f>IF(ISBLANK(LeaveTracker[[#This Row],[Employee Name]]),"-----",VLOOKUP(LeaveTracker[[#This Row],[Employee Name]],'List of Employees'!$B$4:$H$766,6))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Employees'!$B$4:$H$766,7))</f>
        <v>CTO</v>
      </c>
      <c r="F5356" s="66" t="str">
        <f>IF(ISBLANK(LeaveTracker[[#This Row],[Employee Name]]),"-----",VLOOKUP(LeaveTracker[[#This Row],[Employee Name]],'List of Employees'!$B$4:$H$766,6))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Employees'!$B$4:$H$766,7))</f>
        <v>GSO</v>
      </c>
      <c r="F5357" s="66" t="str">
        <f>IF(ISBLANK(LeaveTracker[[#This Row],[Employee Name]]),"-----",VLOOKUP(LeaveTracker[[#This Row],[Employee Name]],'List of Employees'!$B$4:$H$766,6))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1758</v>
      </c>
      <c r="E5358" s="66" t="str">
        <f>IF(ISBLANK(LeaveTracker[[#This Row],[Employee Name]]),"-----",VLOOKUP(LeaveTracker[[#This Row],[Employee Name]],'List of Employees'!$B$4:$H$766,7))</f>
        <v>LIBRARY</v>
      </c>
      <c r="F5358" s="66" t="str">
        <f>IF(ISBLANK(LeaveTracker[[#This Row],[Employee Name]]),"-----",VLOOKUP(LeaveTracker[[#This Row],[Employee Name]],'List of Employees'!$B$4:$H$766,6))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1758</v>
      </c>
      <c r="E5359" s="66" t="str">
        <f>IF(ISBLANK(LeaveTracker[[#This Row],[Employee Name]]),"-----",VLOOKUP(LeaveTracker[[#This Row],[Employee Name]],'List of Employees'!$B$4:$H$766,7))</f>
        <v>LIBRARY</v>
      </c>
      <c r="F5359" s="66" t="str">
        <f>IF(ISBLANK(LeaveTracker[[#This Row],[Employee Name]]),"-----",VLOOKUP(LeaveTracker[[#This Row],[Employee Name]],'List of Employees'!$B$4:$H$766,6))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Employees'!$B$4:$H$766,7))</f>
        <v>CCT</v>
      </c>
      <c r="F5360" s="66" t="str">
        <f>IF(ISBLANK(LeaveTracker[[#This Row],[Employee Name]]),"-----",VLOOKUP(LeaveTracker[[#This Row],[Employee Name]],'List of Employees'!$B$4:$H$766,6))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2138</v>
      </c>
      <c r="E5361" s="66" t="str">
        <f>IF(ISBLANK(LeaveTracker[[#This Row],[Employee Name]]),"-----",VLOOKUP(LeaveTracker[[#This Row],[Employee Name]],'List of Employees'!$B$4:$H$766,7))</f>
        <v>GSO</v>
      </c>
      <c r="F5361" s="66" t="str">
        <f>IF(ISBLANK(LeaveTracker[[#This Row],[Employee Name]]),"-----",VLOOKUP(LeaveTracker[[#This Row],[Employee Name]],'List of Employees'!$B$4:$H$766,6))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Employees'!$B$4:$H$766,7))</f>
        <v>HRMO</v>
      </c>
      <c r="F5362" s="66" t="str">
        <f>IF(ISBLANK(LeaveTracker[[#This Row],[Employee Name]]),"-----",VLOOKUP(LeaveTracker[[#This Row],[Employee Name]],'List of Employees'!$B$4:$H$766,6))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Employees'!$B$4:$H$766,7))</f>
        <v>LCR</v>
      </c>
      <c r="F5363" s="66" t="str">
        <f>IF(ISBLANK(LeaveTracker[[#This Row],[Employee Name]]),"-----",VLOOKUP(LeaveTracker[[#This Row],[Employee Name]],'List of Employees'!$B$4:$H$766,6))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Employees'!$B$4:$H$766,7))</f>
        <v>LCR</v>
      </c>
      <c r="F5364" s="66" t="str">
        <f>IF(ISBLANK(LeaveTracker[[#This Row],[Employee Name]]),"-----",VLOOKUP(LeaveTracker[[#This Row],[Employee Name]],'List of Employees'!$B$4:$H$766,6))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1954</v>
      </c>
      <c r="E5365" s="66" t="str">
        <f>IF(ISBLANK(LeaveTracker[[#This Row],[Employee Name]]),"-----",VLOOKUP(LeaveTracker[[#This Row],[Employee Name]],'List of Employees'!$B$4:$H$766,7))</f>
        <v>CENRO</v>
      </c>
      <c r="F5365" s="66" t="str">
        <f>IF(ISBLANK(LeaveTracker[[#This Row],[Employee Name]]),"-----",VLOOKUP(LeaveTracker[[#This Row],[Employee Name]],'List of Employees'!$B$4:$H$766,6))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1954</v>
      </c>
      <c r="E5366" s="66" t="str">
        <f>IF(ISBLANK(LeaveTracker[[#This Row],[Employee Name]]),"-----",VLOOKUP(LeaveTracker[[#This Row],[Employee Name]],'List of Employees'!$B$4:$H$766,7))</f>
        <v>CENRO</v>
      </c>
      <c r="F5366" s="66" t="str">
        <f>IF(ISBLANK(LeaveTracker[[#This Row],[Employee Name]]),"-----",VLOOKUP(LeaveTracker[[#This Row],[Employee Name]],'List of Employees'!$B$4:$H$766,6))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Employees'!$B$4:$H$766,7))</f>
        <v>CPDO</v>
      </c>
      <c r="F5367" s="66" t="str">
        <f>IF(ISBLANK(LeaveTracker[[#This Row],[Employee Name]]),"-----",VLOOKUP(LeaveTracker[[#This Row],[Employee Name]],'List of Employees'!$B$4:$H$766,6))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Employees'!$B$4:$H$766,7))</f>
        <v>CTO</v>
      </c>
      <c r="F5368" s="66" t="str">
        <f>IF(ISBLANK(LeaveTracker[[#This Row],[Employee Name]]),"-----",VLOOKUP(LeaveTracker[[#This Row],[Employee Name]],'List of Employees'!$B$4:$H$766,6))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Employees'!$B$4:$H$766,7))</f>
        <v>CTO</v>
      </c>
      <c r="F5369" s="66" t="str">
        <f>IF(ISBLANK(LeaveTracker[[#This Row],[Employee Name]]),"-----",VLOOKUP(LeaveTracker[[#This Row],[Employee Name]],'List of Employees'!$B$4:$H$766,6))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Employees'!$B$4:$H$766,7))</f>
        <v>CTO</v>
      </c>
      <c r="F5370" s="66" t="str">
        <f>IF(ISBLANK(LeaveTracker[[#This Row],[Employee Name]]),"-----",VLOOKUP(LeaveTracker[[#This Row],[Employee Name]],'List of Employees'!$B$4:$H$766,6))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2281</v>
      </c>
      <c r="E5371" s="66">
        <f>IF(ISBLANK(LeaveTracker[[#This Row],[Employee Name]]),"-----",VLOOKUP(LeaveTracker[[#This Row],[Employee Name]],'List of Employees'!$B$4:$H$766,7))</f>
        <v>0</v>
      </c>
      <c r="F5371" s="66" t="str">
        <f>IF(ISBLANK(LeaveTracker[[#This Row],[Employee Name]]),"-----",VLOOKUP(LeaveTracker[[#This Row],[Employee Name]],'List of Employees'!$B$4:$H$766,6))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2180</v>
      </c>
      <c r="E5372" s="66" t="str">
        <f>IF(ISBLANK(LeaveTracker[[#This Row],[Employee Name]]),"-----",VLOOKUP(LeaveTracker[[#This Row],[Employee Name]],'List of Employees'!$B$4:$H$766,7))</f>
        <v>CENRO</v>
      </c>
      <c r="F5372" s="66" t="str">
        <f>IF(ISBLANK(LeaveTracker[[#This Row],[Employee Name]]),"-----",VLOOKUP(LeaveTracker[[#This Row],[Employee Name]],'List of Employees'!$B$4:$H$766,6))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1788</v>
      </c>
      <c r="E5373" s="66" t="str">
        <f>IF(ISBLANK(LeaveTracker[[#This Row],[Employee Name]]),"-----",VLOOKUP(LeaveTracker[[#This Row],[Employee Name]],'List of Employees'!$B$4:$H$766,7))</f>
        <v>CENRO</v>
      </c>
      <c r="F5373" s="66" t="str">
        <f>IF(ISBLANK(LeaveTracker[[#This Row],[Employee Name]]),"-----",VLOOKUP(LeaveTracker[[#This Row],[Employee Name]],'List of Employees'!$B$4:$H$766,6))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1788</v>
      </c>
      <c r="E5374" s="66" t="str">
        <f>IF(ISBLANK(LeaveTracker[[#This Row],[Employee Name]]),"-----",VLOOKUP(LeaveTracker[[#This Row],[Employee Name]],'List of Employees'!$B$4:$H$766,7))</f>
        <v>CENRO</v>
      </c>
      <c r="F5374" s="66" t="str">
        <f>IF(ISBLANK(LeaveTracker[[#This Row],[Employee Name]]),"-----",VLOOKUP(LeaveTracker[[#This Row],[Employee Name]],'List of Employees'!$B$4:$H$766,6))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1790</v>
      </c>
      <c r="E5375" s="66" t="str">
        <f>IF(ISBLANK(LeaveTracker[[#This Row],[Employee Name]]),"-----",VLOOKUP(LeaveTracker[[#This Row],[Employee Name]],'List of Employees'!$B$4:$H$766,7))</f>
        <v>CENRO</v>
      </c>
      <c r="F5375" s="66" t="str">
        <f>IF(ISBLANK(LeaveTracker[[#This Row],[Employee Name]]),"-----",VLOOKUP(LeaveTracker[[#This Row],[Employee Name]],'List of Employees'!$B$4:$H$766,6))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2189</v>
      </c>
      <c r="E5376" s="66" t="str">
        <f>IF(ISBLANK(LeaveTracker[[#This Row],[Employee Name]]),"-----",VLOOKUP(LeaveTracker[[#This Row],[Employee Name]],'List of Employees'!$B$4:$H$766,7))</f>
        <v>CENRO</v>
      </c>
      <c r="F5376" s="66" t="str">
        <f>IF(ISBLANK(LeaveTracker[[#This Row],[Employee Name]]),"-----",VLOOKUP(LeaveTracker[[#This Row],[Employee Name]],'List of Employees'!$B$4:$H$766,6))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Employees'!$B$4:$H$766,7))</f>
        <v>TCCH/TICC</v>
      </c>
      <c r="F5377" s="66" t="str">
        <f>IF(ISBLANK(LeaveTracker[[#This Row],[Employee Name]]),"-----",VLOOKUP(LeaveTracker[[#This Row],[Employee Name]],'List of Employees'!$B$4:$H$766,6))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Employees'!$B$4:$H$766,7))</f>
        <v>CBO</v>
      </c>
      <c r="F5378" s="66" t="str">
        <f>IF(ISBLANK(LeaveTracker[[#This Row],[Employee Name]]),"-----",VLOOKUP(LeaveTracker[[#This Row],[Employee Name]],'List of Employees'!$B$4:$H$766,6))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Employees'!$B$4:$H$766,7))</f>
        <v>CBO</v>
      </c>
      <c r="F5379" s="66" t="str">
        <f>IF(ISBLANK(LeaveTracker[[#This Row],[Employee Name]]),"-----",VLOOKUP(LeaveTracker[[#This Row],[Employee Name]],'List of Employees'!$B$4:$H$766,6))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2282</v>
      </c>
      <c r="E5380" s="66" t="str">
        <f>IF(ISBLANK(LeaveTracker[[#This Row],[Employee Name]]),"-----",VLOOKUP(LeaveTracker[[#This Row],[Employee Name]],'List of Employees'!$B$4:$H$766,7))</f>
        <v>CTO</v>
      </c>
      <c r="F5380" s="66" t="str">
        <f>IF(ISBLANK(LeaveTracker[[#This Row],[Employee Name]]),"-----",VLOOKUP(LeaveTracker[[#This Row],[Employee Name]],'List of Employees'!$B$4:$H$766,6))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Employees'!$B$4:$H$766,7))</f>
        <v>CHARACTER OFFICE</v>
      </c>
      <c r="F5381" s="66" t="str">
        <f>IF(ISBLANK(LeaveTracker[[#This Row],[Employee Name]]),"-----",VLOOKUP(LeaveTracker[[#This Row],[Employee Name]],'List of Employees'!$B$4:$H$766,6))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Employees'!$B$4:$H$766,7))</f>
        <v>MAHOGANY MARKET</v>
      </c>
      <c r="F5382" s="66" t="str">
        <f>IF(ISBLANK(LeaveTracker[[#This Row],[Employee Name]]),"-----",VLOOKUP(LeaveTracker[[#This Row],[Employee Name]],'List of Employees'!$B$4:$H$766,6))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Employees'!$B$4:$H$766,7))</f>
        <v>COOPERATIVE OFFICE</v>
      </c>
      <c r="F5383" s="66" t="str">
        <f>IF(ISBLANK(LeaveTracker[[#This Row],[Employee Name]]),"-----",VLOOKUP(LeaveTracker[[#This Row],[Employee Name]],'List of Employees'!$B$4:$H$766,6))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Employees'!$B$4:$H$766,7))</f>
        <v>LIBRARY</v>
      </c>
      <c r="F5384" s="66" t="str">
        <f>IF(ISBLANK(LeaveTracker[[#This Row],[Employee Name]]),"-----",VLOOKUP(LeaveTracker[[#This Row],[Employee Name]],'List of Employees'!$B$4:$H$766,6))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1908</v>
      </c>
      <c r="E5385" s="66" t="str">
        <f>IF(ISBLANK(LeaveTracker[[#This Row],[Employee Name]]),"-----",VLOOKUP(LeaveTracker[[#This Row],[Employee Name]],'List of Employees'!$B$4:$H$766,7))</f>
        <v>INTERNAL</v>
      </c>
      <c r="F5385" s="66" t="str">
        <f>IF(ISBLANK(LeaveTracker[[#This Row],[Employee Name]]),"-----",VLOOKUP(LeaveTracker[[#This Row],[Employee Name]],'List of Employees'!$B$4:$H$766,6))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1755</v>
      </c>
      <c r="E5386" s="66" t="str">
        <f>IF(ISBLANK(LeaveTracker[[#This Row],[Employee Name]]),"-----",VLOOKUP(LeaveTracker[[#This Row],[Employee Name]],'List of Employees'!$B$4:$H$766,7))</f>
        <v>GSO</v>
      </c>
      <c r="F5386" s="66" t="str">
        <f>IF(ISBLANK(LeaveTracker[[#This Row],[Employee Name]]),"-----",VLOOKUP(LeaveTracker[[#This Row],[Employee Name]],'List of Employees'!$B$4:$H$766,6))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1771</v>
      </c>
      <c r="E5387" s="66" t="str">
        <f>IF(ISBLANK(LeaveTracker[[#This Row],[Employee Name]]),"-----",VLOOKUP(LeaveTracker[[#This Row],[Employee Name]],'List of Employees'!$B$4:$H$766,7))</f>
        <v>SP</v>
      </c>
      <c r="F5387" s="66" t="str">
        <f>IF(ISBLANK(LeaveTracker[[#This Row],[Employee Name]]),"-----",VLOOKUP(LeaveTracker[[#This Row],[Employee Name]],'List of Employees'!$B$4:$H$766,6))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Employees'!$B$4:$H$766,7))</f>
        <v>LCR</v>
      </c>
      <c r="F5388" s="66" t="str">
        <f>IF(ISBLANK(LeaveTracker[[#This Row],[Employee Name]]),"-----",VLOOKUP(LeaveTracker[[#This Row],[Employee Name]],'List of Employees'!$B$4:$H$766,6))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Employees'!$B$4:$H$766,7))</f>
        <v>MO</v>
      </c>
      <c r="F5389" s="66" t="str">
        <f>IF(ISBLANK(LeaveTracker[[#This Row],[Employee Name]]),"-----",VLOOKUP(LeaveTracker[[#This Row],[Employee Name]],'List of Employees'!$B$4:$H$766,6))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Employees'!$B$4:$H$766,7))</f>
        <v>MO</v>
      </c>
      <c r="F5390" s="66" t="str">
        <f>IF(ISBLANK(LeaveTracker[[#This Row],[Employee Name]]),"-----",VLOOKUP(LeaveTracker[[#This Row],[Employee Name]],'List of Employees'!$B$4:$H$766,6))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Employees'!$B$4:$H$766,7))</f>
        <v>ASSESSORS OFFICE</v>
      </c>
      <c r="F5391" s="66" t="str">
        <f>IF(ISBLANK(LeaveTracker[[#This Row],[Employee Name]]),"-----",VLOOKUP(LeaveTracker[[#This Row],[Employee Name]],'List of Employees'!$B$4:$H$766,6))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1883</v>
      </c>
      <c r="E5392" s="66" t="str">
        <f>IF(ISBLANK(LeaveTracker[[#This Row],[Employee Name]]),"-----",VLOOKUP(LeaveTracker[[#This Row],[Employee Name]],'List of Employees'!$B$4:$H$766,7))</f>
        <v>ONT</v>
      </c>
      <c r="F5392" s="66" t="str">
        <f>IF(ISBLANK(LeaveTracker[[#This Row],[Employee Name]]),"-----",VLOOKUP(LeaveTracker[[#This Row],[Employee Name]],'List of Employees'!$B$4:$H$766,6))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1883</v>
      </c>
      <c r="E5393" s="66" t="str">
        <f>IF(ISBLANK(LeaveTracker[[#This Row],[Employee Name]]),"-----",VLOOKUP(LeaveTracker[[#This Row],[Employee Name]],'List of Employees'!$B$4:$H$766,7))</f>
        <v>ONT</v>
      </c>
      <c r="F5393" s="66" t="str">
        <f>IF(ISBLANK(LeaveTracker[[#This Row],[Employee Name]]),"-----",VLOOKUP(LeaveTracker[[#This Row],[Employee Name]],'List of Employees'!$B$4:$H$766,6))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1746</v>
      </c>
      <c r="E5394" s="66" t="str">
        <f>IF(ISBLANK(LeaveTracker[[#This Row],[Employee Name]]),"-----",VLOOKUP(LeaveTracker[[#This Row],[Employee Name]],'List of Employees'!$B$4:$H$766,7))</f>
        <v>AGRICULTURE OFFICE</v>
      </c>
      <c r="F5394" s="66" t="str">
        <f>IF(ISBLANK(LeaveTracker[[#This Row],[Employee Name]]),"-----",VLOOKUP(LeaveTracker[[#This Row],[Employee Name]],'List of Employees'!$B$4:$H$766,6))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1746</v>
      </c>
      <c r="E5395" s="66" t="str">
        <f>IF(ISBLANK(LeaveTracker[[#This Row],[Employee Name]]),"-----",VLOOKUP(LeaveTracker[[#This Row],[Employee Name]],'List of Employees'!$B$4:$H$766,7))</f>
        <v>AGRICULTURE OFFICE</v>
      </c>
      <c r="F5395" s="66" t="str">
        <f>IF(ISBLANK(LeaveTracker[[#This Row],[Employee Name]]),"-----",VLOOKUP(LeaveTracker[[#This Row],[Employee Name]],'List of Employees'!$B$4:$H$766,6))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1833</v>
      </c>
      <c r="E5396" s="66" t="str">
        <f>IF(ISBLANK(LeaveTracker[[#This Row],[Employee Name]]),"-----",VLOOKUP(LeaveTracker[[#This Row],[Employee Name]],'List of Employees'!$B$4:$H$766,7))</f>
        <v>CENRO</v>
      </c>
      <c r="F5396" s="66" t="str">
        <f>IF(ISBLANK(LeaveTracker[[#This Row],[Employee Name]]),"-----",VLOOKUP(LeaveTracker[[#This Row],[Employee Name]],'List of Employees'!$B$4:$H$766,6))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1973</v>
      </c>
      <c r="E5397" s="66" t="str">
        <f>IF(ISBLANK(LeaveTracker[[#This Row],[Employee Name]]),"-----",VLOOKUP(LeaveTracker[[#This Row],[Employee Name]],'List of Employees'!$B$4:$H$766,7))</f>
        <v>CHO</v>
      </c>
      <c r="F5397" s="66" t="str">
        <f>IF(ISBLANK(LeaveTracker[[#This Row],[Employee Name]]),"-----",VLOOKUP(LeaveTracker[[#This Row],[Employee Name]],'List of Employees'!$B$4:$H$766,6))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2284</v>
      </c>
      <c r="E5398" s="66" t="str">
        <f>IF(ISBLANK(LeaveTracker[[#This Row],[Employee Name]]),"-----",VLOOKUP(LeaveTracker[[#This Row],[Employee Name]],'List of Employees'!$B$4:$H$766,7))</f>
        <v>OSPITAL NG TAGAYTAY</v>
      </c>
      <c r="F5398" s="66" t="str">
        <f>IF(ISBLANK(LeaveTracker[[#This Row],[Employee Name]]),"-----",VLOOKUP(LeaveTracker[[#This Row],[Employee Name]],'List of Employees'!$B$4:$H$766,6))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Employees'!$B$4:$H$766,7))</f>
        <v>CENRO</v>
      </c>
      <c r="F5399" s="66" t="str">
        <f>IF(ISBLANK(LeaveTracker[[#This Row],[Employee Name]]),"-----",VLOOKUP(LeaveTracker[[#This Row],[Employee Name]],'List of Employees'!$B$4:$H$766,6))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2286</v>
      </c>
      <c r="E5400" s="66" t="str">
        <f>IF(ISBLANK(LeaveTracker[[#This Row],[Employee Name]]),"-----",VLOOKUP(LeaveTracker[[#This Row],[Employee Name]],'List of Employees'!$B$4:$H$766,7))</f>
        <v>PICNIC GROVE</v>
      </c>
      <c r="F5400" s="66" t="str">
        <f>IF(ISBLANK(LeaveTracker[[#This Row],[Employee Name]]),"-----",VLOOKUP(LeaveTracker[[#This Row],[Employee Name]],'List of Employees'!$B$4:$H$766,6))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1777</v>
      </c>
      <c r="E5401" s="66" t="str">
        <f>IF(ISBLANK(LeaveTracker[[#This Row],[Employee Name]]),"-----",VLOOKUP(LeaveTracker[[#This Row],[Employee Name]],'List of Employees'!$B$4:$H$766,7))</f>
        <v>PICNIC GROVE</v>
      </c>
      <c r="F5401" s="66" t="str">
        <f>IF(ISBLANK(LeaveTracker[[#This Row],[Employee Name]]),"-----",VLOOKUP(LeaveTracker[[#This Row],[Employee Name]],'List of Employees'!$B$4:$H$766,6))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1777</v>
      </c>
      <c r="E5402" s="66" t="str">
        <f>IF(ISBLANK(LeaveTracker[[#This Row],[Employee Name]]),"-----",VLOOKUP(LeaveTracker[[#This Row],[Employee Name]],'List of Employees'!$B$4:$H$766,7))</f>
        <v>PICNIC GROVE</v>
      </c>
      <c r="F5402" s="66" t="str">
        <f>IF(ISBLANK(LeaveTracker[[#This Row],[Employee Name]]),"-----",VLOOKUP(LeaveTracker[[#This Row],[Employee Name]],'List of Employees'!$B$4:$H$766,6))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1834</v>
      </c>
      <c r="E5403" s="66" t="str">
        <f>IF(ISBLANK(LeaveTracker[[#This Row],[Employee Name]]),"-----",VLOOKUP(LeaveTracker[[#This Row],[Employee Name]],'List of Employees'!$B$4:$H$766,7))</f>
        <v>BIR</v>
      </c>
      <c r="F5403" s="66" t="str">
        <f>IF(ISBLANK(LeaveTracker[[#This Row],[Employee Name]]),"-----",VLOOKUP(LeaveTracker[[#This Row],[Employee Name]],'List of Employees'!$B$4:$H$766,6))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1785</v>
      </c>
      <c r="E5404" s="66" t="str">
        <f>IF(ISBLANK(LeaveTracker[[#This Row],[Employee Name]]),"-----",VLOOKUP(LeaveTracker[[#This Row],[Employee Name]],'List of Employees'!$B$4:$H$766,7))</f>
        <v>CENRO</v>
      </c>
      <c r="F5404" s="66" t="str">
        <f>IF(ISBLANK(LeaveTracker[[#This Row],[Employee Name]]),"-----",VLOOKUP(LeaveTracker[[#This Row],[Employee Name]],'List of Employees'!$B$4:$H$766,6))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1785</v>
      </c>
      <c r="E5405" s="66" t="str">
        <f>IF(ISBLANK(LeaveTracker[[#This Row],[Employee Name]]),"-----",VLOOKUP(LeaveTracker[[#This Row],[Employee Name]],'List of Employees'!$B$4:$H$766,7))</f>
        <v>CENRO</v>
      </c>
      <c r="F5405" s="66" t="str">
        <f>IF(ISBLANK(LeaveTracker[[#This Row],[Employee Name]]),"-----",VLOOKUP(LeaveTracker[[#This Row],[Employee Name]],'List of Employees'!$B$4:$H$766,6))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1808</v>
      </c>
      <c r="E5406" s="66" t="str">
        <f>IF(ISBLANK(LeaveTracker[[#This Row],[Employee Name]]),"-----",VLOOKUP(LeaveTracker[[#This Row],[Employee Name]],'List of Employees'!$B$4:$H$766,7))</f>
        <v>TICC</v>
      </c>
      <c r="F5406" s="66" t="str">
        <f>IF(ISBLANK(LeaveTracker[[#This Row],[Employee Name]]),"-----",VLOOKUP(LeaveTracker[[#This Row],[Employee Name]],'List of Employees'!$B$4:$H$766,6))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1808</v>
      </c>
      <c r="E5407" s="66" t="str">
        <f>IF(ISBLANK(LeaveTracker[[#This Row],[Employee Name]]),"-----",VLOOKUP(LeaveTracker[[#This Row],[Employee Name]],'List of Employees'!$B$4:$H$766,7))</f>
        <v>TICC</v>
      </c>
      <c r="F5407" s="66" t="str">
        <f>IF(ISBLANK(LeaveTracker[[#This Row],[Employee Name]]),"-----",VLOOKUP(LeaveTracker[[#This Row],[Employee Name]],'List of Employees'!$B$4:$H$766,6))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1847</v>
      </c>
      <c r="E5408" s="66" t="str">
        <f>IF(ISBLANK(LeaveTracker[[#This Row],[Employee Name]]),"-----",VLOOKUP(LeaveTracker[[#This Row],[Employee Name]],'List of Employees'!$B$4:$H$766,7))</f>
        <v>TICC</v>
      </c>
      <c r="F5408" s="66" t="str">
        <f>IF(ISBLANK(LeaveTracker[[#This Row],[Employee Name]]),"-----",VLOOKUP(LeaveTracker[[#This Row],[Employee Name]],'List of Employees'!$B$4:$H$766,6))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Employees'!$B$4:$H$766,7))</f>
        <v>TCCH/TICC</v>
      </c>
      <c r="F5409" s="66" t="str">
        <f>IF(ISBLANK(LeaveTracker[[#This Row],[Employee Name]]),"-----",VLOOKUP(LeaveTracker[[#This Row],[Employee Name]],'List of Employees'!$B$4:$H$766,6))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1860</v>
      </c>
      <c r="E5410" s="66" t="str">
        <f>IF(ISBLANK(LeaveTracker[[#This Row],[Employee Name]]),"-----",VLOOKUP(LeaveTracker[[#This Row],[Employee Name]],'List of Employees'!$B$4:$H$766,7))</f>
        <v>TICC</v>
      </c>
      <c r="F5410" s="66" t="str">
        <f>IF(ISBLANK(LeaveTracker[[#This Row],[Employee Name]]),"-----",VLOOKUP(LeaveTracker[[#This Row],[Employee Name]],'List of Employees'!$B$4:$H$766,6))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1761</v>
      </c>
      <c r="E5411" s="66" t="str">
        <f>IF(ISBLANK(LeaveTracker[[#This Row],[Employee Name]]),"-----",VLOOKUP(LeaveTracker[[#This Row],[Employee Name]],'List of Employees'!$B$4:$H$766,7))</f>
        <v>GSO</v>
      </c>
      <c r="F5411" s="66" t="str">
        <f>IF(ISBLANK(LeaveTracker[[#This Row],[Employee Name]]),"-----",VLOOKUP(LeaveTracker[[#This Row],[Employee Name]],'List of Employees'!$B$4:$H$766,6))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1729</v>
      </c>
      <c r="E5412" s="66" t="str">
        <f>IF(ISBLANK(LeaveTracker[[#This Row],[Employee Name]]),"-----",VLOOKUP(LeaveTracker[[#This Row],[Employee Name]],'List of Employees'!$B$4:$H$766,7))</f>
        <v>ASSESSOR</v>
      </c>
      <c r="F5412" s="66" t="str">
        <f>IF(ISBLANK(LeaveTracker[[#This Row],[Employee Name]]),"-----",VLOOKUP(LeaveTracker[[#This Row],[Employee Name]],'List of Employees'!$B$4:$H$766,6))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1729</v>
      </c>
      <c r="E5413" s="66" t="str">
        <f>IF(ISBLANK(LeaveTracker[[#This Row],[Employee Name]]),"-----",VLOOKUP(LeaveTracker[[#This Row],[Employee Name]],'List of Employees'!$B$4:$H$766,7))</f>
        <v>ASSESSOR</v>
      </c>
      <c r="F5413" s="66" t="str">
        <f>IF(ISBLANK(LeaveTracker[[#This Row],[Employee Name]]),"-----",VLOOKUP(LeaveTracker[[#This Row],[Employee Name]],'List of Employees'!$B$4:$H$766,6))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1783</v>
      </c>
      <c r="E5414" s="66" t="str">
        <f>IF(ISBLANK(LeaveTracker[[#This Row],[Employee Name]]),"-----",VLOOKUP(LeaveTracker[[#This Row],[Employee Name]],'List of Employees'!$B$4:$H$766,7))</f>
        <v>ONT</v>
      </c>
      <c r="F5414" s="66" t="str">
        <f>IF(ISBLANK(LeaveTracker[[#This Row],[Employee Name]]),"-----",VLOOKUP(LeaveTracker[[#This Row],[Employee Name]],'List of Employees'!$B$4:$H$766,6))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Employees'!$B$4:$H$766,7))</f>
        <v>ONT</v>
      </c>
      <c r="F5415" s="66" t="str">
        <f>IF(ISBLANK(LeaveTracker[[#This Row],[Employee Name]]),"-----",VLOOKUP(LeaveTracker[[#This Row],[Employee Name]],'List of Employees'!$B$4:$H$766,6))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Employees'!$B$4:$H$766,7))</f>
        <v>ONT</v>
      </c>
      <c r="F5416" s="66" t="str">
        <f>IF(ISBLANK(LeaveTracker[[#This Row],[Employee Name]]),"-----",VLOOKUP(LeaveTracker[[#This Row],[Employee Name]],'List of Employees'!$B$4:$H$766,6))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Employees'!$B$4:$H$766,7))</f>
        <v>ONT</v>
      </c>
      <c r="F5417" s="66" t="str">
        <f>IF(ISBLANK(LeaveTracker[[#This Row],[Employee Name]]),"-----",VLOOKUP(LeaveTracker[[#This Row],[Employee Name]],'List of Employees'!$B$4:$H$766,6))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Employees'!$B$4:$H$766,7))</f>
        <v>CCT</v>
      </c>
      <c r="F5418" s="66" t="str">
        <f>IF(ISBLANK(LeaveTracker[[#This Row],[Employee Name]]),"-----",VLOOKUP(LeaveTracker[[#This Row],[Employee Name]],'List of Employees'!$B$4:$H$766,6))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Employees'!$B$4:$H$766,7))</f>
        <v>CCT</v>
      </c>
      <c r="F5419" s="66" t="str">
        <f>IF(ISBLANK(LeaveTracker[[#This Row],[Employee Name]]),"-----",VLOOKUP(LeaveTracker[[#This Row],[Employee Name]],'List of Employees'!$B$4:$H$766,6))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Employees'!$B$4:$H$766,7))</f>
        <v>CCT</v>
      </c>
      <c r="F5420" s="66" t="str">
        <f>IF(ISBLANK(LeaveTracker[[#This Row],[Employee Name]]),"-----",VLOOKUP(LeaveTracker[[#This Row],[Employee Name]],'List of Employees'!$B$4:$H$766,6))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1816</v>
      </c>
      <c r="E5421" s="66" t="str">
        <f>IF(ISBLANK(LeaveTracker[[#This Row],[Employee Name]]),"-----",VLOOKUP(LeaveTracker[[#This Row],[Employee Name]],'List of Employees'!$B$4:$H$766,7))</f>
        <v>DSWDO</v>
      </c>
      <c r="F5421" s="66" t="str">
        <f>IF(ISBLANK(LeaveTracker[[#This Row],[Employee Name]]),"-----",VLOOKUP(LeaveTracker[[#This Row],[Employee Name]],'List of Employees'!$B$4:$H$766,6))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1816</v>
      </c>
      <c r="E5422" s="66" t="str">
        <f>IF(ISBLANK(LeaveTracker[[#This Row],[Employee Name]]),"-----",VLOOKUP(LeaveTracker[[#This Row],[Employee Name]],'List of Employees'!$B$4:$H$766,7))</f>
        <v>DSWDO</v>
      </c>
      <c r="F5422" s="66" t="str">
        <f>IF(ISBLANK(LeaveTracker[[#This Row],[Employee Name]]),"-----",VLOOKUP(LeaveTracker[[#This Row],[Employee Name]],'List of Employees'!$B$4:$H$766,6))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1791</v>
      </c>
      <c r="E5423" s="66" t="str">
        <f>IF(ISBLANK(LeaveTracker[[#This Row],[Employee Name]]),"-----",VLOOKUP(LeaveTracker[[#This Row],[Employee Name]],'List of Employees'!$B$4:$H$766,7))</f>
        <v>CENRO</v>
      </c>
      <c r="F5423" s="66" t="str">
        <f>IF(ISBLANK(LeaveTracker[[#This Row],[Employee Name]]),"-----",VLOOKUP(LeaveTracker[[#This Row],[Employee Name]],'List of Employees'!$B$4:$H$766,6))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Employees'!$B$4:$H$766,7))</f>
        <v>LCR</v>
      </c>
      <c r="F5424" s="66" t="str">
        <f>IF(ISBLANK(LeaveTracker[[#This Row],[Employee Name]]),"-----",VLOOKUP(LeaveTracker[[#This Row],[Employee Name]],'List of Employees'!$B$4:$H$766,6))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2234</v>
      </c>
      <c r="E5425" s="66" t="str">
        <f>IF(ISBLANK(LeaveTracker[[#This Row],[Employee Name]]),"-----",VLOOKUP(LeaveTracker[[#This Row],[Employee Name]],'List of Employees'!$B$4:$H$766,7))</f>
        <v>LCR</v>
      </c>
      <c r="F5425" s="66" t="str">
        <f>IF(ISBLANK(LeaveTracker[[#This Row],[Employee Name]]),"-----",VLOOKUP(LeaveTracker[[#This Row],[Employee Name]],'List of Employees'!$B$4:$H$766,6))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Employees'!$B$4:$H$766,7))</f>
        <v>LCR</v>
      </c>
      <c r="F5426" s="66" t="str">
        <f>IF(ISBLANK(LeaveTracker[[#This Row],[Employee Name]]),"-----",VLOOKUP(LeaveTracker[[#This Row],[Employee Name]],'List of Employees'!$B$4:$H$766,6))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2176</v>
      </c>
      <c r="E5427" s="66" t="str">
        <f>IF(ISBLANK(LeaveTracker[[#This Row],[Employee Name]]),"-----",VLOOKUP(LeaveTracker[[#This Row],[Employee Name]],'List of Employees'!$B$4:$H$766,7))</f>
        <v>HALL OF JUSTICE</v>
      </c>
      <c r="F5427" s="66" t="str">
        <f>IF(ISBLANK(LeaveTracker[[#This Row],[Employee Name]]),"-----",VLOOKUP(LeaveTracker[[#This Row],[Employee Name]],'List of Employees'!$B$4:$H$766,6))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2288</v>
      </c>
      <c r="E5428" s="66" t="str">
        <f>IF(ISBLANK(LeaveTracker[[#This Row],[Employee Name]]),"-----",VLOOKUP(LeaveTracker[[#This Row],[Employee Name]],'List of Employees'!$B$4:$H$766,7))</f>
        <v>TICC</v>
      </c>
      <c r="F5428" s="66" t="str">
        <f>IF(ISBLANK(LeaveTracker[[#This Row],[Employee Name]]),"-----",VLOOKUP(LeaveTracker[[#This Row],[Employee Name]],'List of Employees'!$B$4:$H$766,6))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2020</v>
      </c>
      <c r="E5429" s="66" t="str">
        <f>IF(ISBLANK(LeaveTracker[[#This Row],[Employee Name]]),"-----",VLOOKUP(LeaveTracker[[#This Row],[Employee Name]],'List of Employees'!$B$4:$H$766,7))</f>
        <v>INTERNAL</v>
      </c>
      <c r="F5429" s="66" t="str">
        <f>IF(ISBLANK(LeaveTracker[[#This Row],[Employee Name]]),"-----",VLOOKUP(LeaveTracker[[#This Row],[Employee Name]],'List of Employees'!$B$4:$H$766,6))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Employees'!$B$4:$H$766,7))</f>
        <v>AGRICULTURE OFFICE</v>
      </c>
      <c r="F5430" s="66" t="str">
        <f>IF(ISBLANK(LeaveTracker[[#This Row],[Employee Name]]),"-----",VLOOKUP(LeaveTracker[[#This Row],[Employee Name]],'List of Employees'!$B$4:$H$766,6))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Employees'!$B$4:$H$766,7))</f>
        <v>ACCOUNTING</v>
      </c>
      <c r="F5431" s="66" t="str">
        <f>IF(ISBLANK(LeaveTracker[[#This Row],[Employee Name]]),"-----",VLOOKUP(LeaveTracker[[#This Row],[Employee Name]],'List of Employees'!$B$4:$H$766,6))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Employees'!$B$4:$H$766,7))</f>
        <v>ACCOUNTING</v>
      </c>
      <c r="F5432" s="66" t="str">
        <f>IF(ISBLANK(LeaveTracker[[#This Row],[Employee Name]]),"-----",VLOOKUP(LeaveTracker[[#This Row],[Employee Name]],'List of Employees'!$B$4:$H$766,6))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Employees'!$B$4:$H$766,7))</f>
        <v>ACCOUNTING</v>
      </c>
      <c r="F5433" s="66" t="str">
        <f>IF(ISBLANK(LeaveTracker[[#This Row],[Employee Name]]),"-----",VLOOKUP(LeaveTracker[[#This Row],[Employee Name]],'List of Employees'!$B$4:$H$766,6))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Employees'!$B$4:$H$766,7))</f>
        <v>ACCOUNTING</v>
      </c>
      <c r="F5434" s="66" t="str">
        <f>IF(ISBLANK(LeaveTracker[[#This Row],[Employee Name]]),"-----",VLOOKUP(LeaveTracker[[#This Row],[Employee Name]],'List of Employees'!$B$4:$H$766,6))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Employees'!$B$4:$H$766,7))</f>
        <v>CTO</v>
      </c>
      <c r="F5435" s="66" t="str">
        <f>IF(ISBLANK(LeaveTracker[[#This Row],[Employee Name]]),"-----",VLOOKUP(LeaveTracker[[#This Row],[Employee Name]],'List of Employees'!$B$4:$H$766,6))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Employees'!$B$4:$H$766,7))</f>
        <v>CTO</v>
      </c>
      <c r="F5436" s="66" t="str">
        <f>IF(ISBLANK(LeaveTracker[[#This Row],[Employee Name]]),"-----",VLOOKUP(LeaveTracker[[#This Row],[Employee Name]],'List of Employees'!$B$4:$H$766,6))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Employees'!$B$4:$H$766,7))</f>
        <v>CCT</v>
      </c>
      <c r="F5437" s="66" t="str">
        <f>IF(ISBLANK(LeaveTracker[[#This Row],[Employee Name]]),"-----",VLOOKUP(LeaveTracker[[#This Row],[Employee Name]],'List of Employees'!$B$4:$H$766,6))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Employees'!$B$4:$H$766,7))</f>
        <v>COMELEC</v>
      </c>
      <c r="F5438" s="66" t="str">
        <f>IF(ISBLANK(LeaveTracker[[#This Row],[Employee Name]]),"-----",VLOOKUP(LeaveTracker[[#This Row],[Employee Name]],'List of Employees'!$B$4:$H$766,6))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Employees'!$B$4:$H$766,7))</f>
        <v>COMELEC</v>
      </c>
      <c r="F5439" s="66" t="str">
        <f>IF(ISBLANK(LeaveTracker[[#This Row],[Employee Name]]),"-----",VLOOKUP(LeaveTracker[[#This Row],[Employee Name]],'List of Employees'!$B$4:$H$766,6))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1995</v>
      </c>
      <c r="E5440" s="66" t="str">
        <f>IF(ISBLANK(LeaveTracker[[#This Row],[Employee Name]]),"-----",VLOOKUP(LeaveTracker[[#This Row],[Employee Name]],'List of Employees'!$B$4:$H$766,7))</f>
        <v>HRMO</v>
      </c>
      <c r="F5440" s="66" t="str">
        <f>IF(ISBLANK(LeaveTracker[[#This Row],[Employee Name]]),"-----",VLOOKUP(LeaveTracker[[#This Row],[Employee Name]],'List of Employees'!$B$4:$H$766,6))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Employees'!$B$4:$H$766,7))</f>
        <v>CTO</v>
      </c>
      <c r="F5441" s="66" t="str">
        <f>IF(ISBLANK(LeaveTracker[[#This Row],[Employee Name]]),"-----",VLOOKUP(LeaveTracker[[#This Row],[Employee Name]],'List of Employees'!$B$4:$H$766,6))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Employees'!$B$4:$H$766,7))</f>
        <v>CTO</v>
      </c>
      <c r="F5442" s="66" t="str">
        <f>IF(ISBLANK(LeaveTracker[[#This Row],[Employee Name]]),"-----",VLOOKUP(LeaveTracker[[#This Row],[Employee Name]],'List of Employees'!$B$4:$H$766,6))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Employees'!$B$4:$H$766,7))</f>
        <v>CTO</v>
      </c>
      <c r="F5443" s="66" t="str">
        <f>IF(ISBLANK(LeaveTracker[[#This Row],[Employee Name]]),"-----",VLOOKUP(LeaveTracker[[#This Row],[Employee Name]],'List of Employees'!$B$4:$H$766,6))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Employees'!$B$4:$H$766,7))</f>
        <v>LIBRARY</v>
      </c>
      <c r="F5444" s="66" t="str">
        <f>IF(ISBLANK(LeaveTracker[[#This Row],[Employee Name]]),"-----",VLOOKUP(LeaveTracker[[#This Row],[Employee Name]],'List of Employees'!$B$4:$H$766,6))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Employees'!$B$4:$H$766,7))</f>
        <v>CTO</v>
      </c>
      <c r="F5445" s="66" t="str">
        <f>IF(ISBLANK(LeaveTracker[[#This Row],[Employee Name]]),"-----",VLOOKUP(LeaveTracker[[#This Row],[Employee Name]],'List of Employees'!$B$4:$H$766,6))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Employees'!$B$4:$H$766,7))</f>
        <v>CTO</v>
      </c>
      <c r="F5446" s="66" t="str">
        <f>IF(ISBLANK(LeaveTracker[[#This Row],[Employee Name]]),"-----",VLOOKUP(LeaveTracker[[#This Row],[Employee Name]],'List of Employees'!$B$4:$H$766,6))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Employees'!$B$4:$H$766,7))</f>
        <v>CTO</v>
      </c>
      <c r="F5447" s="66" t="str">
        <f>IF(ISBLANK(LeaveTracker[[#This Row],[Employee Name]]),"-----",VLOOKUP(LeaveTracker[[#This Row],[Employee Name]],'List of Employees'!$B$4:$H$766,6))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Employees'!$B$4:$H$766,7))</f>
        <v>ONT</v>
      </c>
      <c r="F5448" s="66" t="str">
        <f>IF(ISBLANK(LeaveTracker[[#This Row],[Employee Name]]),"-----",VLOOKUP(LeaveTracker[[#This Row],[Employee Name]],'List of Employees'!$B$4:$H$766,6))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Employees'!$B$4:$H$766,7))</f>
        <v>ONT</v>
      </c>
      <c r="F5449" s="66" t="str">
        <f>IF(ISBLANK(LeaveTracker[[#This Row],[Employee Name]]),"-----",VLOOKUP(LeaveTracker[[#This Row],[Employee Name]],'List of Employees'!$B$4:$H$766,6))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Employees'!$B$4:$H$766,7))</f>
        <v>ONT</v>
      </c>
      <c r="F5450" s="66" t="str">
        <f>IF(ISBLANK(LeaveTracker[[#This Row],[Employee Name]]),"-----",VLOOKUP(LeaveTracker[[#This Row],[Employee Name]],'List of Employees'!$B$4:$H$766,6))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Employees'!$B$4:$H$766,7))</f>
        <v>MAHOGANY MARKET</v>
      </c>
      <c r="F5451" s="66" t="str">
        <f>IF(ISBLANK(LeaveTracker[[#This Row],[Employee Name]]),"-----",VLOOKUP(LeaveTracker[[#This Row],[Employee Name]],'List of Employees'!$B$4:$H$766,6))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1801</v>
      </c>
      <c r="E5452" s="66" t="str">
        <f>IF(ISBLANK(LeaveTracker[[#This Row],[Employee Name]]),"-----",VLOOKUP(LeaveTracker[[#This Row],[Employee Name]],'List of Employees'!$B$4:$H$766,7))</f>
        <v>CSWDO</v>
      </c>
      <c r="F5452" s="66" t="str">
        <f>IF(ISBLANK(LeaveTracker[[#This Row],[Employee Name]]),"-----",VLOOKUP(LeaveTracker[[#This Row],[Employee Name]],'List of Employees'!$B$4:$H$766,6))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Employees'!$B$4:$H$766,7))</f>
        <v>CHO</v>
      </c>
      <c r="F5453" s="66" t="str">
        <f>IF(ISBLANK(LeaveTracker[[#This Row],[Employee Name]]),"-----",VLOOKUP(LeaveTracker[[#This Row],[Employee Name]],'List of Employees'!$B$4:$H$766,6))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Employees'!$B$4:$H$766,7))</f>
        <v>CHO</v>
      </c>
      <c r="F5454" s="66" t="str">
        <f>IF(ISBLANK(LeaveTracker[[#This Row],[Employee Name]]),"-----",VLOOKUP(LeaveTracker[[#This Row],[Employee Name]],'List of Employees'!$B$4:$H$766,6))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Employees'!$B$4:$H$766,7))</f>
        <v>HRMO</v>
      </c>
      <c r="F5455" s="66" t="str">
        <f>IF(ISBLANK(LeaveTracker[[#This Row],[Employee Name]]),"-----",VLOOKUP(LeaveTracker[[#This Row],[Employee Name]],'List of Employees'!$B$4:$H$766,6))</f>
        <v>PERMANENT</v>
      </c>
      <c r="G5455" s="24">
        <v>45043</v>
      </c>
      <c r="H5455" s="24">
        <v>45053</v>
      </c>
      <c r="I5455" s="19" t="s">
        <v>297</v>
      </c>
      <c r="J5455" s="42" t="s">
        <v>1937</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Employees'!$B$4:$H$766,7))</f>
        <v>ACCOUNTING</v>
      </c>
      <c r="F5456" s="66" t="str">
        <f>IF(ISBLANK(LeaveTracker[[#This Row],[Employee Name]]),"-----",VLOOKUP(LeaveTracker[[#This Row],[Employee Name]],'List of Employees'!$B$4:$H$766,6))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Employees'!$B$4:$H$766,7))</f>
        <v>ACCOUNTING</v>
      </c>
      <c r="F5457" s="66" t="str">
        <f>IF(ISBLANK(LeaveTracker[[#This Row],[Employee Name]]),"-----",VLOOKUP(LeaveTracker[[#This Row],[Employee Name]],'List of Employees'!$B$4:$H$766,6))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Employees'!$B$4:$H$766,7))</f>
        <v>ACCOUNTING</v>
      </c>
      <c r="F5458" s="66" t="str">
        <f>IF(ISBLANK(LeaveTracker[[#This Row],[Employee Name]]),"-----",VLOOKUP(LeaveTracker[[#This Row],[Employee Name]],'List of Employees'!$B$4:$H$766,6))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Employees'!$B$4:$H$766,7))</f>
        <v>ACCOUNTING</v>
      </c>
      <c r="F5459" s="66" t="str">
        <f>IF(ISBLANK(LeaveTracker[[#This Row],[Employee Name]]),"-----",VLOOKUP(LeaveTracker[[#This Row],[Employee Name]],'List of Employees'!$B$4:$H$766,6))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Employees'!$B$4:$H$766,7))</f>
        <v>ACCOUNTING</v>
      </c>
      <c r="F5460" s="66" t="str">
        <f>IF(ISBLANK(LeaveTracker[[#This Row],[Employee Name]]),"-----",VLOOKUP(LeaveTracker[[#This Row],[Employee Name]],'List of Employees'!$B$4:$H$766,6))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Employees'!$B$4:$H$766,7))</f>
        <v>CBO</v>
      </c>
      <c r="F5461" s="66" t="str">
        <f>IF(ISBLANK(LeaveTracker[[#This Row],[Employee Name]]),"-----",VLOOKUP(LeaveTracker[[#This Row],[Employee Name]],'List of Employees'!$B$4:$H$766,6))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Employees'!$B$4:$H$766,7))</f>
        <v>CBO</v>
      </c>
      <c r="F5462" s="66" t="str">
        <f>IF(ISBLANK(LeaveTracker[[#This Row],[Employee Name]]),"-----",VLOOKUP(LeaveTracker[[#This Row],[Employee Name]],'List of Employees'!$B$4:$H$766,6))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Employees'!$B$4:$H$766,7))</f>
        <v>BUDGET</v>
      </c>
      <c r="F5463" s="66" t="str">
        <f>IF(ISBLANK(LeaveTracker[[#This Row],[Employee Name]]),"-----",VLOOKUP(LeaveTracker[[#This Row],[Employee Name]],'List of Employees'!$B$4:$H$766,6))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Employees'!$B$4:$H$766,7))</f>
        <v>ACCOUNTING</v>
      </c>
      <c r="F5464" s="66" t="str">
        <f>IF(ISBLANK(LeaveTracker[[#This Row],[Employee Name]]),"-----",VLOOKUP(LeaveTracker[[#This Row],[Employee Name]],'List of Employees'!$B$4:$H$766,6))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Employees'!$B$4:$H$766,7))</f>
        <v>ACCOUNTING</v>
      </c>
      <c r="F5465" s="66" t="str">
        <f>IF(ISBLANK(LeaveTracker[[#This Row],[Employee Name]]),"-----",VLOOKUP(LeaveTracker[[#This Row],[Employee Name]],'List of Employees'!$B$4:$H$766,6))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Employees'!$B$4:$H$766,7))</f>
        <v>ACCOUNTING</v>
      </c>
      <c r="F5466" s="66" t="str">
        <f>IF(ISBLANK(LeaveTracker[[#This Row],[Employee Name]]),"-----",VLOOKUP(LeaveTracker[[#This Row],[Employee Name]],'List of Employees'!$B$4:$H$766,6))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Employees'!$B$4:$H$766,7))</f>
        <v>CCT</v>
      </c>
      <c r="F5467" s="66" t="str">
        <f>IF(ISBLANK(LeaveTracker[[#This Row],[Employee Name]]),"-----",VLOOKUP(LeaveTracker[[#This Row],[Employee Name]],'List of Employees'!$B$4:$H$766,6))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Employees'!$B$4:$H$766,7))</f>
        <v>CCT</v>
      </c>
      <c r="F5468" s="66" t="str">
        <f>IF(ISBLANK(LeaveTracker[[#This Row],[Employee Name]]),"-----",VLOOKUP(LeaveTracker[[#This Row],[Employee Name]],'List of Employees'!$B$4:$H$766,6))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1786</v>
      </c>
      <c r="E5469" s="66" t="str">
        <f>IF(ISBLANK(LeaveTracker[[#This Row],[Employee Name]]),"-----",VLOOKUP(LeaveTracker[[#This Row],[Employee Name]],'List of Employees'!$B$4:$H$766,7))</f>
        <v>GSO</v>
      </c>
      <c r="F5469" s="66" t="str">
        <f>IF(ISBLANK(LeaveTracker[[#This Row],[Employee Name]]),"-----",VLOOKUP(LeaveTracker[[#This Row],[Employee Name]],'List of Employees'!$B$4:$H$766,6))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Employees'!$B$4:$H$766,7))</f>
        <v>CTO</v>
      </c>
      <c r="F5470" s="66" t="str">
        <f>IF(ISBLANK(LeaveTracker[[#This Row],[Employee Name]]),"-----",VLOOKUP(LeaveTracker[[#This Row],[Employee Name]],'List of Employees'!$B$4:$H$766,6))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Employees'!$B$4:$H$766,7))</f>
        <v>THRDC</v>
      </c>
      <c r="F5471" s="66" t="str">
        <f>IF(ISBLANK(LeaveTracker[[#This Row],[Employee Name]]),"-----",VLOOKUP(LeaveTracker[[#This Row],[Employee Name]],'List of Employees'!$B$4:$H$766,6))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2217</v>
      </c>
      <c r="E5472" s="66" t="str">
        <f>IF(ISBLANK(LeaveTracker[[#This Row],[Employee Name]]),"-----",VLOOKUP(LeaveTracker[[#This Row],[Employee Name]],'List of Employees'!$B$4:$H$766,7))</f>
        <v>PICNIC GROVE</v>
      </c>
      <c r="F5472" s="66" t="str">
        <f>IF(ISBLANK(LeaveTracker[[#This Row],[Employee Name]]),"-----",VLOOKUP(LeaveTracker[[#This Row],[Employee Name]],'List of Employees'!$B$4:$H$766,6))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1881</v>
      </c>
      <c r="E5473" s="66" t="str">
        <f>IF(ISBLANK(LeaveTracker[[#This Row],[Employee Name]]),"-----",VLOOKUP(LeaveTracker[[#This Row],[Employee Name]],'List of Employees'!$B$4:$H$766,7))</f>
        <v>TICC</v>
      </c>
      <c r="F5473" s="66" t="str">
        <f>IF(ISBLANK(LeaveTracker[[#This Row],[Employee Name]]),"-----",VLOOKUP(LeaveTracker[[#This Row],[Employee Name]],'List of Employees'!$B$4:$H$766,6))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1895</v>
      </c>
      <c r="E5474" s="66" t="str">
        <f>IF(ISBLANK(LeaveTracker[[#This Row],[Employee Name]]),"-----",VLOOKUP(LeaveTracker[[#This Row],[Employee Name]],'List of Employees'!$B$4:$H$766,7))</f>
        <v>TICC</v>
      </c>
      <c r="F5474" s="66" t="str">
        <f>IF(ISBLANK(LeaveTracker[[#This Row],[Employee Name]]),"-----",VLOOKUP(LeaveTracker[[#This Row],[Employee Name]],'List of Employees'!$B$4:$H$766,6))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1806</v>
      </c>
      <c r="E5475" s="66" t="str">
        <f>IF(ISBLANK(LeaveTracker[[#This Row],[Employee Name]]),"-----",VLOOKUP(LeaveTracker[[#This Row],[Employee Name]],'List of Employees'!$B$4:$H$766,7))</f>
        <v>TICC/TCCH</v>
      </c>
      <c r="F5475" s="66" t="str">
        <f>IF(ISBLANK(LeaveTracker[[#This Row],[Employee Name]]),"-----",VLOOKUP(LeaveTracker[[#This Row],[Employee Name]],'List of Employees'!$B$4:$H$766,6))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1895</v>
      </c>
      <c r="E5476" s="66" t="str">
        <f>IF(ISBLANK(LeaveTracker[[#This Row],[Employee Name]]),"-----",VLOOKUP(LeaveTracker[[#This Row],[Employee Name]],'List of Employees'!$B$4:$H$766,7))</f>
        <v>TICC</v>
      </c>
      <c r="F5476" s="66" t="str">
        <f>IF(ISBLANK(LeaveTracker[[#This Row],[Employee Name]]),"-----",VLOOKUP(LeaveTracker[[#This Row],[Employee Name]],'List of Employees'!$B$4:$H$766,6))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1805</v>
      </c>
      <c r="E5477" s="66" t="str">
        <f>IF(ISBLANK(LeaveTracker[[#This Row],[Employee Name]]),"-----",VLOOKUP(LeaveTracker[[#This Row],[Employee Name]],'List of Employees'!$B$4:$H$766,7))</f>
        <v>TICC</v>
      </c>
      <c r="F5477" s="66" t="str">
        <f>IF(ISBLANK(LeaveTracker[[#This Row],[Employee Name]]),"-----",VLOOKUP(LeaveTracker[[#This Row],[Employee Name]],'List of Employees'!$B$4:$H$766,6))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1876</v>
      </c>
      <c r="E5478" s="66" t="str">
        <f>IF(ISBLANK(LeaveTracker[[#This Row],[Employee Name]]),"-----",VLOOKUP(LeaveTracker[[#This Row],[Employee Name]],'List of Employees'!$B$4:$H$766,7))</f>
        <v>CTO-LICENSE</v>
      </c>
      <c r="F5478" s="66" t="str">
        <f>IF(ISBLANK(LeaveTracker[[#This Row],[Employee Name]]),"-----",VLOOKUP(LeaveTracker[[#This Row],[Employee Name]],'List of Employees'!$B$4:$H$766,6))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1876</v>
      </c>
      <c r="E5479" s="66" t="str">
        <f>IF(ISBLANK(LeaveTracker[[#This Row],[Employee Name]]),"-----",VLOOKUP(LeaveTracker[[#This Row],[Employee Name]],'List of Employees'!$B$4:$H$766,7))</f>
        <v>CTO-LICENSE</v>
      </c>
      <c r="F5479" s="66" t="str">
        <f>IF(ISBLANK(LeaveTracker[[#This Row],[Employee Name]]),"-----",VLOOKUP(LeaveTracker[[#This Row],[Employee Name]],'List of Employees'!$B$4:$H$766,6))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1745</v>
      </c>
      <c r="E5480" s="66" t="str">
        <f>IF(ISBLANK(LeaveTracker[[#This Row],[Employee Name]]),"-----",VLOOKUP(LeaveTracker[[#This Row],[Employee Name]],'List of Employees'!$B$4:$H$766,7))</f>
        <v>MAHOGANY MARKET</v>
      </c>
      <c r="F5480" s="66" t="str">
        <f>IF(ISBLANK(LeaveTracker[[#This Row],[Employee Name]]),"-----",VLOOKUP(LeaveTracker[[#This Row],[Employee Name]],'List of Employees'!$B$4:$H$766,6))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1747</v>
      </c>
      <c r="E5481" s="66" t="str">
        <f>IF(ISBLANK(LeaveTracker[[#This Row],[Employee Name]]),"-----",VLOOKUP(LeaveTracker[[#This Row],[Employee Name]],'List of Employees'!$B$4:$H$766,7))</f>
        <v>BPLO</v>
      </c>
      <c r="F5481" s="66" t="str">
        <f>IF(ISBLANK(LeaveTracker[[#This Row],[Employee Name]]),"-----",VLOOKUP(LeaveTracker[[#This Row],[Employee Name]],'List of Employees'!$B$4:$H$766,6))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1747</v>
      </c>
      <c r="E5482" s="66" t="str">
        <f>IF(ISBLANK(LeaveTracker[[#This Row],[Employee Name]]),"-----",VLOOKUP(LeaveTracker[[#This Row],[Employee Name]],'List of Employees'!$B$4:$H$766,7))</f>
        <v>BPLO</v>
      </c>
      <c r="F5482" s="66" t="str">
        <f>IF(ISBLANK(LeaveTracker[[#This Row],[Employee Name]]),"-----",VLOOKUP(LeaveTracker[[#This Row],[Employee Name]],'List of Employees'!$B$4:$H$766,6))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Employees'!$B$4:$H$766,7))</f>
        <v>PIO</v>
      </c>
      <c r="F5483" s="66" t="str">
        <f>IF(ISBLANK(LeaveTracker[[#This Row],[Employee Name]]),"-----",VLOOKUP(LeaveTracker[[#This Row],[Employee Name]],'List of Employees'!$B$4:$H$766,6))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Employees'!$B$4:$H$766,7))</f>
        <v>PIO</v>
      </c>
      <c r="F5484" s="66" t="str">
        <f>IF(ISBLANK(LeaveTracker[[#This Row],[Employee Name]]),"-----",VLOOKUP(LeaveTracker[[#This Row],[Employee Name]],'List of Employees'!$B$4:$H$766,6))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Employees'!$B$4:$H$766,7))</f>
        <v>PIO</v>
      </c>
      <c r="F5485" s="66" t="str">
        <f>IF(ISBLANK(LeaveTracker[[#This Row],[Employee Name]]),"-----",VLOOKUP(LeaveTracker[[#This Row],[Employee Name]],'List of Employees'!$B$4:$H$766,6))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2064</v>
      </c>
      <c r="E5486" s="66" t="str">
        <f>IF(ISBLANK(LeaveTracker[[#This Row],[Employee Name]]),"-----",VLOOKUP(LeaveTracker[[#This Row],[Employee Name]],'List of Employees'!$B$4:$H$766,7))</f>
        <v>PIO</v>
      </c>
      <c r="F5486" s="66" t="str">
        <f>IF(ISBLANK(LeaveTracker[[#This Row],[Employee Name]]),"-----",VLOOKUP(LeaveTracker[[#This Row],[Employee Name]],'List of Employees'!$B$4:$H$766,6))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Employees'!$B$4:$H$766,7))</f>
        <v>PIO</v>
      </c>
      <c r="F5487" s="66" t="str">
        <f>IF(ISBLANK(LeaveTracker[[#This Row],[Employee Name]]),"-----",VLOOKUP(LeaveTracker[[#This Row],[Employee Name]],'List of Employees'!$B$4:$H$766,6))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Employees'!$B$4:$H$766,7))</f>
        <v>PIO</v>
      </c>
      <c r="F5488" s="66" t="str">
        <f>IF(ISBLANK(LeaveTracker[[#This Row],[Employee Name]]),"-----",VLOOKUP(LeaveTracker[[#This Row],[Employee Name]],'List of Employees'!$B$4:$H$766,6))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Employees'!$B$4:$H$766,7))</f>
        <v>PIO</v>
      </c>
      <c r="F5489" s="66" t="str">
        <f>IF(ISBLANK(LeaveTracker[[#This Row],[Employee Name]]),"-----",VLOOKUP(LeaveTracker[[#This Row],[Employee Name]],'List of Employees'!$B$4:$H$766,6))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Employees'!$B$4:$H$766,7))</f>
        <v>MO</v>
      </c>
      <c r="F5490" s="66" t="str">
        <f>IF(ISBLANK(LeaveTracker[[#This Row],[Employee Name]]),"-----",VLOOKUP(LeaveTracker[[#This Row],[Employee Name]],'List of Employees'!$B$4:$H$766,6))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Employees'!$B$4:$H$766,7))</f>
        <v>PICNIC GROVE</v>
      </c>
      <c r="F5491" s="66" t="str">
        <f>IF(ISBLANK(LeaveTracker[[#This Row],[Employee Name]]),"-----",VLOOKUP(LeaveTracker[[#This Row],[Employee Name]],'List of Employees'!$B$4:$H$766,6))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Employees'!$B$4:$H$766,7))</f>
        <v>ACCOUNTING</v>
      </c>
      <c r="F5492" s="66" t="str">
        <f>IF(ISBLANK(LeaveTracker[[#This Row],[Employee Name]]),"-----",VLOOKUP(LeaveTracker[[#This Row],[Employee Name]],'List of Employees'!$B$4:$H$766,6))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Employees'!$B$4:$H$766,7))</f>
        <v>ACCOUNTING</v>
      </c>
      <c r="F5493" s="66" t="str">
        <f>IF(ISBLANK(LeaveTracker[[#This Row],[Employee Name]]),"-----",VLOOKUP(LeaveTracker[[#This Row],[Employee Name]],'List of Employees'!$B$4:$H$766,6))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1830</v>
      </c>
      <c r="E5494" s="66" t="str">
        <f>IF(ISBLANK(LeaveTracker[[#This Row],[Employee Name]]),"-----",VLOOKUP(LeaveTracker[[#This Row],[Employee Name]],'List of Employees'!$B$4:$H$766,7))</f>
        <v>ACCOUNTING</v>
      </c>
      <c r="F5494" s="66" t="str">
        <f>IF(ISBLANK(LeaveTracker[[#This Row],[Employee Name]]),"-----",VLOOKUP(LeaveTracker[[#This Row],[Employee Name]],'List of Employees'!$B$4:$H$766,6))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1830</v>
      </c>
      <c r="E5495" s="66" t="str">
        <f>IF(ISBLANK(LeaveTracker[[#This Row],[Employee Name]]),"-----",VLOOKUP(LeaveTracker[[#This Row],[Employee Name]],'List of Employees'!$B$4:$H$766,7))</f>
        <v>ACCOUNTING</v>
      </c>
      <c r="F5495" s="66" t="str">
        <f>IF(ISBLANK(LeaveTracker[[#This Row],[Employee Name]]),"-----",VLOOKUP(LeaveTracker[[#This Row],[Employee Name]],'List of Employees'!$B$4:$H$766,6))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2087</v>
      </c>
      <c r="E5496" s="66" t="str">
        <f>IF(ISBLANK(LeaveTracker[[#This Row],[Employee Name]]),"-----",VLOOKUP(LeaveTracker[[#This Row],[Employee Name]],'List of Employees'!$B$4:$H$766,7))</f>
        <v>ACCOUNTING</v>
      </c>
      <c r="F5496" s="66" t="str">
        <f>IF(ISBLANK(LeaveTracker[[#This Row],[Employee Name]]),"-----",VLOOKUP(LeaveTracker[[#This Row],[Employee Name]],'List of Employees'!$B$4:$H$766,6))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Employees'!$B$4:$H$766,7))</f>
        <v>CENRO</v>
      </c>
      <c r="F5497" s="66" t="str">
        <f>IF(ISBLANK(LeaveTracker[[#This Row],[Employee Name]]),"-----",VLOOKUP(LeaveTracker[[#This Row],[Employee Name]],'List of Employees'!$B$4:$H$766,6))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Employees'!$B$4:$H$766,7))</f>
        <v>CENRO</v>
      </c>
      <c r="F5498" s="66" t="str">
        <f>IF(ISBLANK(LeaveTracker[[#This Row],[Employee Name]]),"-----",VLOOKUP(LeaveTracker[[#This Row],[Employee Name]],'List of Employees'!$B$4:$H$766,6))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Employees'!$B$4:$H$766,7))</f>
        <v>CENRO</v>
      </c>
      <c r="F5499" s="66" t="str">
        <f>IF(ISBLANK(LeaveTracker[[#This Row],[Employee Name]]),"-----",VLOOKUP(LeaveTracker[[#This Row],[Employee Name]],'List of Employees'!$B$4:$H$766,6))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2180</v>
      </c>
      <c r="E5500" s="66" t="str">
        <f>IF(ISBLANK(LeaveTracker[[#This Row],[Employee Name]]),"-----",VLOOKUP(LeaveTracker[[#This Row],[Employee Name]],'List of Employees'!$B$4:$H$766,7))</f>
        <v>CENRO</v>
      </c>
      <c r="F5500" s="66" t="str">
        <f>IF(ISBLANK(LeaveTracker[[#This Row],[Employee Name]]),"-----",VLOOKUP(LeaveTracker[[#This Row],[Employee Name]],'List of Employees'!$B$4:$H$766,6))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2189</v>
      </c>
      <c r="E5501" s="66" t="str">
        <f>IF(ISBLANK(LeaveTracker[[#This Row],[Employee Name]]),"-----",VLOOKUP(LeaveTracker[[#This Row],[Employee Name]],'List of Employees'!$B$4:$H$766,7))</f>
        <v>CENRO</v>
      </c>
      <c r="F5501" s="66" t="str">
        <f>IF(ISBLANK(LeaveTracker[[#This Row],[Employee Name]]),"-----",VLOOKUP(LeaveTracker[[#This Row],[Employee Name]],'List of Employees'!$B$4:$H$766,6))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1790</v>
      </c>
      <c r="E5502" s="66" t="str">
        <f>IF(ISBLANK(LeaveTracker[[#This Row],[Employee Name]]),"-----",VLOOKUP(LeaveTracker[[#This Row],[Employee Name]],'List of Employees'!$B$4:$H$766,7))</f>
        <v>CENRO</v>
      </c>
      <c r="F5502" s="66" t="str">
        <f>IF(ISBLANK(LeaveTracker[[#This Row],[Employee Name]]),"-----",VLOOKUP(LeaveTracker[[#This Row],[Employee Name]],'List of Employees'!$B$4:$H$766,6))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1894</v>
      </c>
      <c r="E5503" s="66" t="str">
        <f>IF(ISBLANK(LeaveTracker[[#This Row],[Employee Name]]),"-----",VLOOKUP(LeaveTracker[[#This Row],[Employee Name]],'List of Employees'!$B$4:$H$766,7))</f>
        <v>CENRO</v>
      </c>
      <c r="F5503" s="66" t="str">
        <f>IF(ISBLANK(LeaveTracker[[#This Row],[Employee Name]]),"-----",VLOOKUP(LeaveTracker[[#This Row],[Employee Name]],'List of Employees'!$B$4:$H$766,6))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1894</v>
      </c>
      <c r="E5504" s="66" t="str">
        <f>IF(ISBLANK(LeaveTracker[[#This Row],[Employee Name]]),"-----",VLOOKUP(LeaveTracker[[#This Row],[Employee Name]],'List of Employees'!$B$4:$H$766,7))</f>
        <v>CENRO</v>
      </c>
      <c r="F5504" s="66" t="str">
        <f>IF(ISBLANK(LeaveTracker[[#This Row],[Employee Name]]),"-----",VLOOKUP(LeaveTracker[[#This Row],[Employee Name]],'List of Employees'!$B$4:$H$766,6))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2460</v>
      </c>
      <c r="E5505" s="66" t="str">
        <f>IF(ISBLANK(LeaveTracker[[#This Row],[Employee Name]]),"-----",VLOOKUP(LeaveTracker[[#This Row],[Employee Name]],'List of Employees'!$B$4:$H$766,7))</f>
        <v>CCT</v>
      </c>
      <c r="F5505" s="66" t="str">
        <f>IF(ISBLANK(LeaveTracker[[#This Row],[Employee Name]]),"-----",VLOOKUP(LeaveTracker[[#This Row],[Employee Name]],'List of Employees'!$B$4:$H$766,6))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1866</v>
      </c>
      <c r="E5506" s="66" t="str">
        <f>IF(ISBLANK(LeaveTracker[[#This Row],[Employee Name]]),"-----",VLOOKUP(LeaveTracker[[#This Row],[Employee Name]],'List of Employees'!$B$4:$H$766,7))</f>
        <v>CSWDO</v>
      </c>
      <c r="F5506" s="66" t="str">
        <f>IF(ISBLANK(LeaveTracker[[#This Row],[Employee Name]]),"-----",VLOOKUP(LeaveTracker[[#This Row],[Employee Name]],'List of Employees'!$B$4:$H$766,6))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1933</v>
      </c>
      <c r="E5507" s="66" t="str">
        <f>IF(ISBLANK(LeaveTracker[[#This Row],[Employee Name]]),"-----",VLOOKUP(LeaveTracker[[#This Row],[Employee Name]],'List of Employees'!$B$4:$H$766,7))</f>
        <v>CSWDO</v>
      </c>
      <c r="F5507" s="66" t="str">
        <f>IF(ISBLANK(LeaveTracker[[#This Row],[Employee Name]]),"-----",VLOOKUP(LeaveTracker[[#This Row],[Employee Name]],'List of Employees'!$B$4:$H$766,6))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Employees'!$B$4:$H$766,7))</f>
        <v>CENRO</v>
      </c>
      <c r="F5508" s="66" t="str">
        <f>IF(ISBLANK(LeaveTracker[[#This Row],[Employee Name]]),"-----",VLOOKUP(LeaveTracker[[#This Row],[Employee Name]],'List of Employees'!$B$4:$H$766,6))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Employees'!$B$4:$H$766,7))</f>
        <v>CTO</v>
      </c>
      <c r="F5509" s="66" t="str">
        <f>IF(ISBLANK(LeaveTracker[[#This Row],[Employee Name]]),"-----",VLOOKUP(LeaveTracker[[#This Row],[Employee Name]],'List of Employees'!$B$4:$H$766,6))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2291</v>
      </c>
      <c r="E5510" s="66" t="str">
        <f>IF(ISBLANK(LeaveTracker[[#This Row],[Employee Name]]),"-----",VLOOKUP(LeaveTracker[[#This Row],[Employee Name]],'List of Employees'!$B$4:$H$766,7))</f>
        <v>ONT</v>
      </c>
      <c r="F5510" s="66" t="str">
        <f>IF(ISBLANK(LeaveTracker[[#This Row],[Employee Name]]),"-----",VLOOKUP(LeaveTracker[[#This Row],[Employee Name]],'List of Employees'!$B$4:$H$766,6))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Employees'!$B$4:$H$766,7))</f>
        <v>HRMO</v>
      </c>
      <c r="F5511" s="66" t="str">
        <f>IF(ISBLANK(LeaveTracker[[#This Row],[Employee Name]]),"-----",VLOOKUP(LeaveTracker[[#This Row],[Employee Name]],'List of Employees'!$B$4:$H$766,6))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2295</v>
      </c>
      <c r="E5512" s="66" t="str">
        <f>IF(ISBLANK(LeaveTracker[[#This Row],[Employee Name]]),"-----",VLOOKUP(LeaveTracker[[#This Row],[Employee Name]],'List of Employees'!$B$4:$H$766,7))</f>
        <v>ONT</v>
      </c>
      <c r="F5512" s="66" t="str">
        <f>IF(ISBLANK(LeaveTracker[[#This Row],[Employee Name]]),"-----",VLOOKUP(LeaveTracker[[#This Row],[Employee Name]],'List of Employees'!$B$4:$H$766,6))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Employees'!$B$4:$H$766,7))</f>
        <v>CBO</v>
      </c>
      <c r="F5513" s="66" t="str">
        <f>IF(ISBLANK(LeaveTracker[[#This Row],[Employee Name]]),"-----",VLOOKUP(LeaveTracker[[#This Row],[Employee Name]],'List of Employees'!$B$4:$H$766,6))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Employees'!$B$4:$H$766,7))</f>
        <v>CCT</v>
      </c>
      <c r="F5514" s="66" t="str">
        <f>IF(ISBLANK(LeaveTracker[[#This Row],[Employee Name]]),"-----",VLOOKUP(LeaveTracker[[#This Row],[Employee Name]],'List of Employees'!$B$4:$H$766,6))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2298</v>
      </c>
      <c r="E5515" s="66" t="str">
        <f>IF(ISBLANK(LeaveTracker[[#This Row],[Employee Name]]),"-----",VLOOKUP(LeaveTracker[[#This Row],[Employee Name]],'List of Employees'!$B$4:$H$766,7))</f>
        <v>TICC</v>
      </c>
      <c r="F5515" s="66" t="str">
        <f>IF(ISBLANK(LeaveTracker[[#This Row],[Employee Name]]),"-----",VLOOKUP(LeaveTracker[[#This Row],[Employee Name]],'List of Employees'!$B$4:$H$766,6))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2300</v>
      </c>
      <c r="E5516" s="66" t="str">
        <f>IF(ISBLANK(LeaveTracker[[#This Row],[Employee Name]]),"-----",VLOOKUP(LeaveTracker[[#This Row],[Employee Name]],'List of Employees'!$B$4:$H$766,7))</f>
        <v>CHO</v>
      </c>
      <c r="F5516" s="66" t="str">
        <f>IF(ISBLANK(LeaveTracker[[#This Row],[Employee Name]]),"-----",VLOOKUP(LeaveTracker[[#This Row],[Employee Name]],'List of Employees'!$B$4:$H$766,6))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1784</v>
      </c>
      <c r="E5517" s="66" t="str">
        <f>IF(ISBLANK(LeaveTracker[[#This Row],[Employee Name]]),"-----",VLOOKUP(LeaveTracker[[#This Row],[Employee Name]],'List of Employees'!$B$4:$H$766,7))</f>
        <v>CTO-LICENSE</v>
      </c>
      <c r="F5517" s="66" t="str">
        <f>IF(ISBLANK(LeaveTracker[[#This Row],[Employee Name]]),"-----",VLOOKUP(LeaveTracker[[#This Row],[Employee Name]],'List of Employees'!$B$4:$H$766,6))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Employees'!$B$4:$H$766,7))</f>
        <v>COOPERATIVE OFFICE</v>
      </c>
      <c r="F5518" s="66" t="str">
        <f>IF(ISBLANK(LeaveTracker[[#This Row],[Employee Name]]),"-----",VLOOKUP(LeaveTracker[[#This Row],[Employee Name]],'List of Employees'!$B$4:$H$766,6))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2301</v>
      </c>
      <c r="E5519" s="66" t="str">
        <f>IF(ISBLANK(LeaveTracker[[#This Row],[Employee Name]]),"-----",VLOOKUP(LeaveTracker[[#This Row],[Employee Name]],'List of Employees'!$B$4:$H$766,7))</f>
        <v>CCT</v>
      </c>
      <c r="F5519" s="66" t="str">
        <f>IF(ISBLANK(LeaveTracker[[#This Row],[Employee Name]]),"-----",VLOOKUP(LeaveTracker[[#This Row],[Employee Name]],'List of Employees'!$B$4:$H$766,6))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Employees'!$B$4:$H$766,7))</f>
        <v>ACCOUNTING</v>
      </c>
      <c r="F5520" s="66" t="str">
        <f>IF(ISBLANK(LeaveTracker[[#This Row],[Employee Name]]),"-----",VLOOKUP(LeaveTracker[[#This Row],[Employee Name]],'List of Employees'!$B$4:$H$766,6))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Employees'!$B$4:$H$766,7))</f>
        <v>ACCOUNTING</v>
      </c>
      <c r="F5521" s="66" t="str">
        <f>IF(ISBLANK(LeaveTracker[[#This Row],[Employee Name]]),"-----",VLOOKUP(LeaveTracker[[#This Row],[Employee Name]],'List of Employees'!$B$4:$H$766,6))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Employees'!$B$4:$H$766,7))</f>
        <v>CENRO</v>
      </c>
      <c r="F5522" s="66" t="str">
        <f>IF(ISBLANK(LeaveTracker[[#This Row],[Employee Name]]),"-----",VLOOKUP(LeaveTracker[[#This Row],[Employee Name]],'List of Employees'!$B$4:$H$766,6))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Employees'!$B$4:$H$766,7))</f>
        <v>CTO</v>
      </c>
      <c r="F5523" s="66" t="str">
        <f>IF(ISBLANK(LeaveTracker[[#This Row],[Employee Name]]),"-----",VLOOKUP(LeaveTracker[[#This Row],[Employee Name]],'List of Employees'!$B$4:$H$766,6))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Employees'!$B$4:$H$766,7))</f>
        <v>CTO</v>
      </c>
      <c r="F5524" s="66" t="str">
        <f>IF(ISBLANK(LeaveTracker[[#This Row],[Employee Name]]),"-----",VLOOKUP(LeaveTracker[[#This Row],[Employee Name]],'List of Employees'!$B$4:$H$766,6))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Employees'!$B$4:$H$766,7))</f>
        <v>TCCH/TICC</v>
      </c>
      <c r="F5525" s="66" t="str">
        <f>IF(ISBLANK(LeaveTracker[[#This Row],[Employee Name]]),"-----",VLOOKUP(LeaveTracker[[#This Row],[Employee Name]],'List of Employees'!$B$4:$H$766,6))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Employees'!$B$4:$H$766,7))</f>
        <v>ADMIN OFFICE</v>
      </c>
      <c r="F5526" s="66" t="str">
        <f>IF(ISBLANK(LeaveTracker[[#This Row],[Employee Name]]),"-----",VLOOKUP(LeaveTracker[[#This Row],[Employee Name]],'List of Employees'!$B$4:$H$766,6))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1973</v>
      </c>
      <c r="E5527" s="66" t="str">
        <f>IF(ISBLANK(LeaveTracker[[#This Row],[Employee Name]]),"-----",VLOOKUP(LeaveTracker[[#This Row],[Employee Name]],'List of Employees'!$B$4:$H$766,7))</f>
        <v>CHO</v>
      </c>
      <c r="F5527" s="66" t="str">
        <f>IF(ISBLANK(LeaveTracker[[#This Row],[Employee Name]]),"-----",VLOOKUP(LeaveTracker[[#This Row],[Employee Name]],'List of Employees'!$B$4:$H$766,6))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1913</v>
      </c>
      <c r="E5528" s="66" t="str">
        <f>IF(ISBLANK(LeaveTracker[[#This Row],[Employee Name]]),"-----",VLOOKUP(LeaveTracker[[#This Row],[Employee Name]],'List of Employees'!$B$4:$H$766,7))</f>
        <v>PICNIC GROVE</v>
      </c>
      <c r="F5528" s="66" t="str">
        <f>IF(ISBLANK(LeaveTracker[[#This Row],[Employee Name]]),"-----",VLOOKUP(LeaveTracker[[#This Row],[Employee Name]],'List of Employees'!$B$4:$H$766,6))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Employees'!$B$4:$H$766,7))</f>
        <v>ACCOUNTING</v>
      </c>
      <c r="F5529" s="66" t="str">
        <f>IF(ISBLANK(LeaveTracker[[#This Row],[Employee Name]]),"-----",VLOOKUP(LeaveTracker[[#This Row],[Employee Name]],'List of Employees'!$B$4:$H$766,6))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Employees'!$B$4:$H$766,7))</f>
        <v>ACCOUNTING</v>
      </c>
      <c r="F5530" s="66" t="str">
        <f>IF(ISBLANK(LeaveTracker[[#This Row],[Employee Name]]),"-----",VLOOKUP(LeaveTracker[[#This Row],[Employee Name]],'List of Employees'!$B$4:$H$766,6))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Employees'!$B$4:$H$766,7))</f>
        <v>ACCOUNTING</v>
      </c>
      <c r="F5531" s="66" t="str">
        <f>IF(ISBLANK(LeaveTracker[[#This Row],[Employee Name]]),"-----",VLOOKUP(LeaveTracker[[#This Row],[Employee Name]],'List of Employees'!$B$4:$H$766,6))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Employees'!$B$4:$H$766,7))</f>
        <v>CTO</v>
      </c>
      <c r="F5532" s="66" t="str">
        <f>IF(ISBLANK(LeaveTracker[[#This Row],[Employee Name]]),"-----",VLOOKUP(LeaveTracker[[#This Row],[Employee Name]],'List of Employees'!$B$4:$H$766,6))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1877</v>
      </c>
      <c r="E5533" s="66" t="str">
        <f>IF(ISBLANK(LeaveTracker[[#This Row],[Employee Name]]),"-----",VLOOKUP(LeaveTracker[[#This Row],[Employee Name]],'List of Employees'!$B$4:$H$766,7))</f>
        <v>CTO</v>
      </c>
      <c r="F5533" s="66" t="str">
        <f>IF(ISBLANK(LeaveTracker[[#This Row],[Employee Name]]),"-----",VLOOKUP(LeaveTracker[[#This Row],[Employee Name]],'List of Employees'!$B$4:$H$766,6))</f>
        <v>JOBCON</v>
      </c>
      <c r="G5533" s="24">
        <v>45061</v>
      </c>
      <c r="H5533" s="24">
        <v>45062</v>
      </c>
      <c r="I5533" s="19" t="s">
        <v>81</v>
      </c>
      <c r="J5533" s="42" t="s">
        <v>1878</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Employees'!$B$4:$H$766,7))</f>
        <v>CTO</v>
      </c>
      <c r="F5534" s="66" t="str">
        <f>IF(ISBLANK(LeaveTracker[[#This Row],[Employee Name]]),"-----",VLOOKUP(LeaveTracker[[#This Row],[Employee Name]],'List of Employees'!$B$4:$H$766,6))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1804</v>
      </c>
      <c r="E5535" s="66" t="str">
        <f>IF(ISBLANK(LeaveTracker[[#This Row],[Employee Name]]),"-----",VLOOKUP(LeaveTracker[[#This Row],[Employee Name]],'List of Employees'!$B$4:$H$766,7))</f>
        <v>ONT</v>
      </c>
      <c r="F5535" s="66" t="str">
        <f>IF(ISBLANK(LeaveTracker[[#This Row],[Employee Name]]),"-----",VLOOKUP(LeaveTracker[[#This Row],[Employee Name]],'List of Employees'!$B$4:$H$766,6))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1758</v>
      </c>
      <c r="E5536" s="66" t="str">
        <f>IF(ISBLANK(LeaveTracker[[#This Row],[Employee Name]]),"-----",VLOOKUP(LeaveTracker[[#This Row],[Employee Name]],'List of Employees'!$B$4:$H$766,7))</f>
        <v>LIBRARY</v>
      </c>
      <c r="F5536" s="66" t="str">
        <f>IF(ISBLANK(LeaveTracker[[#This Row],[Employee Name]]),"-----",VLOOKUP(LeaveTracker[[#This Row],[Employee Name]],'List of Employees'!$B$4:$H$766,6))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1758</v>
      </c>
      <c r="E5537" s="66" t="str">
        <f>IF(ISBLANK(LeaveTracker[[#This Row],[Employee Name]]),"-----",VLOOKUP(LeaveTracker[[#This Row],[Employee Name]],'List of Employees'!$B$4:$H$766,7))</f>
        <v>LIBRARY</v>
      </c>
      <c r="F5537" s="66" t="str">
        <f>IF(ISBLANK(LeaveTracker[[#This Row],[Employee Name]]),"-----",VLOOKUP(LeaveTracker[[#This Row],[Employee Name]],'List of Employees'!$B$4:$H$766,6))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1826</v>
      </c>
      <c r="E5538" s="66" t="str">
        <f>IF(ISBLANK(LeaveTracker[[#This Row],[Employee Name]]),"-----",VLOOKUP(LeaveTracker[[#This Row],[Employee Name]],'List of Employees'!$B$4:$H$766,7))</f>
        <v>CPDO</v>
      </c>
      <c r="F5538" s="66" t="str">
        <f>IF(ISBLANK(LeaveTracker[[#This Row],[Employee Name]]),"-----",VLOOKUP(LeaveTracker[[#This Row],[Employee Name]],'List of Employees'!$B$4:$H$766,6))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Employees'!$B$4:$H$766,7))</f>
        <v>CSWDO</v>
      </c>
      <c r="F5539" s="66" t="str">
        <f>IF(ISBLANK(LeaveTracker[[#This Row],[Employee Name]]),"-----",VLOOKUP(LeaveTracker[[#This Row],[Employee Name]],'List of Employees'!$B$4:$H$766,6))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Employees'!$B$4:$H$766,7))</f>
        <v>NUTRITION OFFICE</v>
      </c>
      <c r="F5540" s="66" t="str">
        <f>IF(ISBLANK(LeaveTracker[[#This Row],[Employee Name]]),"-----",VLOOKUP(LeaveTracker[[#This Row],[Employee Name]],'List of Employees'!$B$4:$H$766,6))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Employees'!$B$4:$H$766,7))</f>
        <v>NUTRITION OFFICE</v>
      </c>
      <c r="F5541" s="66" t="str">
        <f>IF(ISBLANK(LeaveTracker[[#This Row],[Employee Name]]),"-----",VLOOKUP(LeaveTracker[[#This Row],[Employee Name]],'List of Employees'!$B$4:$H$766,6))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Employees'!$B$4:$H$766,7))</f>
        <v>NUTRITION OFFICE</v>
      </c>
      <c r="F5542" s="66" t="str">
        <f>IF(ISBLANK(LeaveTracker[[#This Row],[Employee Name]]),"-----",VLOOKUP(LeaveTracker[[#This Row],[Employee Name]],'List of Employees'!$B$4:$H$766,6))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Employees'!$B$4:$H$766,7))</f>
        <v>ASSESSORS OFFICE</v>
      </c>
      <c r="F5543" s="66" t="str">
        <f>IF(ISBLANK(LeaveTracker[[#This Row],[Employee Name]]),"-----",VLOOKUP(LeaveTracker[[#This Row],[Employee Name]],'List of Employees'!$B$4:$H$766,6))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Employees'!$B$4:$H$766,7))</f>
        <v>CEO</v>
      </c>
      <c r="F5544" s="66" t="str">
        <f>IF(ISBLANK(LeaveTracker[[#This Row],[Employee Name]]),"-----",VLOOKUP(LeaveTracker[[#This Row],[Employee Name]],'List of Employees'!$B$4:$H$766,6))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Employees'!$B$4:$H$766,7))</f>
        <v>COOPERATIVE OFFICE</v>
      </c>
      <c r="F5545" s="66" t="str">
        <f>IF(ISBLANK(LeaveTracker[[#This Row],[Employee Name]]),"-----",VLOOKUP(LeaveTracker[[#This Row],[Employee Name]],'List of Employees'!$B$4:$H$766,6))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Employees'!$B$4:$H$766,7))</f>
        <v>CEO</v>
      </c>
      <c r="F5546" s="66" t="str">
        <f>IF(ISBLANK(LeaveTracker[[#This Row],[Employee Name]]),"-----",VLOOKUP(LeaveTracker[[#This Row],[Employee Name]],'List of Employees'!$B$4:$H$766,6))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Employees'!$B$4:$H$766,7))</f>
        <v>LCR</v>
      </c>
      <c r="F5547" s="66" t="str">
        <f>IF(ISBLANK(LeaveTracker[[#This Row],[Employee Name]]),"-----",VLOOKUP(LeaveTracker[[#This Row],[Employee Name]],'List of Employees'!$B$4:$H$766,6))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Employees'!$B$4:$H$766,7))</f>
        <v>TIPID IMPOK</v>
      </c>
      <c r="F5548" s="66" t="str">
        <f>IF(ISBLANK(LeaveTracker[[#This Row],[Employee Name]]),"-----",VLOOKUP(LeaveTracker[[#This Row],[Employee Name]],'List of Employees'!$B$4:$H$766,6))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Employees'!$B$4:$H$766,7))</f>
        <v>CTO</v>
      </c>
      <c r="F5549" s="66" t="str">
        <f>IF(ISBLANK(LeaveTracker[[#This Row],[Employee Name]]),"-----",VLOOKUP(LeaveTracker[[#This Row],[Employee Name]],'List of Employees'!$B$4:$H$766,6))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Employees'!$B$4:$H$766,7))</f>
        <v>CENRO</v>
      </c>
      <c r="F5550" s="66" t="str">
        <f>IF(ISBLANK(LeaveTracker[[#This Row],[Employee Name]]),"-----",VLOOKUP(LeaveTracker[[#This Row],[Employee Name]],'List of Employees'!$B$4:$H$766,6))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Employees'!$B$4:$H$766,7))</f>
        <v>PICNIC GROVE</v>
      </c>
      <c r="F5551" s="66" t="str">
        <f>IF(ISBLANK(LeaveTracker[[#This Row],[Employee Name]]),"-----",VLOOKUP(LeaveTracker[[#This Row],[Employee Name]],'List of Employees'!$B$4:$H$766,6))</f>
        <v>PERMANENT</v>
      </c>
      <c r="G5551" s="24">
        <v>45034</v>
      </c>
      <c r="H5551" s="24">
        <v>45055</v>
      </c>
      <c r="I5551" s="19" t="s">
        <v>297</v>
      </c>
      <c r="J5551" s="42" t="s">
        <v>2302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Employees'!$B$4:$H$766,7))</f>
        <v>CTO</v>
      </c>
      <c r="F5552" s="66" t="str">
        <f>IF(ISBLANK(LeaveTracker[[#This Row],[Employee Name]]),"-----",VLOOKUP(LeaveTracker[[#This Row],[Employee Name]],'List of Employees'!$B$4:$H$766,6))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Employees'!$B$4:$H$766,7))</f>
        <v>LIBRARY</v>
      </c>
      <c r="F5553" s="66" t="str">
        <f>IF(ISBLANK(LeaveTracker[[#This Row],[Employee Name]]),"-----",VLOOKUP(LeaveTracker[[#This Row],[Employee Name]],'List of Employees'!$B$4:$H$766,6))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1853</v>
      </c>
      <c r="E5554" s="66" t="str">
        <f>IF(ISBLANK(LeaveTracker[[#This Row],[Employee Name]]),"-----",VLOOKUP(LeaveTracker[[#This Row],[Employee Name]],'List of Employees'!$B$4:$H$766,7))</f>
        <v>BPLO</v>
      </c>
      <c r="F5554" s="66" t="str">
        <f>IF(ISBLANK(LeaveTracker[[#This Row],[Employee Name]]),"-----",VLOOKUP(LeaveTracker[[#This Row],[Employee Name]],'List of Employees'!$B$4:$H$766,6))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1853</v>
      </c>
      <c r="E5555" s="66" t="str">
        <f>IF(ISBLANK(LeaveTracker[[#This Row],[Employee Name]]),"-----",VLOOKUP(LeaveTracker[[#This Row],[Employee Name]],'List of Employees'!$B$4:$H$766,7))</f>
        <v>BPLO</v>
      </c>
      <c r="F5555" s="66" t="str">
        <f>IF(ISBLANK(LeaveTracker[[#This Row],[Employee Name]]),"-----",VLOOKUP(LeaveTracker[[#This Row],[Employee Name]],'List of Employees'!$B$4:$H$766,6))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Employees'!$B$4:$H$766,7))</f>
        <v>ONT</v>
      </c>
      <c r="F5556" s="66" t="str">
        <f>IF(ISBLANK(LeaveTracker[[#This Row],[Employee Name]]),"-----",VLOOKUP(LeaveTracker[[#This Row],[Employee Name]],'List of Employees'!$B$4:$H$766,6))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Employees'!$B$4:$H$766,7))</f>
        <v>ONT</v>
      </c>
      <c r="F5557" s="66" t="str">
        <f>IF(ISBLANK(LeaveTracker[[#This Row],[Employee Name]]),"-----",VLOOKUP(LeaveTracker[[#This Row],[Employee Name]],'List of Employees'!$B$4:$H$766,6))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Employees'!$B$4:$H$766,7))</f>
        <v>ONT</v>
      </c>
      <c r="F5558" s="66" t="str">
        <f>IF(ISBLANK(LeaveTracker[[#This Row],[Employee Name]]),"-----",VLOOKUP(LeaveTracker[[#This Row],[Employee Name]],'List of Employees'!$B$4:$H$766,6))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Employees'!$B$4:$H$766,7))</f>
        <v>ONT</v>
      </c>
      <c r="F5559" s="66" t="str">
        <f>IF(ISBLANK(LeaveTracker[[#This Row],[Employee Name]]),"-----",VLOOKUP(LeaveTracker[[#This Row],[Employee Name]],'List of Employees'!$B$4:$H$766,6))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1765</v>
      </c>
      <c r="E5560" s="66" t="str">
        <f>IF(ISBLANK(LeaveTracker[[#This Row],[Employee Name]]),"-----",VLOOKUP(LeaveTracker[[#This Row],[Employee Name]],'List of Employees'!$B$4:$H$766,7))</f>
        <v>ONT</v>
      </c>
      <c r="F5560" s="66" t="str">
        <f>IF(ISBLANK(LeaveTracker[[#This Row],[Employee Name]]),"-----",VLOOKUP(LeaveTracker[[#This Row],[Employee Name]],'List of Employees'!$B$4:$H$766,6))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Employees'!$B$4:$H$766,7))</f>
        <v>ONT</v>
      </c>
      <c r="F5561" s="66" t="str">
        <f>IF(ISBLANK(LeaveTracker[[#This Row],[Employee Name]]),"-----",VLOOKUP(LeaveTracker[[#This Row],[Employee Name]],'List of Employees'!$B$4:$H$766,6))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1782</v>
      </c>
      <c r="E5562" s="66" t="str">
        <f>IF(ISBLANK(LeaveTracker[[#This Row],[Employee Name]]),"-----",VLOOKUP(LeaveTracker[[#This Row],[Employee Name]],'List of Employees'!$B$4:$H$766,7))</f>
        <v>PICNIC GROVE</v>
      </c>
      <c r="F5562" s="66" t="str">
        <f>IF(ISBLANK(LeaveTracker[[#This Row],[Employee Name]]),"-----",VLOOKUP(LeaveTracker[[#This Row],[Employee Name]],'List of Employees'!$B$4:$H$766,6))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Employees'!$B$4:$H$766,7))</f>
        <v>PICNIC GROVE</v>
      </c>
      <c r="F5563" s="66" t="str">
        <f>IF(ISBLANK(LeaveTracker[[#This Row],[Employee Name]]),"-----",VLOOKUP(LeaveTracker[[#This Row],[Employee Name]],'List of Employees'!$B$4:$H$766,6))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1867</v>
      </c>
      <c r="E5564" s="66" t="str">
        <f>IF(ISBLANK(LeaveTracker[[#This Row],[Employee Name]]),"-----",VLOOKUP(LeaveTracker[[#This Row],[Employee Name]],'List of Employees'!$B$4:$H$766,7))</f>
        <v>CEO</v>
      </c>
      <c r="F5564" s="66" t="str">
        <f>IF(ISBLANK(LeaveTracker[[#This Row],[Employee Name]]),"-----",VLOOKUP(LeaveTracker[[#This Row],[Employee Name]],'List of Employees'!$B$4:$H$766,6))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1934</v>
      </c>
      <c r="E5565" s="66" t="str">
        <f>IF(ISBLANK(LeaveTracker[[#This Row],[Employee Name]]),"-----",VLOOKUP(LeaveTracker[[#This Row],[Employee Name]],'List of Employees'!$B$4:$H$766,7))</f>
        <v>GSO</v>
      </c>
      <c r="F5565" s="66" t="str">
        <f>IF(ISBLANK(LeaveTracker[[#This Row],[Employee Name]]),"-----",VLOOKUP(LeaveTracker[[#This Row],[Employee Name]],'List of Employees'!$B$4:$H$766,6))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Employees'!$B$4:$H$766,7))</f>
        <v>CHARACTER OFFICE</v>
      </c>
      <c r="F5566" s="66" t="str">
        <f>IF(ISBLANK(LeaveTracker[[#This Row],[Employee Name]]),"-----",VLOOKUP(LeaveTracker[[#This Row],[Employee Name]],'List of Employees'!$B$4:$H$766,6))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Employees'!$B$4:$H$766,7))</f>
        <v>CHO</v>
      </c>
      <c r="F5567" s="66" t="str">
        <f>IF(ISBLANK(LeaveTracker[[#This Row],[Employee Name]]),"-----",VLOOKUP(LeaveTracker[[#This Row],[Employee Name]],'List of Employees'!$B$4:$H$766,6))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Employees'!$B$4:$H$766,7))</f>
        <v>ADMIN OFFICE</v>
      </c>
      <c r="F5568" s="66" t="str">
        <f>IF(ISBLANK(LeaveTracker[[#This Row],[Employee Name]]),"-----",VLOOKUP(LeaveTracker[[#This Row],[Employee Name]],'List of Employees'!$B$4:$H$766,6))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1748</v>
      </c>
      <c r="E5569" s="66" t="str">
        <f>IF(ISBLANK(LeaveTracker[[#This Row],[Employee Name]]),"-----",VLOOKUP(LeaveTracker[[#This Row],[Employee Name]],'List of Employees'!$B$4:$H$766,7))</f>
        <v>CSWDO</v>
      </c>
      <c r="F5569" s="66" t="str">
        <f>IF(ISBLANK(LeaveTracker[[#This Row],[Employee Name]]),"-----",VLOOKUP(LeaveTracker[[#This Row],[Employee Name]],'List of Employees'!$B$4:$H$766,6))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Employees'!$B$4:$H$766,7))</f>
        <v>CSWDO</v>
      </c>
      <c r="F5570" s="66" t="str">
        <f>IF(ISBLANK(LeaveTracker[[#This Row],[Employee Name]]),"-----",VLOOKUP(LeaveTracker[[#This Row],[Employee Name]],'List of Employees'!$B$4:$H$766,6))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Employees'!$B$4:$H$766,7))</f>
        <v>GSO</v>
      </c>
      <c r="F5571" s="66" t="str">
        <f>IF(ISBLANK(LeaveTracker[[#This Row],[Employee Name]]),"-----",VLOOKUP(LeaveTracker[[#This Row],[Employee Name]],'List of Employees'!$B$4:$H$766,6))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2105</v>
      </c>
      <c r="E5572" s="66" t="str">
        <f>IF(ISBLANK(LeaveTracker[[#This Row],[Employee Name]]),"-----",VLOOKUP(LeaveTracker[[#This Row],[Employee Name]],'List of Employees'!$B$4:$H$766,7))</f>
        <v>CEO</v>
      </c>
      <c r="F5572" s="66" t="str">
        <f>IF(ISBLANK(LeaveTracker[[#This Row],[Employee Name]]),"-----",VLOOKUP(LeaveTracker[[#This Row],[Employee Name]],'List of Employees'!$B$4:$H$766,6))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Employees'!$B$4:$H$766,7))</f>
        <v>CCT</v>
      </c>
      <c r="F5573" s="66" t="str">
        <f>IF(ISBLANK(LeaveTracker[[#This Row],[Employee Name]]),"-----",VLOOKUP(LeaveTracker[[#This Row],[Employee Name]],'List of Employees'!$B$4:$H$766,6))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Employees'!$B$4:$H$766,7))</f>
        <v>CCT</v>
      </c>
      <c r="F5574" s="66" t="str">
        <f>IF(ISBLANK(LeaveTracker[[#This Row],[Employee Name]]),"-----",VLOOKUP(LeaveTracker[[#This Row],[Employee Name]],'List of Employees'!$B$4:$H$766,6))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2306</v>
      </c>
      <c r="E5575" s="66" t="str">
        <f>IF(ISBLANK(LeaveTracker[[#This Row],[Employee Name]]),"-----",VLOOKUP(LeaveTracker[[#This Row],[Employee Name]],'List of Employees'!$B$4:$H$766,7))</f>
        <v>CROSSING ELEM SCH</v>
      </c>
      <c r="F5575" s="66" t="str">
        <f>IF(ISBLANK(LeaveTracker[[#This Row],[Employee Name]]),"-----",VLOOKUP(LeaveTracker[[#This Row],[Employee Name]],'List of Employees'!$B$4:$H$766,6))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2306</v>
      </c>
      <c r="E5576" s="66" t="str">
        <f>IF(ISBLANK(LeaveTracker[[#This Row],[Employee Name]]),"-----",VLOOKUP(LeaveTracker[[#This Row],[Employee Name]],'List of Employees'!$B$4:$H$766,7))</f>
        <v>CROSSING ELEM SCH</v>
      </c>
      <c r="F5576" s="66" t="str">
        <f>IF(ISBLANK(LeaveTracker[[#This Row],[Employee Name]]),"-----",VLOOKUP(LeaveTracker[[#This Row],[Employee Name]],'List of Employees'!$B$4:$H$766,6))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Employees'!$B$4:$H$766,7))</f>
        <v>SP</v>
      </c>
      <c r="F5577" s="66" t="str">
        <f>IF(ISBLANK(LeaveTracker[[#This Row],[Employee Name]]),"-----",VLOOKUP(LeaveTracker[[#This Row],[Employee Name]],'List of Employees'!$B$4:$H$766,6))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Employees'!$B$4:$H$766,7))</f>
        <v>GSO</v>
      </c>
      <c r="F5578" s="66" t="str">
        <f>IF(ISBLANK(LeaveTracker[[#This Row],[Employee Name]]),"-----",VLOOKUP(LeaveTracker[[#This Row],[Employee Name]],'List of Employees'!$B$4:$H$766,6))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Employees'!$B$4:$H$766,7))</f>
        <v>CTO</v>
      </c>
      <c r="F5579" s="66" t="str">
        <f>IF(ISBLANK(LeaveTracker[[#This Row],[Employee Name]]),"-----",VLOOKUP(LeaveTracker[[#This Row],[Employee Name]],'List of Employees'!$B$4:$H$766,6))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Employees'!$B$4:$H$766,7))</f>
        <v>EEO/ CITY MARKET</v>
      </c>
      <c r="F5580" s="66" t="str">
        <f>IF(ISBLANK(LeaveTracker[[#This Row],[Employee Name]]),"-----",VLOOKUP(LeaveTracker[[#This Row],[Employee Name]],'List of Employees'!$B$4:$H$766,6))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Employees'!$B$4:$H$766,7))</f>
        <v>EEO/ CITY MARKET</v>
      </c>
      <c r="F5581" s="66" t="str">
        <f>IF(ISBLANK(LeaveTracker[[#This Row],[Employee Name]]),"-----",VLOOKUP(LeaveTracker[[#This Row],[Employee Name]],'List of Employees'!$B$4:$H$766,6))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Employees'!$B$4:$H$766,7))</f>
        <v>EEO/ CITY MARKET</v>
      </c>
      <c r="F5582" s="66" t="str">
        <f>IF(ISBLANK(LeaveTracker[[#This Row],[Employee Name]]),"-----",VLOOKUP(LeaveTracker[[#This Row],[Employee Name]],'List of Employees'!$B$4:$H$766,6))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Employees'!$B$4:$H$766,7))</f>
        <v>CTO</v>
      </c>
      <c r="F5583" s="66" t="str">
        <f>IF(ISBLANK(LeaveTracker[[#This Row],[Employee Name]]),"-----",VLOOKUP(LeaveTracker[[#This Row],[Employee Name]],'List of Employees'!$B$4:$H$766,6))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Employees'!$B$4:$H$766,7))</f>
        <v>CHO</v>
      </c>
      <c r="F5584" s="66" t="str">
        <f>IF(ISBLANK(LeaveTracker[[#This Row],[Employee Name]]),"-----",VLOOKUP(LeaveTracker[[#This Row],[Employee Name]],'List of Employees'!$B$4:$H$766,6))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Employees'!$B$4:$H$766,7))</f>
        <v>0</v>
      </c>
      <c r="F5585" s="66" t="str">
        <f>IF(ISBLANK(LeaveTracker[[#This Row],[Employee Name]]),"-----",VLOOKUP(LeaveTracker[[#This Row],[Employee Name]],'List of Employees'!$B$4:$H$766,6))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Employees'!$B$4:$H$766,7))</f>
        <v>ONT</v>
      </c>
      <c r="F5586" s="66" t="str">
        <f>IF(ISBLANK(LeaveTracker[[#This Row],[Employee Name]]),"-----",VLOOKUP(LeaveTracker[[#This Row],[Employee Name]],'List of Employees'!$B$4:$H$766,6))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Employees'!$B$4:$H$766,7))</f>
        <v>ONT</v>
      </c>
      <c r="F5587" s="66" t="str">
        <f>IF(ISBLANK(LeaveTracker[[#This Row],[Employee Name]]),"-----",VLOOKUP(LeaveTracker[[#This Row],[Employee Name]],'List of Employees'!$B$4:$H$766,6))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Employees'!$B$4:$H$766,7))</f>
        <v>MO</v>
      </c>
      <c r="F5588" s="66" t="str">
        <f>IF(ISBLANK(LeaveTracker[[#This Row],[Employee Name]]),"-----",VLOOKUP(LeaveTracker[[#This Row],[Employee Name]],'List of Employees'!$B$4:$H$766,6))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Employees'!$B$4:$H$766,7))</f>
        <v>CSWDO</v>
      </c>
      <c r="F5589" s="66" t="str">
        <f>IF(ISBLANK(LeaveTracker[[#This Row],[Employee Name]]),"-----",VLOOKUP(LeaveTracker[[#This Row],[Employee Name]],'List of Employees'!$B$4:$H$766,6))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Employees'!$B$4:$H$766,7))</f>
        <v>CSWDO</v>
      </c>
      <c r="F5590" s="66" t="str">
        <f>IF(ISBLANK(LeaveTracker[[#This Row],[Employee Name]]),"-----",VLOOKUP(LeaveTracker[[#This Row],[Employee Name]],'List of Employees'!$B$4:$H$766,6))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2308</v>
      </c>
      <c r="E5591" s="66" t="str">
        <f>IF(ISBLANK(LeaveTracker[[#This Row],[Employee Name]]),"-----",VLOOKUP(LeaveTracker[[#This Row],[Employee Name]],'List of Employees'!$B$4:$H$766,7))</f>
        <v>DA</v>
      </c>
      <c r="F5591" s="66" t="str">
        <f>IF(ISBLANK(LeaveTracker[[#This Row],[Employee Name]]),"-----",VLOOKUP(LeaveTracker[[#This Row],[Employee Name]],'List of Employees'!$B$4:$H$766,6))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Employees'!$B$4:$H$766,7))</f>
        <v>ASSESSORS OFFICE</v>
      </c>
      <c r="F5592" s="66" t="str">
        <f>IF(ISBLANK(LeaveTracker[[#This Row],[Employee Name]]),"-----",VLOOKUP(LeaveTracker[[#This Row],[Employee Name]],'List of Employees'!$B$4:$H$766,6))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Employees'!$B$4:$H$766,7))</f>
        <v>PIO</v>
      </c>
      <c r="F5593" s="66" t="str">
        <f>IF(ISBLANK(LeaveTracker[[#This Row],[Employee Name]]),"-----",VLOOKUP(LeaveTracker[[#This Row],[Employee Name]],'List of Employees'!$B$4:$H$766,6))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Employees'!$B$4:$H$766,7))</f>
        <v>LANDTAX</v>
      </c>
      <c r="F5594" s="66" t="str">
        <f>IF(ISBLANK(LeaveTracker[[#This Row],[Employee Name]]),"-----",VLOOKUP(LeaveTracker[[#This Row],[Employee Name]],'List of Employees'!$B$4:$H$766,6))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Employees'!$B$4:$H$766,7))</f>
        <v>CTO</v>
      </c>
      <c r="F5595" s="66" t="str">
        <f>IF(ISBLANK(LeaveTracker[[#This Row],[Employee Name]]),"-----",VLOOKUP(LeaveTracker[[#This Row],[Employee Name]],'List of Employees'!$B$4:$H$766,6))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Employees'!$B$4:$H$766,7))</f>
        <v>CHARACTER OFFICE</v>
      </c>
      <c r="F5596" s="66" t="str">
        <f>IF(ISBLANK(LeaveTracker[[#This Row],[Employee Name]]),"-----",VLOOKUP(LeaveTracker[[#This Row],[Employee Name]],'List of Employees'!$B$4:$H$766,6))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2138</v>
      </c>
      <c r="E5597" s="66" t="str">
        <f>IF(ISBLANK(LeaveTracker[[#This Row],[Employee Name]]),"-----",VLOOKUP(LeaveTracker[[#This Row],[Employee Name]],'List of Employees'!$B$4:$H$766,7))</f>
        <v>GSO</v>
      </c>
      <c r="F5597" s="66" t="str">
        <f>IF(ISBLANK(LeaveTracker[[#This Row],[Employee Name]]),"-----",VLOOKUP(LeaveTracker[[#This Row],[Employee Name]],'List of Employees'!$B$4:$H$766,6))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Employees'!$B$4:$H$766,7))</f>
        <v>ONT</v>
      </c>
      <c r="F5598" s="66" t="str">
        <f>IF(ISBLANK(LeaveTracker[[#This Row],[Employee Name]]),"-----",VLOOKUP(LeaveTracker[[#This Row],[Employee Name]],'List of Employees'!$B$4:$H$766,6))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Employees'!$B$4:$H$766,7))</f>
        <v>ONT</v>
      </c>
      <c r="F5599" s="66" t="str">
        <f>IF(ISBLANK(LeaveTracker[[#This Row],[Employee Name]]),"-----",VLOOKUP(LeaveTracker[[#This Row],[Employee Name]],'List of Employees'!$B$4:$H$766,6))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Employees'!$B$4:$H$766,7))</f>
        <v>ONT</v>
      </c>
      <c r="F5600" s="66" t="str">
        <f>IF(ISBLANK(LeaveTracker[[#This Row],[Employee Name]]),"-----",VLOOKUP(LeaveTracker[[#This Row],[Employee Name]],'List of Employees'!$B$4:$H$766,6))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Employees'!$B$4:$H$766,7))</f>
        <v>CHO</v>
      </c>
      <c r="F5601" s="66" t="str">
        <f>IF(ISBLANK(LeaveTracker[[#This Row],[Employee Name]]),"-----",VLOOKUP(LeaveTracker[[#This Row],[Employee Name]],'List of Employees'!$B$4:$H$766,6))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Employees'!$B$4:$H$766,7))</f>
        <v>CHO</v>
      </c>
      <c r="F5602" s="66" t="str">
        <f>IF(ISBLANK(LeaveTracker[[#This Row],[Employee Name]]),"-----",VLOOKUP(LeaveTracker[[#This Row],[Employee Name]],'List of Employees'!$B$4:$H$766,6))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2068</v>
      </c>
      <c r="E5603" s="66" t="str">
        <f>IF(ISBLANK(LeaveTracker[[#This Row],[Employee Name]]),"-----",VLOOKUP(LeaveTracker[[#This Row],[Employee Name]],'List of Employees'!$B$4:$H$766,7))</f>
        <v>OSPITAL NG TAGAYTAY</v>
      </c>
      <c r="F5603" s="66" t="str">
        <f>IF(ISBLANK(LeaveTracker[[#This Row],[Employee Name]]),"-----",VLOOKUP(LeaveTracker[[#This Row],[Employee Name]],'List of Employees'!$B$4:$H$766,6))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1951</v>
      </c>
      <c r="E5604" s="66" t="str">
        <f>IF(ISBLANK(LeaveTracker[[#This Row],[Employee Name]]),"-----",VLOOKUP(LeaveTracker[[#This Row],[Employee Name]],'List of Employees'!$B$4:$H$766,7))</f>
        <v>EEO/CITY MARKET</v>
      </c>
      <c r="F5604" s="66" t="str">
        <f>IF(ISBLANK(LeaveTracker[[#This Row],[Employee Name]]),"-----",VLOOKUP(LeaveTracker[[#This Row],[Employee Name]],'List of Employees'!$B$4:$H$766,6))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1764</v>
      </c>
      <c r="E5605" s="66" t="str">
        <f>IF(ISBLANK(LeaveTracker[[#This Row],[Employee Name]]),"-----",VLOOKUP(LeaveTracker[[#This Row],[Employee Name]],'List of Employees'!$B$4:$H$766,7))</f>
        <v>ONT</v>
      </c>
      <c r="F5605" s="66" t="str">
        <f>IF(ISBLANK(LeaveTracker[[#This Row],[Employee Name]]),"-----",VLOOKUP(LeaveTracker[[#This Row],[Employee Name]],'List of Employees'!$B$4:$H$766,6))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1764</v>
      </c>
      <c r="E5606" s="66" t="str">
        <f>IF(ISBLANK(LeaveTracker[[#This Row],[Employee Name]]),"-----",VLOOKUP(LeaveTracker[[#This Row],[Employee Name]],'List of Employees'!$B$4:$H$766,7))</f>
        <v>ONT</v>
      </c>
      <c r="F5606" s="66" t="str">
        <f>IF(ISBLANK(LeaveTracker[[#This Row],[Employee Name]]),"-----",VLOOKUP(LeaveTracker[[#This Row],[Employee Name]],'List of Employees'!$B$4:$H$766,6))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1812</v>
      </c>
      <c r="E5607" s="66" t="str">
        <f>IF(ISBLANK(LeaveTracker[[#This Row],[Employee Name]]),"-----",VLOOKUP(LeaveTracker[[#This Row],[Employee Name]],'List of Employees'!$B$4:$H$766,7))</f>
        <v>ONT</v>
      </c>
      <c r="F5607" s="66" t="str">
        <f>IF(ISBLANK(LeaveTracker[[#This Row],[Employee Name]]),"-----",VLOOKUP(LeaveTracker[[#This Row],[Employee Name]],'List of Employees'!$B$4:$H$766,6))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1812</v>
      </c>
      <c r="E5608" s="66" t="str">
        <f>IF(ISBLANK(LeaveTracker[[#This Row],[Employee Name]]),"-----",VLOOKUP(LeaveTracker[[#This Row],[Employee Name]],'List of Employees'!$B$4:$H$766,7))</f>
        <v>ONT</v>
      </c>
      <c r="F5608" s="66" t="str">
        <f>IF(ISBLANK(LeaveTracker[[#This Row],[Employee Name]]),"-----",VLOOKUP(LeaveTracker[[#This Row],[Employee Name]],'List of Employees'!$B$4:$H$766,6))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1812</v>
      </c>
      <c r="E5609" s="66" t="str">
        <f>IF(ISBLANK(LeaveTracker[[#This Row],[Employee Name]]),"-----",VLOOKUP(LeaveTracker[[#This Row],[Employee Name]],'List of Employees'!$B$4:$H$766,7))</f>
        <v>ONT</v>
      </c>
      <c r="F5609" s="66" t="str">
        <f>IF(ISBLANK(LeaveTracker[[#This Row],[Employee Name]]),"-----",VLOOKUP(LeaveTracker[[#This Row],[Employee Name]],'List of Employees'!$B$4:$H$766,6))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1812</v>
      </c>
      <c r="E5610" s="66" t="str">
        <f>IF(ISBLANK(LeaveTracker[[#This Row],[Employee Name]]),"-----",VLOOKUP(LeaveTracker[[#This Row],[Employee Name]],'List of Employees'!$B$4:$H$766,7))</f>
        <v>ONT</v>
      </c>
      <c r="F5610" s="66" t="str">
        <f>IF(ISBLANK(LeaveTracker[[#This Row],[Employee Name]]),"-----",VLOOKUP(LeaveTracker[[#This Row],[Employee Name]],'List of Employees'!$B$4:$H$766,6))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1812</v>
      </c>
      <c r="E5611" s="66" t="str">
        <f>IF(ISBLANK(LeaveTracker[[#This Row],[Employee Name]]),"-----",VLOOKUP(LeaveTracker[[#This Row],[Employee Name]],'List of Employees'!$B$4:$H$766,7))</f>
        <v>ONT</v>
      </c>
      <c r="F5611" s="66" t="str">
        <f>IF(ISBLANK(LeaveTracker[[#This Row],[Employee Name]]),"-----",VLOOKUP(LeaveTracker[[#This Row],[Employee Name]],'List of Employees'!$B$4:$H$766,6))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1812</v>
      </c>
      <c r="E5612" s="66" t="str">
        <f>IF(ISBLANK(LeaveTracker[[#This Row],[Employee Name]]),"-----",VLOOKUP(LeaveTracker[[#This Row],[Employee Name]],'List of Employees'!$B$4:$H$766,7))</f>
        <v>ONT</v>
      </c>
      <c r="F5612" s="66" t="str">
        <f>IF(ISBLANK(LeaveTracker[[#This Row],[Employee Name]]),"-----",VLOOKUP(LeaveTracker[[#This Row],[Employee Name]],'List of Employees'!$B$4:$H$766,6))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1812</v>
      </c>
      <c r="E5613" s="66" t="str">
        <f>IF(ISBLANK(LeaveTracker[[#This Row],[Employee Name]]),"-----",VLOOKUP(LeaveTracker[[#This Row],[Employee Name]],'List of Employees'!$B$4:$H$766,7))</f>
        <v>ONT</v>
      </c>
      <c r="F5613" s="66" t="str">
        <f>IF(ISBLANK(LeaveTracker[[#This Row],[Employee Name]]),"-----",VLOOKUP(LeaveTracker[[#This Row],[Employee Name]],'List of Employees'!$B$4:$H$766,6))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1936</v>
      </c>
      <c r="E5614" s="66" t="str">
        <f>IF(ISBLANK(LeaveTracker[[#This Row],[Employee Name]]),"-----",VLOOKUP(LeaveTracker[[#This Row],[Employee Name]],'List of Employees'!$B$4:$H$766,7))</f>
        <v>BPLO</v>
      </c>
      <c r="F5614" s="66" t="str">
        <f>IF(ISBLANK(LeaveTracker[[#This Row],[Employee Name]]),"-----",VLOOKUP(LeaveTracker[[#This Row],[Employee Name]],'List of Employees'!$B$4:$H$766,6))</f>
        <v>JOBCON</v>
      </c>
      <c r="G5614" s="24">
        <v>45056</v>
      </c>
      <c r="H5614" s="24">
        <v>45056</v>
      </c>
      <c r="I5614" s="19" t="s">
        <v>297</v>
      </c>
      <c r="J5614" s="42" t="s">
        <v>1878</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1936</v>
      </c>
      <c r="E5615" s="66" t="str">
        <f>IF(ISBLANK(LeaveTracker[[#This Row],[Employee Name]]),"-----",VLOOKUP(LeaveTracker[[#This Row],[Employee Name]],'List of Employees'!$B$4:$H$766,7))</f>
        <v>BPLO</v>
      </c>
      <c r="F5615" s="66" t="str">
        <f>IF(ISBLANK(LeaveTracker[[#This Row],[Employee Name]]),"-----",VLOOKUP(LeaveTracker[[#This Row],[Employee Name]],'List of Employees'!$B$4:$H$766,6))</f>
        <v>JOBCON</v>
      </c>
      <c r="G5615" s="24">
        <v>45068</v>
      </c>
      <c r="H5615" s="24">
        <v>45068</v>
      </c>
      <c r="I5615" s="20" t="s">
        <v>297</v>
      </c>
      <c r="J5615" s="42" t="s">
        <v>1878</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2312</v>
      </c>
      <c r="E5616" s="66" t="str">
        <f>IF(ISBLANK(LeaveTracker[[#This Row],[Employee Name]]),"-----",VLOOKUP(LeaveTracker[[#This Row],[Employee Name]],'List of Employees'!$B$4:$H$766,7))</f>
        <v>BPLO</v>
      </c>
      <c r="F5616" s="66" t="str">
        <f>IF(ISBLANK(LeaveTracker[[#This Row],[Employee Name]]),"-----",VLOOKUP(LeaveTracker[[#This Row],[Employee Name]],'List of Employees'!$B$4:$H$766,6))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1936</v>
      </c>
      <c r="E5617" s="66" t="str">
        <f>IF(ISBLANK(LeaveTracker[[#This Row],[Employee Name]]),"-----",VLOOKUP(LeaveTracker[[#This Row],[Employee Name]],'List of Employees'!$B$4:$H$766,7))</f>
        <v>BPLO</v>
      </c>
      <c r="F5617" s="66" t="str">
        <f>IF(ISBLANK(LeaveTracker[[#This Row],[Employee Name]]),"-----",VLOOKUP(LeaveTracker[[#This Row],[Employee Name]],'List of Employees'!$B$4:$H$766,6))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2008</v>
      </c>
      <c r="E5618" s="66" t="str">
        <f>IF(ISBLANK(LeaveTracker[[#This Row],[Employee Name]]),"-----",VLOOKUP(LeaveTracker[[#This Row],[Employee Name]],'List of Employees'!$B$4:$H$766,7))</f>
        <v>EDP</v>
      </c>
      <c r="F5618" s="66" t="str">
        <f>IF(ISBLANK(LeaveTracker[[#This Row],[Employee Name]]),"-----",VLOOKUP(LeaveTracker[[#This Row],[Employee Name]],'List of Employees'!$B$4:$H$766,6))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2008</v>
      </c>
      <c r="E5619" s="66" t="str">
        <f>IF(ISBLANK(LeaveTracker[[#This Row],[Employee Name]]),"-----",VLOOKUP(LeaveTracker[[#This Row],[Employee Name]],'List of Employees'!$B$4:$H$766,7))</f>
        <v>EDP</v>
      </c>
      <c r="F5619" s="66" t="str">
        <f>IF(ISBLANK(LeaveTracker[[#This Row],[Employee Name]]),"-----",VLOOKUP(LeaveTracker[[#This Row],[Employee Name]],'List of Employees'!$B$4:$H$766,6))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1801</v>
      </c>
      <c r="E5620" s="66" t="str">
        <f>IF(ISBLANK(LeaveTracker[[#This Row],[Employee Name]]),"-----",VLOOKUP(LeaveTracker[[#This Row],[Employee Name]],'List of Employees'!$B$4:$H$766,7))</f>
        <v>CSWDO</v>
      </c>
      <c r="F5620" s="66" t="str">
        <f>IF(ISBLANK(LeaveTracker[[#This Row],[Employee Name]]),"-----",VLOOKUP(LeaveTracker[[#This Row],[Employee Name]],'List of Employees'!$B$4:$H$766,6))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1892</v>
      </c>
      <c r="E5621" s="19"/>
      <c r="F5621" s="66" t="str">
        <f>IF(ISBLANK(LeaveTracker[[#This Row],[Employee Name]]),"-----",VLOOKUP(LeaveTracker[[#This Row],[Employee Name]],'List of Employees'!$B$4:$H$766,6))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1954</v>
      </c>
      <c r="E5622" s="19"/>
      <c r="F5622" s="66" t="str">
        <f>IF(ISBLANK(LeaveTracker[[#This Row],[Employee Name]]),"-----",VLOOKUP(LeaveTracker[[#This Row],[Employee Name]],'List of Employees'!$B$4:$H$766,6))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1954</v>
      </c>
      <c r="E5623" s="20" t="str">
        <f>IF(ISBLANK(LeaveTracker[[#This Row],[Employee Name]]),"-----",VLOOKUP(LeaveTracker[[#This Row],[Employee Name]],'List of Employees'!$B$4:$H$766,7))</f>
        <v>CENRO</v>
      </c>
      <c r="F5623" s="66" t="str">
        <f>IF(ISBLANK(LeaveTracker[[#This Row],[Employee Name]]),"-----",VLOOKUP(LeaveTracker[[#This Row],[Employee Name]],'List of Employees'!$B$4:$H$766,6))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1954</v>
      </c>
      <c r="E5624" s="20" t="str">
        <f>IF(ISBLANK(LeaveTracker[[#This Row],[Employee Name]]),"-----",VLOOKUP(LeaveTracker[[#This Row],[Employee Name]],'List of Employees'!$B$4:$H$766,7))</f>
        <v>CENRO</v>
      </c>
      <c r="F5624" s="66" t="str">
        <f>IF(ISBLANK(LeaveTracker[[#This Row],[Employee Name]]),"-----",VLOOKUP(LeaveTracker[[#This Row],[Employee Name]],'List of Employees'!$B$4:$H$766,6))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1954</v>
      </c>
      <c r="E5625" s="20" t="str">
        <f>IF(ISBLANK(LeaveTracker[[#This Row],[Employee Name]]),"-----",VLOOKUP(LeaveTracker[[#This Row],[Employee Name]],'List of Employees'!$B$4:$H$766,7))</f>
        <v>CENRO</v>
      </c>
      <c r="F5625" s="66" t="str">
        <f>IF(ISBLANK(LeaveTracker[[#This Row],[Employee Name]]),"-----",VLOOKUP(LeaveTracker[[#This Row],[Employee Name]],'List of Employees'!$B$4:$H$766,6))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1786</v>
      </c>
      <c r="E5626" s="20" t="str">
        <f>IF(ISBLANK(LeaveTracker[[#This Row],[Employee Name]]),"-----",VLOOKUP(LeaveTracker[[#This Row],[Employee Name]],'List of Employees'!$B$4:$H$766,7))</f>
        <v>GSO</v>
      </c>
      <c r="F5626" s="66" t="str">
        <f>IF(ISBLANK(LeaveTracker[[#This Row],[Employee Name]]),"-----",VLOOKUP(LeaveTracker[[#This Row],[Employee Name]],'List of Employees'!$B$4:$H$766,6))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1859</v>
      </c>
      <c r="E5627" s="20" t="str">
        <f>IF(ISBLANK(LeaveTracker[[#This Row],[Employee Name]]),"-----",VLOOKUP(LeaveTracker[[#This Row],[Employee Name]],'List of Employees'!$B$4:$H$766,7))</f>
        <v>TICC</v>
      </c>
      <c r="F5627" s="66" t="str">
        <f>IF(ISBLANK(LeaveTracker[[#This Row],[Employee Name]]),"-----",VLOOKUP(LeaveTracker[[#This Row],[Employee Name]],'List of Employees'!$B$4:$H$766,6))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1800</v>
      </c>
      <c r="E5628" s="20" t="str">
        <f>IF(ISBLANK(LeaveTracker[[#This Row],[Employee Name]]),"-----",VLOOKUP(LeaveTracker[[#This Row],[Employee Name]],'List of Employees'!$B$4:$H$766,7))</f>
        <v>HOUSING</v>
      </c>
      <c r="F5628" s="66" t="str">
        <f>IF(ISBLANK(LeaveTracker[[#This Row],[Employee Name]]),"-----",VLOOKUP(LeaveTracker[[#This Row],[Employee Name]],'List of Employees'!$B$4:$H$766,6))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1800</v>
      </c>
      <c r="E5629" s="20" t="str">
        <f>IF(ISBLANK(LeaveTracker[[#This Row],[Employee Name]]),"-----",VLOOKUP(LeaveTracker[[#This Row],[Employee Name]],'List of Employees'!$B$4:$H$766,7))</f>
        <v>HOUSING</v>
      </c>
      <c r="F5629" s="66" t="str">
        <f>IF(ISBLANK(LeaveTracker[[#This Row],[Employee Name]]),"-----",VLOOKUP(LeaveTracker[[#This Row],[Employee Name]],'List of Employees'!$B$4:$H$766,6))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1834</v>
      </c>
      <c r="E5630" s="20" t="str">
        <f>IF(ISBLANK(LeaveTracker[[#This Row],[Employee Name]]),"-----",VLOOKUP(LeaveTracker[[#This Row],[Employee Name]],'List of Employees'!$B$4:$H$766,7))</f>
        <v>BIR</v>
      </c>
      <c r="F5630" s="66" t="str">
        <f>IF(ISBLANK(LeaveTracker[[#This Row],[Employee Name]]),"-----",VLOOKUP(LeaveTracker[[#This Row],[Employee Name]],'List of Employees'!$B$4:$H$766,6))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2314</v>
      </c>
      <c r="E5631" s="20" t="str">
        <f>IF(ISBLANK(LeaveTracker[[#This Row],[Employee Name]]),"-----",VLOOKUP(LeaveTracker[[#This Row],[Employee Name]],'List of Employees'!$B$4:$H$766,7))</f>
        <v>CENRO</v>
      </c>
      <c r="F5631" s="66" t="str">
        <f>IF(ISBLANK(LeaveTracker[[#This Row],[Employee Name]]),"-----",VLOOKUP(LeaveTracker[[#This Row],[Employee Name]],'List of Employees'!$B$4:$H$766,6))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Employees'!$B$4:$H$766,7))</f>
        <v>PDAO</v>
      </c>
      <c r="F5632" s="66" t="str">
        <f>IF(ISBLANK(LeaveTracker[[#This Row],[Employee Name]]),"-----",VLOOKUP(LeaveTracker[[#This Row],[Employee Name]],'List of Employees'!$B$4:$H$766,6))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Employees'!$B$4:$H$766,7))</f>
        <v>PDAO</v>
      </c>
      <c r="F5633" s="66" t="str">
        <f>IF(ISBLANK(LeaveTracker[[#This Row],[Employee Name]]),"-----",VLOOKUP(LeaveTracker[[#This Row],[Employee Name]],'List of Employees'!$B$4:$H$766,6))</f>
        <v>PERMANENT</v>
      </c>
      <c r="G5633" s="24">
        <v>45054</v>
      </c>
      <c r="H5633" s="24">
        <v>45054</v>
      </c>
      <c r="I5633" s="19" t="s">
        <v>297</v>
      </c>
      <c r="J5633" s="42" t="s">
        <v>2315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Employees'!$B$4:$H$766,7))</f>
        <v>PDAO</v>
      </c>
      <c r="F5634" s="66" t="str">
        <f>IF(ISBLANK(LeaveTracker[[#This Row],[Employee Name]]),"-----",VLOOKUP(LeaveTracker[[#This Row],[Employee Name]],'List of Employees'!$B$4:$H$766,6))</f>
        <v>PERMANENT</v>
      </c>
      <c r="G5634" s="24">
        <v>45044</v>
      </c>
      <c r="H5634" s="24">
        <v>45044</v>
      </c>
      <c r="I5634" s="19" t="s">
        <v>297</v>
      </c>
      <c r="J5634" s="42" t="s">
        <v>2316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1919</v>
      </c>
      <c r="E5635" s="20" t="str">
        <f>IF(ISBLANK(LeaveTracker[[#This Row],[Employee Name]]),"-----",VLOOKUP(LeaveTracker[[#This Row],[Employee Name]],'List of Employees'!$B$4:$H$766,7))</f>
        <v>HOUSING</v>
      </c>
      <c r="F5635" s="66" t="str">
        <f>IF(ISBLANK(LeaveTracker[[#This Row],[Employee Name]]),"-----",VLOOKUP(LeaveTracker[[#This Row],[Employee Name]],'List of Employees'!$B$4:$H$766,6))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1919</v>
      </c>
      <c r="E5636" s="20" t="str">
        <f>IF(ISBLANK(LeaveTracker[[#This Row],[Employee Name]]),"-----",VLOOKUP(LeaveTracker[[#This Row],[Employee Name]],'List of Employees'!$B$4:$H$766,7))</f>
        <v>HOUSING</v>
      </c>
      <c r="F5636" s="66" t="str">
        <f>IF(ISBLANK(LeaveTracker[[#This Row],[Employee Name]]),"-----",VLOOKUP(LeaveTracker[[#This Row],[Employee Name]],'List of Employees'!$B$4:$H$766,6))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1919</v>
      </c>
      <c r="E5637" s="20" t="str">
        <f>IF(ISBLANK(LeaveTracker[[#This Row],[Employee Name]]),"-----",VLOOKUP(LeaveTracker[[#This Row],[Employee Name]],'List of Employees'!$B$4:$H$766,7))</f>
        <v>HOUSING</v>
      </c>
      <c r="F5637" s="66" t="str">
        <f>IF(ISBLANK(LeaveTracker[[#This Row],[Employee Name]]),"-----",VLOOKUP(LeaveTracker[[#This Row],[Employee Name]],'List of Employees'!$B$4:$H$766,6))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1788</v>
      </c>
      <c r="E5638" s="20" t="str">
        <f>IF(ISBLANK(LeaveTracker[[#This Row],[Employee Name]]),"-----",VLOOKUP(LeaveTracker[[#This Row],[Employee Name]],'List of Employees'!$B$4:$H$766,7))</f>
        <v>CENRO</v>
      </c>
      <c r="F5638" s="66" t="str">
        <f>IF(ISBLANK(LeaveTracker[[#This Row],[Employee Name]]),"-----",VLOOKUP(LeaveTracker[[#This Row],[Employee Name]],'List of Employees'!$B$4:$H$766,6))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1882</v>
      </c>
      <c r="E5639" s="20" t="str">
        <f>IF(ISBLANK(LeaveTracker[[#This Row],[Employee Name]]),"-----",VLOOKUP(LeaveTracker[[#This Row],[Employee Name]],'List of Employees'!$B$4:$H$766,7))</f>
        <v>TICC</v>
      </c>
      <c r="F5639" s="66" t="str">
        <f>IF(ISBLANK(LeaveTracker[[#This Row],[Employee Name]]),"-----",VLOOKUP(LeaveTracker[[#This Row],[Employee Name]],'List of Employees'!$B$4:$H$766,6))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1847</v>
      </c>
      <c r="E5640" s="20" t="str">
        <f>IF(ISBLANK(LeaveTracker[[#This Row],[Employee Name]]),"-----",VLOOKUP(LeaveTracker[[#This Row],[Employee Name]],'List of Employees'!$B$4:$H$766,7))</f>
        <v>TICC</v>
      </c>
      <c r="F5640" s="66" t="str">
        <f>IF(ISBLANK(LeaveTracker[[#This Row],[Employee Name]]),"-----",VLOOKUP(LeaveTracker[[#This Row],[Employee Name]],'List of Employees'!$B$4:$H$766,6))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1806</v>
      </c>
      <c r="E5641" s="20" t="str">
        <f>IF(ISBLANK(LeaveTracker[[#This Row],[Employee Name]]),"-----",VLOOKUP(LeaveTracker[[#This Row],[Employee Name]],'List of Employees'!$B$4:$H$766,7))</f>
        <v>TICC/TCCH</v>
      </c>
      <c r="F5641" s="66" t="str">
        <f>IF(ISBLANK(LeaveTracker[[#This Row],[Employee Name]]),"-----",VLOOKUP(LeaveTracker[[#This Row],[Employee Name]],'List of Employees'!$B$4:$H$766,6))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1846</v>
      </c>
      <c r="E5642" s="20" t="str">
        <f>IF(ISBLANK(LeaveTracker[[#This Row],[Employee Name]]),"-----",VLOOKUP(LeaveTracker[[#This Row],[Employee Name]],'List of Employees'!$B$4:$H$766,7))</f>
        <v>TICC</v>
      </c>
      <c r="F5642" s="66" t="str">
        <f>IF(ISBLANK(LeaveTracker[[#This Row],[Employee Name]]),"-----",VLOOKUP(LeaveTracker[[#This Row],[Employee Name]],'List of Employees'!$B$4:$H$766,6))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1849</v>
      </c>
      <c r="E5643" s="20" t="str">
        <f>IF(ISBLANK(LeaveTracker[[#This Row],[Employee Name]]),"-----",VLOOKUP(LeaveTracker[[#This Row],[Employee Name]],'List of Employees'!$B$4:$H$766,7))</f>
        <v>TCSNHS-ISHS</v>
      </c>
      <c r="F5643" s="66" t="str">
        <f>IF(ISBLANK(LeaveTracker[[#This Row],[Employee Name]]),"-----",VLOOKUP(LeaveTracker[[#This Row],[Employee Name]],'List of Employees'!$B$4:$H$766,6))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1849</v>
      </c>
      <c r="E5644" s="20" t="str">
        <f>IF(ISBLANK(LeaveTracker[[#This Row],[Employee Name]]),"-----",VLOOKUP(LeaveTracker[[#This Row],[Employee Name]],'List of Employees'!$B$4:$H$766,7))</f>
        <v>TCSNHS-ISHS</v>
      </c>
      <c r="F5644" s="66" t="str">
        <f>IF(ISBLANK(LeaveTracker[[#This Row],[Employee Name]]),"-----",VLOOKUP(LeaveTracker[[#This Row],[Employee Name]],'List of Employees'!$B$4:$H$766,6))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1861</v>
      </c>
      <c r="E5645" s="20" t="str">
        <f>IF(ISBLANK(LeaveTracker[[#This Row],[Employee Name]]),"-----",VLOOKUP(LeaveTracker[[#This Row],[Employee Name]],'List of Employees'!$B$4:$H$766,7))</f>
        <v>TICC</v>
      </c>
      <c r="F5645" s="66" t="str">
        <f>IF(ISBLANK(LeaveTracker[[#This Row],[Employee Name]]),"-----",VLOOKUP(LeaveTracker[[#This Row],[Employee Name]],'List of Employees'!$B$4:$H$766,6))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2318</v>
      </c>
      <c r="E5646" s="20" t="str">
        <f>IF(ISBLANK(LeaveTracker[[#This Row],[Employee Name]]),"-----",VLOOKUP(LeaveTracker[[#This Row],[Employee Name]],'List of Employees'!$B$4:$H$766,7))</f>
        <v>CTO</v>
      </c>
      <c r="F5646" s="66" t="str">
        <f>IF(ISBLANK(LeaveTracker[[#This Row],[Employee Name]]),"-----",VLOOKUP(LeaveTracker[[#This Row],[Employee Name]],'List of Employees'!$B$4:$H$766,6))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2318</v>
      </c>
      <c r="E5647" s="20" t="str">
        <f>IF(ISBLANK(LeaveTracker[[#This Row],[Employee Name]]),"-----",VLOOKUP(LeaveTracker[[#This Row],[Employee Name]],'List of Employees'!$B$4:$H$766,7))</f>
        <v>CTO</v>
      </c>
      <c r="F5647" s="66" t="str">
        <f>IF(ISBLANK(LeaveTracker[[#This Row],[Employee Name]]),"-----",VLOOKUP(LeaveTracker[[#This Row],[Employee Name]],'List of Employees'!$B$4:$H$766,6))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2318</v>
      </c>
      <c r="E5648" s="20" t="str">
        <f>IF(ISBLANK(LeaveTracker[[#This Row],[Employee Name]]),"-----",VLOOKUP(LeaveTracker[[#This Row],[Employee Name]],'List of Employees'!$B$4:$H$766,7))</f>
        <v>CTO</v>
      </c>
      <c r="F5648" s="66" t="str">
        <f>IF(ISBLANK(LeaveTracker[[#This Row],[Employee Name]]),"-----",VLOOKUP(LeaveTracker[[#This Row],[Employee Name]],'List of Employees'!$B$4:$H$766,6))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2318</v>
      </c>
      <c r="E5649" s="20" t="str">
        <f>IF(ISBLANK(LeaveTracker[[#This Row],[Employee Name]]),"-----",VLOOKUP(LeaveTracker[[#This Row],[Employee Name]],'List of Employees'!$B$4:$H$766,7))</f>
        <v>CTO</v>
      </c>
      <c r="F5649" s="66" t="str">
        <f>IF(ISBLANK(LeaveTracker[[#This Row],[Employee Name]]),"-----",VLOOKUP(LeaveTracker[[#This Row],[Employee Name]],'List of Employees'!$B$4:$H$766,6))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2320</v>
      </c>
      <c r="E5650" s="20" t="str">
        <f>IF(ISBLANK(LeaveTracker[[#This Row],[Employee Name]]),"-----",VLOOKUP(LeaveTracker[[#This Row],[Employee Name]],'List of Employees'!$B$4:$H$766,7))</f>
        <v>CEO</v>
      </c>
      <c r="F5650" s="66" t="str">
        <f>IF(ISBLANK(LeaveTracker[[#This Row],[Employee Name]]),"-----",VLOOKUP(LeaveTracker[[#This Row],[Employee Name]],'List of Employees'!$B$4:$H$766,6))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Employees'!$B$4:$H$766,7))</f>
        <v>SP</v>
      </c>
      <c r="F5651" s="66" t="str">
        <f>IF(ISBLANK(LeaveTracker[[#This Row],[Employee Name]]),"-----",VLOOKUP(LeaveTracker[[#This Row],[Employee Name]],'List of Employees'!$B$4:$H$766,6))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2008</v>
      </c>
      <c r="E5652" s="20" t="str">
        <f>IF(ISBLANK(LeaveTracker[[#This Row],[Employee Name]]),"-----",VLOOKUP(LeaveTracker[[#This Row],[Employee Name]],'List of Employees'!$B$4:$H$766,7))</f>
        <v>EDP</v>
      </c>
      <c r="F5652" s="66" t="str">
        <f>IF(ISBLANK(LeaveTracker[[#This Row],[Employee Name]]),"-----",VLOOKUP(LeaveTracker[[#This Row],[Employee Name]],'List of Employees'!$B$4:$H$766,6))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2200</v>
      </c>
      <c r="E5653" s="20" t="str">
        <f>IF(ISBLANK(LeaveTracker[[#This Row],[Employee Name]]),"-----",VLOOKUP(LeaveTracker[[#This Row],[Employee Name]],'List of Employees'!$B$4:$H$766,7))</f>
        <v>CENRO</v>
      </c>
      <c r="F5653" s="66" t="str">
        <f>IF(ISBLANK(LeaveTracker[[#This Row],[Employee Name]]),"-----",VLOOKUP(LeaveTracker[[#This Row],[Employee Name]],'List of Employees'!$B$4:$H$766,6))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2200</v>
      </c>
      <c r="E5654" s="20" t="str">
        <f>IF(ISBLANK(LeaveTracker[[#This Row],[Employee Name]]),"-----",VLOOKUP(LeaveTracker[[#This Row],[Employee Name]],'List of Employees'!$B$4:$H$766,7))</f>
        <v>CENRO</v>
      </c>
      <c r="F5654" s="66" t="str">
        <f>IF(ISBLANK(LeaveTracker[[#This Row],[Employee Name]]),"-----",VLOOKUP(LeaveTracker[[#This Row],[Employee Name]],'List of Employees'!$B$4:$H$766,6))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2200</v>
      </c>
      <c r="E5655" s="20" t="str">
        <f>IF(ISBLANK(LeaveTracker[[#This Row],[Employee Name]]),"-----",VLOOKUP(LeaveTracker[[#This Row],[Employee Name]],'List of Employees'!$B$4:$H$766,7))</f>
        <v>CENRO</v>
      </c>
      <c r="F5655" s="66" t="str">
        <f>IF(ISBLANK(LeaveTracker[[#This Row],[Employee Name]]),"-----",VLOOKUP(LeaveTracker[[#This Row],[Employee Name]],'List of Employees'!$B$4:$H$766,6))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2200</v>
      </c>
      <c r="E5656" s="20" t="str">
        <f>IF(ISBLANK(LeaveTracker[[#This Row],[Employee Name]]),"-----",VLOOKUP(LeaveTracker[[#This Row],[Employee Name]],'List of Employees'!$B$4:$H$766,7))</f>
        <v>CENRO</v>
      </c>
      <c r="F5656" s="66" t="str">
        <f>IF(ISBLANK(LeaveTracker[[#This Row],[Employee Name]]),"-----",VLOOKUP(LeaveTracker[[#This Row],[Employee Name]],'List of Employees'!$B$4:$H$766,6))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2200</v>
      </c>
      <c r="E5657" s="20" t="str">
        <f>IF(ISBLANK(LeaveTracker[[#This Row],[Employee Name]]),"-----",VLOOKUP(LeaveTracker[[#This Row],[Employee Name]],'List of Employees'!$B$4:$H$766,7))</f>
        <v>CENRO</v>
      </c>
      <c r="F5657" s="66" t="str">
        <f>IF(ISBLANK(LeaveTracker[[#This Row],[Employee Name]]),"-----",VLOOKUP(LeaveTracker[[#This Row],[Employee Name]],'List of Employees'!$B$4:$H$766,6))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2200</v>
      </c>
      <c r="E5658" s="20" t="str">
        <f>IF(ISBLANK(LeaveTracker[[#This Row],[Employee Name]]),"-----",VLOOKUP(LeaveTracker[[#This Row],[Employee Name]],'List of Employees'!$B$4:$H$766,7))</f>
        <v>CENRO</v>
      </c>
      <c r="F5658" s="66" t="str">
        <f>IF(ISBLANK(LeaveTracker[[#This Row],[Employee Name]]),"-----",VLOOKUP(LeaveTracker[[#This Row],[Employee Name]],'List of Employees'!$B$4:$H$766,6))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2200</v>
      </c>
      <c r="E5659" s="20" t="str">
        <f>IF(ISBLANK(LeaveTracker[[#This Row],[Employee Name]]),"-----",VLOOKUP(LeaveTracker[[#This Row],[Employee Name]],'List of Employees'!$B$4:$H$766,7))</f>
        <v>CENRO</v>
      </c>
      <c r="F5659" s="66" t="str">
        <f>IF(ISBLANK(LeaveTracker[[#This Row],[Employee Name]]),"-----",VLOOKUP(LeaveTracker[[#This Row],[Employee Name]],'List of Employees'!$B$4:$H$766,6))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2200</v>
      </c>
      <c r="E5660" s="20" t="str">
        <f>IF(ISBLANK(LeaveTracker[[#This Row],[Employee Name]]),"-----",VLOOKUP(LeaveTracker[[#This Row],[Employee Name]],'List of Employees'!$B$4:$H$766,7))</f>
        <v>CENRO</v>
      </c>
      <c r="F5660" s="66" t="str">
        <f>IF(ISBLANK(LeaveTracker[[#This Row],[Employee Name]]),"-----",VLOOKUP(LeaveTracker[[#This Row],[Employee Name]],'List of Employees'!$B$4:$H$766,6))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2200</v>
      </c>
      <c r="E5661" s="20" t="str">
        <f>IF(ISBLANK(LeaveTracker[[#This Row],[Employee Name]]),"-----",VLOOKUP(LeaveTracker[[#This Row],[Employee Name]],'List of Employees'!$B$4:$H$766,7))</f>
        <v>CENRO</v>
      </c>
      <c r="F5661" s="66" t="str">
        <f>IF(ISBLANK(LeaveTracker[[#This Row],[Employee Name]]),"-----",VLOOKUP(LeaveTracker[[#This Row],[Employee Name]],'List of Employees'!$B$4:$H$766,6))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2200</v>
      </c>
      <c r="E5662" s="20" t="str">
        <f>IF(ISBLANK(LeaveTracker[[#This Row],[Employee Name]]),"-----",VLOOKUP(LeaveTracker[[#This Row],[Employee Name]],'List of Employees'!$B$4:$H$766,7))</f>
        <v>CENRO</v>
      </c>
      <c r="F5662" s="66" t="str">
        <f>IF(ISBLANK(LeaveTracker[[#This Row],[Employee Name]]),"-----",VLOOKUP(LeaveTracker[[#This Row],[Employee Name]],'List of Employees'!$B$4:$H$766,6))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1954</v>
      </c>
      <c r="E5663" s="20" t="str">
        <f>IF(ISBLANK(LeaveTracker[[#This Row],[Employee Name]]),"-----",VLOOKUP(LeaveTracker[[#This Row],[Employee Name]],'List of Employees'!$B$4:$H$766,7))</f>
        <v>CENRO</v>
      </c>
      <c r="F5663" s="66" t="str">
        <f>IF(ISBLANK(LeaveTracker[[#This Row],[Employee Name]]),"-----",VLOOKUP(LeaveTracker[[#This Row],[Employee Name]],'List of Employees'!$B$4:$H$766,6))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1954</v>
      </c>
      <c r="E5664" s="20" t="str">
        <f>IF(ISBLANK(LeaveTracker[[#This Row],[Employee Name]]),"-----",VLOOKUP(LeaveTracker[[#This Row],[Employee Name]],'List of Employees'!$B$4:$H$766,7))</f>
        <v>CENRO</v>
      </c>
      <c r="F5664" s="66" t="str">
        <f>IF(ISBLANK(LeaveTracker[[#This Row],[Employee Name]]),"-----",VLOOKUP(LeaveTracker[[#This Row],[Employee Name]],'List of Employees'!$B$4:$H$766,6))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1864</v>
      </c>
      <c r="E5665" s="20" t="str">
        <f>IF(ISBLANK(LeaveTracker[[#This Row],[Employee Name]]),"-----",VLOOKUP(LeaveTracker[[#This Row],[Employee Name]],'List of Employees'!$B$4:$H$766,7))</f>
        <v>CENRO</v>
      </c>
      <c r="F5665" s="66" t="str">
        <f>IF(ISBLANK(LeaveTracker[[#This Row],[Employee Name]]),"-----",VLOOKUP(LeaveTracker[[#This Row],[Employee Name]],'List of Employees'!$B$4:$H$766,6))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Employees'!$B$4:$H$766,7))</f>
        <v>SP</v>
      </c>
      <c r="F5666" s="66" t="str">
        <f>IF(ISBLANK(LeaveTracker[[#This Row],[Employee Name]]),"-----",VLOOKUP(LeaveTracker[[#This Row],[Employee Name]],'List of Employees'!$B$4:$H$766,6))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2256</v>
      </c>
      <c r="E5667" s="20" t="str">
        <f>IF(ISBLANK(LeaveTracker[[#This Row],[Employee Name]]),"-----",VLOOKUP(LeaveTracker[[#This Row],[Employee Name]],'List of Employees'!$B$4:$H$766,7))</f>
        <v>OSP</v>
      </c>
      <c r="F5667" s="66" t="str">
        <f>IF(ISBLANK(LeaveTracker[[#This Row],[Employee Name]]),"-----",VLOOKUP(LeaveTracker[[#This Row],[Employee Name]],'List of Employees'!$B$4:$H$766,6))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2322</v>
      </c>
      <c r="E5668" s="20" t="str">
        <f>IF(ISBLANK(LeaveTracker[[#This Row],[Employee Name]]),"-----",VLOOKUP(LeaveTracker[[#This Row],[Employee Name]],'List of Employees'!$B$4:$H$766,7))</f>
        <v>SP</v>
      </c>
      <c r="F5668" s="66" t="str">
        <f>IF(ISBLANK(LeaveTracker[[#This Row],[Employee Name]]),"-----",VLOOKUP(LeaveTracker[[#This Row],[Employee Name]],'List of Employees'!$B$4:$H$766,6))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Employees'!$B$4:$H$766,7))</f>
        <v>SP</v>
      </c>
      <c r="F5669" s="66" t="str">
        <f>IF(ISBLANK(LeaveTracker[[#This Row],[Employee Name]]),"-----",VLOOKUP(LeaveTracker[[#This Row],[Employee Name]],'List of Employees'!$B$4:$H$766,6))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Employees'!$B$4:$H$766,7))</f>
        <v>SP</v>
      </c>
      <c r="F5670" s="66" t="str">
        <f>IF(ISBLANK(LeaveTracker[[#This Row],[Employee Name]]),"-----",VLOOKUP(LeaveTracker[[#This Row],[Employee Name]],'List of Employees'!$B$4:$H$766,6))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1751</v>
      </c>
      <c r="E5671" s="20" t="str">
        <f>IF(ISBLANK(LeaveTracker[[#This Row],[Employee Name]]),"-----",VLOOKUP(LeaveTracker[[#This Row],[Employee Name]],'List of Employees'!$B$4:$H$766,7))</f>
        <v>SP</v>
      </c>
      <c r="F5671" s="66" t="str">
        <f>IF(ISBLANK(LeaveTracker[[#This Row],[Employee Name]]),"-----",VLOOKUP(LeaveTracker[[#This Row],[Employee Name]],'List of Employees'!$B$4:$H$766,6))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1751</v>
      </c>
      <c r="E5672" s="20" t="str">
        <f>IF(ISBLANK(LeaveTracker[[#This Row],[Employee Name]]),"-----",VLOOKUP(LeaveTracker[[#This Row],[Employee Name]],'List of Employees'!$B$4:$H$766,7))</f>
        <v>SP</v>
      </c>
      <c r="F5672" s="66" t="str">
        <f>IF(ISBLANK(LeaveTracker[[#This Row],[Employee Name]]),"-----",VLOOKUP(LeaveTracker[[#This Row],[Employee Name]],'List of Employees'!$B$4:$H$766,6))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1751</v>
      </c>
      <c r="E5673" s="20" t="str">
        <f>IF(ISBLANK(LeaveTracker[[#This Row],[Employee Name]]),"-----",VLOOKUP(LeaveTracker[[#This Row],[Employee Name]],'List of Employees'!$B$4:$H$766,7))</f>
        <v>SP</v>
      </c>
      <c r="F5673" s="66" t="str">
        <f>IF(ISBLANK(LeaveTracker[[#This Row],[Employee Name]]),"-----",VLOOKUP(LeaveTracker[[#This Row],[Employee Name]],'List of Employees'!$B$4:$H$766,6))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1751</v>
      </c>
      <c r="E5674" s="20" t="str">
        <f>IF(ISBLANK(LeaveTracker[[#This Row],[Employee Name]]),"-----",VLOOKUP(LeaveTracker[[#This Row],[Employee Name]],'List of Employees'!$B$4:$H$766,7))</f>
        <v>SP</v>
      </c>
      <c r="F5674" s="66" t="str">
        <f>IF(ISBLANK(LeaveTracker[[#This Row],[Employee Name]]),"-----",VLOOKUP(LeaveTracker[[#This Row],[Employee Name]],'List of Employees'!$B$4:$H$766,6))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1821</v>
      </c>
      <c r="E5675" s="20" t="str">
        <f>IF(ISBLANK(LeaveTracker[[#This Row],[Employee Name]]),"-----",VLOOKUP(LeaveTracker[[#This Row],[Employee Name]],'List of Employees'!$B$4:$H$766,7))</f>
        <v>SP</v>
      </c>
      <c r="F5675" s="66" t="str">
        <f>IF(ISBLANK(LeaveTracker[[#This Row],[Employee Name]]),"-----",VLOOKUP(LeaveTracker[[#This Row],[Employee Name]],'List of Employees'!$B$4:$H$766,6))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1821</v>
      </c>
      <c r="E5676" s="20" t="str">
        <f>IF(ISBLANK(LeaveTracker[[#This Row],[Employee Name]]),"-----",VLOOKUP(LeaveTracker[[#This Row],[Employee Name]],'List of Employees'!$B$4:$H$766,7))</f>
        <v>SP</v>
      </c>
      <c r="F5676" s="66" t="str">
        <f>IF(ISBLANK(LeaveTracker[[#This Row],[Employee Name]]),"-----",VLOOKUP(LeaveTracker[[#This Row],[Employee Name]],'List of Employees'!$B$4:$H$766,6))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1821</v>
      </c>
      <c r="E5677" s="20" t="str">
        <f>IF(ISBLANK(LeaveTracker[[#This Row],[Employee Name]]),"-----",VLOOKUP(LeaveTracker[[#This Row],[Employee Name]],'List of Employees'!$B$4:$H$766,7))</f>
        <v>SP</v>
      </c>
      <c r="F5677" s="66" t="str">
        <f>IF(ISBLANK(LeaveTracker[[#This Row],[Employee Name]]),"-----",VLOOKUP(LeaveTracker[[#This Row],[Employee Name]],'List of Employees'!$B$4:$H$766,6))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2322</v>
      </c>
      <c r="E5678" s="20" t="str">
        <f>IF(ISBLANK(LeaveTracker[[#This Row],[Employee Name]]),"-----",VLOOKUP(LeaveTracker[[#This Row],[Employee Name]],'List of Employees'!$B$4:$H$766,7))</f>
        <v>SP</v>
      </c>
      <c r="F5678" s="66" t="str">
        <f>IF(ISBLANK(LeaveTracker[[#This Row],[Employee Name]]),"-----",VLOOKUP(LeaveTracker[[#This Row],[Employee Name]],'List of Employees'!$B$4:$H$766,6))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Employees'!$B$4:$H$766,7))</f>
        <v>SP</v>
      </c>
      <c r="F5679" s="66" t="str">
        <f>IF(ISBLANK(LeaveTracker[[#This Row],[Employee Name]]),"-----",VLOOKUP(LeaveTracker[[#This Row],[Employee Name]],'List of Employees'!$B$4:$H$766,6))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Employees'!$B$4:$H$766,7))</f>
        <v>SP</v>
      </c>
      <c r="F5680" s="66" t="str">
        <f>IF(ISBLANK(LeaveTracker[[#This Row],[Employee Name]]),"-----",VLOOKUP(LeaveTracker[[#This Row],[Employee Name]],'List of Employees'!$B$4:$H$766,6))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Employees'!$B$4:$H$766,7))</f>
        <v>SP</v>
      </c>
      <c r="F5681" s="66" t="str">
        <f>IF(ISBLANK(LeaveTracker[[#This Row],[Employee Name]]),"-----",VLOOKUP(LeaveTracker[[#This Row],[Employee Name]],'List of Employees'!$B$4:$H$766,6))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Employees'!$B$4:$H$766,7))</f>
        <v>SP</v>
      </c>
      <c r="F5682" s="66" t="str">
        <f>IF(ISBLANK(LeaveTracker[[#This Row],[Employee Name]]),"-----",VLOOKUP(LeaveTracker[[#This Row],[Employee Name]],'List of Employees'!$B$4:$H$766,6))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1753</v>
      </c>
      <c r="E5683" s="20" t="str">
        <f>IF(ISBLANK(LeaveTracker[[#This Row],[Employee Name]]),"-----",VLOOKUP(LeaveTracker[[#This Row],[Employee Name]],'List of Employees'!$B$4:$H$766,7))</f>
        <v>SP</v>
      </c>
      <c r="F5683" s="66" t="str">
        <f>IF(ISBLANK(LeaveTracker[[#This Row],[Employee Name]]),"-----",VLOOKUP(LeaveTracker[[#This Row],[Employee Name]],'List of Employees'!$B$4:$H$766,6))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2220</v>
      </c>
      <c r="E5684" s="20" t="str">
        <f>IF(ISBLANK(LeaveTracker[[#This Row],[Employee Name]]),"-----",VLOOKUP(LeaveTracker[[#This Row],[Employee Name]],'List of Employees'!$B$4:$H$766,7))</f>
        <v>SANGGUNIANG PANLUNGSOD</v>
      </c>
      <c r="F5684" s="66" t="str">
        <f>IF(ISBLANK(LeaveTracker[[#This Row],[Employee Name]]),"-----",VLOOKUP(LeaveTracker[[#This Row],[Employee Name]],'List of Employees'!$B$4:$H$766,6))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1836</v>
      </c>
      <c r="E5685" s="20" t="str">
        <f>IF(ISBLANK(LeaveTracker[[#This Row],[Employee Name]]),"-----",VLOOKUP(LeaveTracker[[#This Row],[Employee Name]],'List of Employees'!$B$4:$H$766,7))</f>
        <v>VMO/SP</v>
      </c>
      <c r="F5685" s="66" t="str">
        <f>IF(ISBLANK(LeaveTracker[[#This Row],[Employee Name]]),"-----",VLOOKUP(LeaveTracker[[#This Row],[Employee Name]],'List of Employees'!$B$4:$H$766,6))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Employees'!$B$4:$H$766,7))</f>
        <v>VMO</v>
      </c>
      <c r="F5686" s="66" t="str">
        <f>IF(ISBLANK(LeaveTracker[[#This Row],[Employee Name]]),"-----",VLOOKUP(LeaveTracker[[#This Row],[Employee Name]],'List of Employees'!$B$4:$H$766,6))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Employees'!$B$4:$H$766,7))</f>
        <v>SP</v>
      </c>
      <c r="F5687" s="66" t="str">
        <f>IF(ISBLANK(LeaveTracker[[#This Row],[Employee Name]]),"-----",VLOOKUP(LeaveTracker[[#This Row],[Employee Name]],'List of Employees'!$B$4:$H$766,6))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1822</v>
      </c>
      <c r="E5688" s="20" t="str">
        <f>IF(ISBLANK(LeaveTracker[[#This Row],[Employee Name]]),"-----",VLOOKUP(LeaveTracker[[#This Row],[Employee Name]],'List of Employees'!$B$4:$H$766,7))</f>
        <v>SP</v>
      </c>
      <c r="F5688" s="66" t="str">
        <f>IF(ISBLANK(LeaveTracker[[#This Row],[Employee Name]]),"-----",VLOOKUP(LeaveTracker[[#This Row],[Employee Name]],'List of Employees'!$B$4:$H$766,6))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2314</v>
      </c>
      <c r="E5689" s="20" t="str">
        <f>IF(ISBLANK(LeaveTracker[[#This Row],[Employee Name]]),"-----",VLOOKUP(LeaveTracker[[#This Row],[Employee Name]],'List of Employees'!$B$4:$H$766,7))</f>
        <v>CENRO</v>
      </c>
      <c r="F5689" s="66" t="str">
        <f>IF(ISBLANK(LeaveTracker[[#This Row],[Employee Name]]),"-----",VLOOKUP(LeaveTracker[[#This Row],[Employee Name]],'List of Employees'!$B$4:$H$766,6))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Employees'!$B$4:$H$766,7))</f>
        <v>CCT</v>
      </c>
      <c r="F5690" s="66" t="str">
        <f>IF(ISBLANK(LeaveTracker[[#This Row],[Employee Name]]),"-----",VLOOKUP(LeaveTracker[[#This Row],[Employee Name]],'List of Employees'!$B$4:$H$766,6))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1868</v>
      </c>
      <c r="E5691" s="20" t="str">
        <f>IF(ISBLANK(LeaveTracker[[#This Row],[Employee Name]]),"-----",VLOOKUP(LeaveTracker[[#This Row],[Employee Name]],'List of Employees'!$B$4:$H$766,7))</f>
        <v>GSO</v>
      </c>
      <c r="F5691" s="66" t="str">
        <f>IF(ISBLANK(LeaveTracker[[#This Row],[Employee Name]]),"-----",VLOOKUP(LeaveTracker[[#This Row],[Employee Name]],'List of Employees'!$B$4:$H$766,6))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Employees'!$B$4:$H$766,7))</f>
        <v>PIO</v>
      </c>
      <c r="F5692" s="66" t="str">
        <f>IF(ISBLANK(LeaveTracker[[#This Row],[Employee Name]]),"-----",VLOOKUP(LeaveTracker[[#This Row],[Employee Name]],'List of Employees'!$B$4:$H$766,6))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2214</v>
      </c>
      <c r="E5693" s="20" t="str">
        <f>IF(ISBLANK(LeaveTracker[[#This Row],[Employee Name]]),"-----",VLOOKUP(LeaveTracker[[#This Row],[Employee Name]],'List of Employees'!$B$4:$H$766,7))</f>
        <v>PICNIC GROVE</v>
      </c>
      <c r="F5693" s="66" t="str">
        <f>IF(ISBLANK(LeaveTracker[[#This Row],[Employee Name]]),"-----",VLOOKUP(LeaveTracker[[#This Row],[Employee Name]],'List of Employees'!$B$4:$H$766,6))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2324</v>
      </c>
      <c r="E5694" s="20" t="str">
        <f>IF(ISBLANK(LeaveTracker[[#This Row],[Employee Name]]),"-----",VLOOKUP(LeaveTracker[[#This Row],[Employee Name]],'List of Employees'!$B$4:$H$766,7))</f>
        <v>HSKB</v>
      </c>
      <c r="F5694" s="66" t="str">
        <f>IF(ISBLANK(LeaveTracker[[#This Row],[Employee Name]]),"-----",VLOOKUP(LeaveTracker[[#This Row],[Employee Name]],'List of Employees'!$B$4:$H$766,6))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2314</v>
      </c>
      <c r="E5695" s="20" t="str">
        <f>IF(ISBLANK(LeaveTracker[[#This Row],[Employee Name]]),"-----",VLOOKUP(LeaveTracker[[#This Row],[Employee Name]],'List of Employees'!$B$4:$H$766,7))</f>
        <v>CENRO</v>
      </c>
      <c r="F5695" s="66" t="str">
        <f>IF(ISBLANK(LeaveTracker[[#This Row],[Employee Name]]),"-----",VLOOKUP(LeaveTracker[[#This Row],[Employee Name]],'List of Employees'!$B$4:$H$766,6))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1794</v>
      </c>
      <c r="E5696" s="20" t="str">
        <f>IF(ISBLANK(LeaveTracker[[#This Row],[Employee Name]]),"-----",VLOOKUP(LeaveTracker[[#This Row],[Employee Name]],'List of Employees'!$B$4:$H$766,7))</f>
        <v>CENRO</v>
      </c>
      <c r="F5696" s="66" t="str">
        <f>IF(ISBLANK(LeaveTracker[[#This Row],[Employee Name]]),"-----",VLOOKUP(LeaveTracker[[#This Row],[Employee Name]],'List of Employees'!$B$4:$H$766,6))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2654</v>
      </c>
      <c r="E5697" s="20" t="str">
        <f>IF(ISBLANK(LeaveTracker[[#This Row],[Employee Name]]),"-----",VLOOKUP(LeaveTracker[[#This Row],[Employee Name]],'List of Employees'!$B$4:$H$766,7))</f>
        <v>GSO</v>
      </c>
      <c r="F5697" s="66" t="str">
        <f>IF(ISBLANK(LeaveTracker[[#This Row],[Employee Name]]),"-----",VLOOKUP(LeaveTracker[[#This Row],[Employee Name]],'List of Employees'!$B$4:$H$766,6))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2654</v>
      </c>
      <c r="E5698" s="20" t="str">
        <f>IF(ISBLANK(LeaveTracker[[#This Row],[Employee Name]]),"-----",VLOOKUP(LeaveTracker[[#This Row],[Employee Name]],'List of Employees'!$B$4:$H$766,7))</f>
        <v>GSO</v>
      </c>
      <c r="F5698" s="66" t="str">
        <f>IF(ISBLANK(LeaveTracker[[#This Row],[Employee Name]]),"-----",VLOOKUP(LeaveTracker[[#This Row],[Employee Name]],'List of Employees'!$B$4:$H$766,6))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1805</v>
      </c>
      <c r="E5699" s="20" t="str">
        <f>IF(ISBLANK(LeaveTracker[[#This Row],[Employee Name]]),"-----",VLOOKUP(LeaveTracker[[#This Row],[Employee Name]],'List of Employees'!$B$4:$H$766,7))</f>
        <v>TICC</v>
      </c>
      <c r="F5699" s="66" t="str">
        <f>IF(ISBLANK(LeaveTracker[[#This Row],[Employee Name]]),"-----",VLOOKUP(LeaveTracker[[#This Row],[Employee Name]],'List of Employees'!$B$4:$H$766,6))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1826</v>
      </c>
      <c r="E5700" s="20" t="str">
        <f>IF(ISBLANK(LeaveTracker[[#This Row],[Employee Name]]),"-----",VLOOKUP(LeaveTracker[[#This Row],[Employee Name]],'List of Employees'!$B$4:$H$766,7))</f>
        <v>CPDO</v>
      </c>
      <c r="F5700" s="66" t="str">
        <f>IF(ISBLANK(LeaveTracker[[#This Row],[Employee Name]]),"-----",VLOOKUP(LeaveTracker[[#This Row],[Employee Name]],'List of Employees'!$B$4:$H$766,6))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1826</v>
      </c>
      <c r="E5701" s="20" t="str">
        <f>IF(ISBLANK(LeaveTracker[[#This Row],[Employee Name]]),"-----",VLOOKUP(LeaveTracker[[#This Row],[Employee Name]],'List of Employees'!$B$4:$H$766,7))</f>
        <v>CPDO</v>
      </c>
      <c r="F5701" s="66" t="str">
        <f>IF(ISBLANK(LeaveTracker[[#This Row],[Employee Name]]),"-----",VLOOKUP(LeaveTracker[[#This Row],[Employee Name]],'List of Employees'!$B$4:$H$766,6))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Employees'!$B$4:$H$766,7))</f>
        <v>PIO</v>
      </c>
      <c r="F5702" s="66" t="str">
        <f>IF(ISBLANK(LeaveTracker[[#This Row],[Employee Name]]),"-----",VLOOKUP(LeaveTracker[[#This Row],[Employee Name]],'List of Employees'!$B$4:$H$766,6))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1867</v>
      </c>
      <c r="E5703" s="20" t="str">
        <f>IF(ISBLANK(LeaveTracker[[#This Row],[Employee Name]]),"-----",VLOOKUP(LeaveTracker[[#This Row],[Employee Name]],'List of Employees'!$B$4:$H$766,7))</f>
        <v>CEO</v>
      </c>
      <c r="F5703" s="66" t="str">
        <f>IF(ISBLANK(LeaveTracker[[#This Row],[Employee Name]]),"-----",VLOOKUP(LeaveTracker[[#This Row],[Employee Name]],'List of Employees'!$B$4:$H$766,6))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1867</v>
      </c>
      <c r="E5704" s="20" t="str">
        <f>IF(ISBLANK(LeaveTracker[[#This Row],[Employee Name]]),"-----",VLOOKUP(LeaveTracker[[#This Row],[Employee Name]],'List of Employees'!$B$4:$H$766,7))</f>
        <v>CEO</v>
      </c>
      <c r="F5704" s="66" t="str">
        <f>IF(ISBLANK(LeaveTracker[[#This Row],[Employee Name]]),"-----",VLOOKUP(LeaveTracker[[#This Row],[Employee Name]],'List of Employees'!$B$4:$H$766,6))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Employees'!$B$4:$H$766,7))</f>
        <v>LCR</v>
      </c>
      <c r="F5705" s="66" t="str">
        <f>IF(ISBLANK(LeaveTracker[[#This Row],[Employee Name]]),"-----",VLOOKUP(LeaveTracker[[#This Row],[Employee Name]],'List of Employees'!$B$4:$H$766,6))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Employees'!$B$4:$H$766,7))</f>
        <v>0</v>
      </c>
      <c r="F5706" s="66" t="str">
        <f>IF(ISBLANK(LeaveTracker[[#This Row],[Employee Name]]),"-----",VLOOKUP(LeaveTracker[[#This Row],[Employee Name]],'List of Employees'!$B$4:$H$766,6))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2326</v>
      </c>
      <c r="E5707" s="20" t="str">
        <f>IF(ISBLANK(LeaveTracker[[#This Row],[Employee Name]]),"-----",VLOOKUP(LeaveTracker[[#This Row],[Employee Name]],'List of Employees'!$B$4:$H$766,7))</f>
        <v>ONT</v>
      </c>
      <c r="F5707" s="66" t="str">
        <f>IF(ISBLANK(LeaveTracker[[#This Row],[Employee Name]]),"-----",VLOOKUP(LeaveTracker[[#This Row],[Employee Name]],'List of Employees'!$B$4:$H$766,6))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2326</v>
      </c>
      <c r="E5708" s="20" t="str">
        <f>IF(ISBLANK(LeaveTracker[[#This Row],[Employee Name]]),"-----",VLOOKUP(LeaveTracker[[#This Row],[Employee Name]],'List of Employees'!$B$4:$H$766,7))</f>
        <v>ONT</v>
      </c>
      <c r="F5708" s="66" t="str">
        <f>IF(ISBLANK(LeaveTracker[[#This Row],[Employee Name]]),"-----",VLOOKUP(LeaveTracker[[#This Row],[Employee Name]],'List of Employees'!$B$4:$H$766,6))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Employees'!$B$4:$H$766,7))</f>
        <v>CCT</v>
      </c>
      <c r="F5709" s="66" t="str">
        <f>IF(ISBLANK(LeaveTracker[[#This Row],[Employee Name]]),"-----",VLOOKUP(LeaveTracker[[#This Row],[Employee Name]],'List of Employees'!$B$4:$H$766,6))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Employees'!$B$4:$H$766,7))</f>
        <v>CCT</v>
      </c>
      <c r="F5710" s="66" t="str">
        <f>IF(ISBLANK(LeaveTracker[[#This Row],[Employee Name]]),"-----",VLOOKUP(LeaveTracker[[#This Row],[Employee Name]],'List of Employees'!$B$4:$H$766,6))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Employees'!$B$4:$H$766,7))</f>
        <v>CCT</v>
      </c>
      <c r="F5711" s="66" t="str">
        <f>IF(ISBLANK(LeaveTracker[[#This Row],[Employee Name]]),"-----",VLOOKUP(LeaveTracker[[#This Row],[Employee Name]],'List of Employees'!$B$4:$H$766,6))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Employees'!$B$4:$H$766,7))</f>
        <v>CBO</v>
      </c>
      <c r="F5712" s="66" t="str">
        <f>IF(ISBLANK(LeaveTracker[[#This Row],[Employee Name]]),"-----",VLOOKUP(LeaveTracker[[#This Row],[Employee Name]],'List of Employees'!$B$4:$H$766,6))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Employees'!$B$4:$H$766,7))</f>
        <v>SP</v>
      </c>
      <c r="F5713" s="66" t="str">
        <f>IF(ISBLANK(LeaveTracker[[#This Row],[Employee Name]]),"-----",VLOOKUP(LeaveTracker[[#This Row],[Employee Name]],'List of Employees'!$B$4:$H$766,6))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Employees'!$B$4:$H$766,7))</f>
        <v>SP</v>
      </c>
      <c r="F5714" s="66" t="str">
        <f>IF(ISBLANK(LeaveTracker[[#This Row],[Employee Name]]),"-----",VLOOKUP(LeaveTracker[[#This Row],[Employee Name]],'List of Employees'!$B$4:$H$766,6))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Employees'!$B$4:$H$766,7))</f>
        <v>CTO</v>
      </c>
      <c r="F5715" s="66" t="str">
        <f>IF(ISBLANK(LeaveTracker[[#This Row],[Employee Name]]),"-----",VLOOKUP(LeaveTracker[[#This Row],[Employee Name]],'List of Employees'!$B$4:$H$766,6))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Employees'!$B$4:$H$766,7))</f>
        <v>LANDTAX</v>
      </c>
      <c r="F5716" s="66" t="str">
        <f>IF(ISBLANK(LeaveTracker[[#This Row],[Employee Name]]),"-----",VLOOKUP(LeaveTracker[[#This Row],[Employee Name]],'List of Employees'!$B$4:$H$766,6))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Employees'!$B$4:$H$766,7))</f>
        <v>LANDTAX</v>
      </c>
      <c r="F5717" s="66" t="str">
        <f>IF(ISBLANK(LeaveTracker[[#This Row],[Employee Name]]),"-----",VLOOKUP(LeaveTracker[[#This Row],[Employee Name]],'List of Employees'!$B$4:$H$766,6))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Employees'!$B$4:$H$766,7))</f>
        <v>CHARACTER OFFICE</v>
      </c>
      <c r="F5718" s="66" t="str">
        <f>IF(ISBLANK(LeaveTracker[[#This Row],[Employee Name]]),"-----",VLOOKUP(LeaveTracker[[#This Row],[Employee Name]],'List of Employees'!$B$4:$H$766,6))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Employees'!$B$4:$H$766,7))</f>
        <v>TOPS (ADMIN CSU)</v>
      </c>
      <c r="F5719" s="66" t="str">
        <f>IF(ISBLANK(LeaveTracker[[#This Row],[Employee Name]]),"-----",VLOOKUP(LeaveTracker[[#This Row],[Employee Name]],'List of Employees'!$B$4:$H$766,6))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Employees'!$B$4:$H$766,7))</f>
        <v>CSWDO</v>
      </c>
      <c r="F5720" s="66" t="str">
        <f>IF(ISBLANK(LeaveTracker[[#This Row],[Employee Name]]),"-----",VLOOKUP(LeaveTracker[[#This Row],[Employee Name]],'List of Employees'!$B$4:$H$766,6))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Employees'!$B$4:$H$766,7))</f>
        <v>CSWDO</v>
      </c>
      <c r="F5721" s="66" t="str">
        <f>IF(ISBLANK(LeaveTracker[[#This Row],[Employee Name]]),"-----",VLOOKUP(LeaveTracker[[#This Row],[Employee Name]],'List of Employees'!$B$4:$H$766,6))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Employees'!$B$4:$H$766,7))</f>
        <v>CSWDO</v>
      </c>
      <c r="F5722" s="66" t="str">
        <f>IF(ISBLANK(LeaveTracker[[#This Row],[Employee Name]]),"-----",VLOOKUP(LeaveTracker[[#This Row],[Employee Name]],'List of Employees'!$B$4:$H$766,6))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Employees'!$B$4:$H$766,7))</f>
        <v>CTO</v>
      </c>
      <c r="F5723" s="66" t="str">
        <f>IF(ISBLANK(LeaveTracker[[#This Row],[Employee Name]]),"-----",VLOOKUP(LeaveTracker[[#This Row],[Employee Name]],'List of Employees'!$B$4:$H$766,6))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Employees'!$B$4:$H$766,7))</f>
        <v>ONT</v>
      </c>
      <c r="F5724" s="66" t="str">
        <f>IF(ISBLANK(LeaveTracker[[#This Row],[Employee Name]]),"-----",VLOOKUP(LeaveTracker[[#This Row],[Employee Name]],'List of Employees'!$B$4:$H$766,6))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Employees'!$B$4:$H$766,7))</f>
        <v>ONT</v>
      </c>
      <c r="F5725" s="66" t="str">
        <f>IF(ISBLANK(LeaveTracker[[#This Row],[Employee Name]]),"-----",VLOOKUP(LeaveTracker[[#This Row],[Employee Name]],'List of Employees'!$B$4:$H$766,6))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Employees'!$B$4:$H$766,7))</f>
        <v>ONT</v>
      </c>
      <c r="F5726" s="66" t="str">
        <f>IF(ISBLANK(LeaveTracker[[#This Row],[Employee Name]]),"-----",VLOOKUP(LeaveTracker[[#This Row],[Employee Name]],'List of Employees'!$B$4:$H$766,6))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1761</v>
      </c>
      <c r="E5727" s="20" t="str">
        <f>IF(ISBLANK(LeaveTracker[[#This Row],[Employee Name]]),"-----",VLOOKUP(LeaveTracker[[#This Row],[Employee Name]],'List of Employees'!$B$4:$H$766,7))</f>
        <v>GSO</v>
      </c>
      <c r="F5727" s="66" t="str">
        <f>IF(ISBLANK(LeaveTracker[[#This Row],[Employee Name]]),"-----",VLOOKUP(LeaveTracker[[#This Row],[Employee Name]],'List of Employees'!$B$4:$H$766,6))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2131</v>
      </c>
      <c r="E5728" s="20" t="str">
        <f>IF(ISBLANK(LeaveTracker[[#This Row],[Employee Name]]),"-----",VLOOKUP(LeaveTracker[[#This Row],[Employee Name]],'List of Employees'!$B$4:$H$766,7))</f>
        <v>GSO</v>
      </c>
      <c r="F5728" s="66" t="str">
        <f>IF(ISBLANK(LeaveTracker[[#This Row],[Employee Name]]),"-----",VLOOKUP(LeaveTracker[[#This Row],[Employee Name]],'List of Employees'!$B$4:$H$766,6))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2131</v>
      </c>
      <c r="E5729" s="20" t="str">
        <f>IF(ISBLANK(LeaveTracker[[#This Row],[Employee Name]]),"-----",VLOOKUP(LeaveTracker[[#This Row],[Employee Name]],'List of Employees'!$B$4:$H$766,7))</f>
        <v>GSO</v>
      </c>
      <c r="F5729" s="66" t="str">
        <f>IF(ISBLANK(LeaveTracker[[#This Row],[Employee Name]]),"-----",VLOOKUP(LeaveTracker[[#This Row],[Employee Name]],'List of Employees'!$B$4:$H$766,6))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Employees'!$B$4:$H$766,7))</f>
        <v>TOPS (ADMIN CSU)</v>
      </c>
      <c r="F5730" s="66" t="str">
        <f>IF(ISBLANK(LeaveTracker[[#This Row],[Employee Name]]),"-----",VLOOKUP(LeaveTracker[[#This Row],[Employee Name]],'List of Employees'!$B$4:$H$766,6))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1834</v>
      </c>
      <c r="E5731" s="20" t="str">
        <f>IF(ISBLANK(LeaveTracker[[#This Row],[Employee Name]]),"-----",VLOOKUP(LeaveTracker[[#This Row],[Employee Name]],'List of Employees'!$B$4:$H$766,7))</f>
        <v>BIR</v>
      </c>
      <c r="F5731" s="66" t="str">
        <f>IF(ISBLANK(LeaveTracker[[#This Row],[Employee Name]]),"-----",VLOOKUP(LeaveTracker[[#This Row],[Employee Name]],'List of Employees'!$B$4:$H$766,6))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1834</v>
      </c>
      <c r="E5732" s="20" t="str">
        <f>IF(ISBLANK(LeaveTracker[[#This Row],[Employee Name]]),"-----",VLOOKUP(LeaveTracker[[#This Row],[Employee Name]],'List of Employees'!$B$4:$H$766,7))</f>
        <v>BIR</v>
      </c>
      <c r="F5732" s="66" t="str">
        <f>IF(ISBLANK(LeaveTracker[[#This Row],[Employee Name]]),"-----",VLOOKUP(LeaveTracker[[#This Row],[Employee Name]],'List of Employees'!$B$4:$H$766,6))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2120</v>
      </c>
      <c r="E5733" s="20" t="str">
        <f>IF(ISBLANK(LeaveTracker[[#This Row],[Employee Name]]),"-----",VLOOKUP(LeaveTracker[[#This Row],[Employee Name]],'List of Employees'!$B$4:$H$766,7))</f>
        <v>PIO</v>
      </c>
      <c r="F5733" s="66" t="str">
        <f>IF(ISBLANK(LeaveTracker[[#This Row],[Employee Name]]),"-----",VLOOKUP(LeaveTracker[[#This Row],[Employee Name]],'List of Employees'!$B$4:$H$766,6))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2120</v>
      </c>
      <c r="E5734" s="20" t="str">
        <f>IF(ISBLANK(LeaveTracker[[#This Row],[Employee Name]]),"-----",VLOOKUP(LeaveTracker[[#This Row],[Employee Name]],'List of Employees'!$B$4:$H$766,7))</f>
        <v>PIO</v>
      </c>
      <c r="F5734" s="66" t="str">
        <f>IF(ISBLANK(LeaveTracker[[#This Row],[Employee Name]]),"-----",VLOOKUP(LeaveTracker[[#This Row],[Employee Name]],'List of Employees'!$B$4:$H$766,6))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2256</v>
      </c>
      <c r="E5735" s="20" t="str">
        <f>IF(ISBLANK(LeaveTracker[[#This Row],[Employee Name]]),"-----",VLOOKUP(LeaveTracker[[#This Row],[Employee Name]],'List of Employees'!$B$4:$H$766,7))</f>
        <v>OSP</v>
      </c>
      <c r="F5735" s="66" t="str">
        <f>IF(ISBLANK(LeaveTracker[[#This Row],[Employee Name]]),"-----",VLOOKUP(LeaveTracker[[#This Row],[Employee Name]],'List of Employees'!$B$4:$H$766,6))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1753</v>
      </c>
      <c r="E5736" s="20" t="str">
        <f>IF(ISBLANK(LeaveTracker[[#This Row],[Employee Name]]),"-----",VLOOKUP(LeaveTracker[[#This Row],[Employee Name]],'List of Employees'!$B$4:$H$766,7))</f>
        <v>SP</v>
      </c>
      <c r="F5736" s="66" t="str">
        <f>IF(ISBLANK(LeaveTracker[[#This Row],[Employee Name]]),"-----",VLOOKUP(LeaveTracker[[#This Row],[Employee Name]],'List of Employees'!$B$4:$H$766,6))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Employees'!$B$4:$H$766,7))</f>
        <v>VMO</v>
      </c>
      <c r="F5737" s="66" t="str">
        <f>IF(ISBLANK(LeaveTracker[[#This Row],[Employee Name]]),"-----",VLOOKUP(LeaveTracker[[#This Row],[Employee Name]],'List of Employees'!$B$4:$H$766,6))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Employees'!$B$4:$H$766,7))</f>
        <v>SP</v>
      </c>
      <c r="F5738" s="66" t="str">
        <f>IF(ISBLANK(LeaveTracker[[#This Row],[Employee Name]]),"-----",VLOOKUP(LeaveTracker[[#This Row],[Employee Name]],'List of Employees'!$B$4:$H$766,6))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1780</v>
      </c>
      <c r="E5739" s="20" t="str">
        <f>IF(ISBLANK(LeaveTracker[[#This Row],[Employee Name]]),"-----",VLOOKUP(LeaveTracker[[#This Row],[Employee Name]],'List of Employees'!$B$4:$H$766,7))</f>
        <v>PICNIC GROVE</v>
      </c>
      <c r="F5739" s="66" t="str">
        <f>IF(ISBLANK(LeaveTracker[[#This Row],[Employee Name]]),"-----",VLOOKUP(LeaveTracker[[#This Row],[Employee Name]],'List of Employees'!$B$4:$H$766,6))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1771</v>
      </c>
      <c r="E5740" s="20" t="str">
        <f>IF(ISBLANK(LeaveTracker[[#This Row],[Employee Name]]),"-----",VLOOKUP(LeaveTracker[[#This Row],[Employee Name]],'List of Employees'!$B$4:$H$766,7))</f>
        <v>SP</v>
      </c>
      <c r="F5740" s="66" t="str">
        <f>IF(ISBLANK(LeaveTracker[[#This Row],[Employee Name]]),"-----",VLOOKUP(LeaveTracker[[#This Row],[Employee Name]],'List of Employees'!$B$4:$H$766,6))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Employees'!$B$4:$H$766,7))</f>
        <v>CTO</v>
      </c>
      <c r="F5741" s="66" t="str">
        <f>IF(ISBLANK(LeaveTracker[[#This Row],[Employee Name]]),"-----",VLOOKUP(LeaveTracker[[#This Row],[Employee Name]],'List of Employees'!$B$4:$H$766,6))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Employees'!$B$4:$H$766,7))</f>
        <v>LCR</v>
      </c>
      <c r="F5742" s="66" t="str">
        <f>IF(ISBLANK(LeaveTracker[[#This Row],[Employee Name]]),"-----",VLOOKUP(LeaveTracker[[#This Row],[Employee Name]],'List of Employees'!$B$4:$H$766,6))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Employees'!$B$4:$H$766,7))</f>
        <v>LCR</v>
      </c>
      <c r="F5743" s="66" t="str">
        <f>IF(ISBLANK(LeaveTracker[[#This Row],[Employee Name]]),"-----",VLOOKUP(LeaveTracker[[#This Row],[Employee Name]],'List of Employees'!$B$4:$H$766,6))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Employees'!$B$4:$H$766,7))</f>
        <v>LCR</v>
      </c>
      <c r="F5744" s="66" t="str">
        <f>IF(ISBLANK(LeaveTracker[[#This Row],[Employee Name]]),"-----",VLOOKUP(LeaveTracker[[#This Row],[Employee Name]],'List of Employees'!$B$4:$H$766,6))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Employees'!$B$4:$H$766,7))</f>
        <v>LCR</v>
      </c>
      <c r="F5745" s="66" t="str">
        <f>IF(ISBLANK(LeaveTracker[[#This Row],[Employee Name]]),"-----",VLOOKUP(LeaveTracker[[#This Row],[Employee Name]],'List of Employees'!$B$4:$H$766,6))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Employees'!$B$4:$H$766,7))</f>
        <v>LCR</v>
      </c>
      <c r="F5746" s="66" t="str">
        <f>IF(ISBLANK(LeaveTracker[[#This Row],[Employee Name]]),"-----",VLOOKUP(LeaveTracker[[#This Row],[Employee Name]],'List of Employees'!$B$4:$H$766,6))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Employees'!$B$4:$H$766,7))</f>
        <v>HRMO</v>
      </c>
      <c r="F5747" s="66" t="str">
        <f>IF(ISBLANK(LeaveTracker[[#This Row],[Employee Name]]),"-----",VLOOKUP(LeaveTracker[[#This Row],[Employee Name]],'List of Employees'!$B$4:$H$766,6))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Employees'!$B$4:$H$766,7))</f>
        <v>CHO</v>
      </c>
      <c r="F5748" s="66" t="str">
        <f>IF(ISBLANK(LeaveTracker[[#This Row],[Employee Name]]),"-----",VLOOKUP(LeaveTracker[[#This Row],[Employee Name]],'List of Employees'!$B$4:$H$766,6))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Employees'!$B$4:$H$766,7))</f>
        <v>0</v>
      </c>
      <c r="F5749" s="66" t="str">
        <f>IF(ISBLANK(LeaveTracker[[#This Row],[Employee Name]]),"-----",VLOOKUP(LeaveTracker[[#This Row],[Employee Name]],'List of Employees'!$B$4:$H$766,6))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Employees'!$B$4:$H$766,7))</f>
        <v>CHO</v>
      </c>
      <c r="F5750" s="66" t="str">
        <f>IF(ISBLANK(LeaveTracker[[#This Row],[Employee Name]]),"-----",VLOOKUP(LeaveTracker[[#This Row],[Employee Name]],'List of Employees'!$B$4:$H$766,6))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1882</v>
      </c>
      <c r="E5751" s="20" t="str">
        <f>IF(ISBLANK(LeaveTracker[[#This Row],[Employee Name]]),"-----",VLOOKUP(LeaveTracker[[#This Row],[Employee Name]],'List of Employees'!$B$4:$H$766,7))</f>
        <v>TICC</v>
      </c>
      <c r="F5751" s="66" t="str">
        <f>IF(ISBLANK(LeaveTracker[[#This Row],[Employee Name]]),"-----",VLOOKUP(LeaveTracker[[#This Row],[Employee Name]],'List of Employees'!$B$4:$H$766,6))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1882</v>
      </c>
      <c r="E5752" s="20" t="str">
        <f>IF(ISBLANK(LeaveTracker[[#This Row],[Employee Name]]),"-----",VLOOKUP(LeaveTracker[[#This Row],[Employee Name]],'List of Employees'!$B$4:$H$766,7))</f>
        <v>TICC</v>
      </c>
      <c r="F5752" s="66" t="str">
        <f>IF(ISBLANK(LeaveTracker[[#This Row],[Employee Name]]),"-----",VLOOKUP(LeaveTracker[[#This Row],[Employee Name]],'List of Employees'!$B$4:$H$766,6))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Employees'!$B$4:$H$766,7))</f>
        <v>TCCH/TICC</v>
      </c>
      <c r="F5753" s="66" t="str">
        <f>IF(ISBLANK(LeaveTracker[[#This Row],[Employee Name]]),"-----",VLOOKUP(LeaveTracker[[#This Row],[Employee Name]],'List of Employees'!$B$4:$H$766,6))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Employees'!$B$4:$H$766,7))</f>
        <v>HRMO</v>
      </c>
      <c r="F5754" s="66" t="str">
        <f>IF(ISBLANK(LeaveTracker[[#This Row],[Employee Name]]),"-----",VLOOKUP(LeaveTracker[[#This Row],[Employee Name]],'List of Employees'!$B$4:$H$766,6))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Employees'!$B$4:$H$766,7))</f>
        <v>SP</v>
      </c>
      <c r="F5755" s="66" t="str">
        <f>IF(ISBLANK(LeaveTracker[[#This Row],[Employee Name]]),"-----",VLOOKUP(LeaveTracker[[#This Row],[Employee Name]],'List of Employees'!$B$4:$H$766,6))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Employees'!$B$4:$H$766,7))</f>
        <v>CEO</v>
      </c>
      <c r="F5756" s="66" t="str">
        <f>IF(ISBLANK(LeaveTracker[[#This Row],[Employee Name]]),"-----",VLOOKUP(LeaveTracker[[#This Row],[Employee Name]],'List of Employees'!$B$4:$H$766,6))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Employees'!$B$4:$H$766,7))</f>
        <v>CEO</v>
      </c>
      <c r="F5757" s="66" t="str">
        <f>IF(ISBLANK(LeaveTracker[[#This Row],[Employee Name]]),"-----",VLOOKUP(LeaveTracker[[#This Row],[Employee Name]],'List of Employees'!$B$4:$H$766,6))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Employees'!$B$4:$H$766,7))</f>
        <v>CCT</v>
      </c>
      <c r="F5758" s="66" t="str">
        <f>IF(ISBLANK(LeaveTracker[[#This Row],[Employee Name]]),"-----",VLOOKUP(LeaveTracker[[#This Row],[Employee Name]],'List of Employees'!$B$4:$H$766,6))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Employees'!$B$4:$H$766,7))</f>
        <v>CCT</v>
      </c>
      <c r="F5759" s="66" t="str">
        <f>IF(ISBLANK(LeaveTracker[[#This Row],[Employee Name]]),"-----",VLOOKUP(LeaveTracker[[#This Row],[Employee Name]],'List of Employees'!$B$4:$H$766,6))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Employees'!$B$4:$H$766,7))</f>
        <v>CHARACTER OFFICE</v>
      </c>
      <c r="F5760" s="66" t="str">
        <f>IF(ISBLANK(LeaveTracker[[#This Row],[Employee Name]]),"-----",VLOOKUP(LeaveTracker[[#This Row],[Employee Name]],'List of Employees'!$B$4:$H$766,6))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Employees'!$B$4:$H$766,7))</f>
        <v>COMELEC</v>
      </c>
      <c r="F5761" s="66" t="str">
        <f>IF(ISBLANK(LeaveTracker[[#This Row],[Employee Name]]),"-----",VLOOKUP(LeaveTracker[[#This Row],[Employee Name]],'List of Employees'!$B$4:$H$766,6))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Employees'!$B$4:$H$766,7))</f>
        <v>COMELEC</v>
      </c>
      <c r="F5762" s="66" t="str">
        <f>IF(ISBLANK(LeaveTracker[[#This Row],[Employee Name]]),"-----",VLOOKUP(LeaveTracker[[#This Row],[Employee Name]],'List of Employees'!$B$4:$H$766,6))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Employees'!$B$4:$H$766,7))</f>
        <v>DA</v>
      </c>
      <c r="F5763" s="66" t="str">
        <f>IF(ISBLANK(LeaveTracker[[#This Row],[Employee Name]]),"-----",VLOOKUP(LeaveTracker[[#This Row],[Employee Name]],'List of Employees'!$B$4:$H$766,6))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1829</v>
      </c>
      <c r="E5764" s="20" t="str">
        <f>IF(ISBLANK(LeaveTracker[[#This Row],[Employee Name]]),"-----",VLOOKUP(LeaveTracker[[#This Row],[Employee Name]],'List of Employees'!$B$4:$H$766,7))</f>
        <v>EEO/CITY MARKET</v>
      </c>
      <c r="F5764" s="66" t="str">
        <f>IF(ISBLANK(LeaveTracker[[#This Row],[Employee Name]]),"-----",VLOOKUP(LeaveTracker[[#This Row],[Employee Name]],'List of Employees'!$B$4:$H$766,6))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1752</v>
      </c>
      <c r="E5765" s="20" t="str">
        <f>IF(ISBLANK(LeaveTracker[[#This Row],[Employee Name]]),"-----",VLOOKUP(LeaveTracker[[#This Row],[Employee Name]],'List of Employees'!$B$4:$H$766,7))</f>
        <v>EEO/CITY MARKET</v>
      </c>
      <c r="F5765" s="66" t="str">
        <f>IF(ISBLANK(LeaveTracker[[#This Row],[Employee Name]]),"-----",VLOOKUP(LeaveTracker[[#This Row],[Employee Name]],'List of Employees'!$B$4:$H$766,6))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1805</v>
      </c>
      <c r="E5766" s="20" t="str">
        <f>IF(ISBLANK(LeaveTracker[[#This Row],[Employee Name]]),"-----",VLOOKUP(LeaveTracker[[#This Row],[Employee Name]],'List of Employees'!$B$4:$H$766,7))</f>
        <v>TICC</v>
      </c>
      <c r="F5766" s="66" t="str">
        <f>IF(ISBLANK(LeaveTracker[[#This Row],[Employee Name]]),"-----",VLOOKUP(LeaveTracker[[#This Row],[Employee Name]],'List of Employees'!$B$4:$H$766,6))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1800</v>
      </c>
      <c r="E5767" s="20" t="str">
        <f>IF(ISBLANK(LeaveTracker[[#This Row],[Employee Name]]),"-----",VLOOKUP(LeaveTracker[[#This Row],[Employee Name]],'List of Employees'!$B$4:$H$766,7))</f>
        <v>HOUSING</v>
      </c>
      <c r="F5767" s="66" t="str">
        <f>IF(ISBLANK(LeaveTracker[[#This Row],[Employee Name]]),"-----",VLOOKUP(LeaveTracker[[#This Row],[Employee Name]],'List of Employees'!$B$4:$H$766,6))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1927</v>
      </c>
      <c r="E5768" s="20" t="str">
        <f>IF(ISBLANK(LeaveTracker[[#This Row],[Employee Name]]),"-----",VLOOKUP(LeaveTracker[[#This Row],[Employee Name]],'List of Employees'!$B$4:$H$766,7))</f>
        <v>CTO</v>
      </c>
      <c r="F5768" s="66" t="str">
        <f>IF(ISBLANK(LeaveTracker[[#This Row],[Employee Name]]),"-----",VLOOKUP(LeaveTracker[[#This Row],[Employee Name]],'List of Employees'!$B$4:$H$766,6))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1927</v>
      </c>
      <c r="E5769" s="20" t="str">
        <f>IF(ISBLANK(LeaveTracker[[#This Row],[Employee Name]]),"-----",VLOOKUP(LeaveTracker[[#This Row],[Employee Name]],'List of Employees'!$B$4:$H$766,7))</f>
        <v>CTO</v>
      </c>
      <c r="F5769" s="66" t="str">
        <f>IF(ISBLANK(LeaveTracker[[#This Row],[Employee Name]]),"-----",VLOOKUP(LeaveTracker[[#This Row],[Employee Name]],'List of Employees'!$B$4:$H$766,6))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1927</v>
      </c>
      <c r="E5770" s="20" t="str">
        <f>IF(ISBLANK(LeaveTracker[[#This Row],[Employee Name]]),"-----",VLOOKUP(LeaveTracker[[#This Row],[Employee Name]],'List of Employees'!$B$4:$H$766,7))</f>
        <v>CTO</v>
      </c>
      <c r="F5770" s="66" t="str">
        <f>IF(ISBLANK(LeaveTracker[[#This Row],[Employee Name]]),"-----",VLOOKUP(LeaveTracker[[#This Row],[Employee Name]],'List of Employees'!$B$4:$H$766,6))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1833</v>
      </c>
      <c r="E5771" s="20" t="str">
        <f>IF(ISBLANK(LeaveTracker[[#This Row],[Employee Name]]),"-----",VLOOKUP(LeaveTracker[[#This Row],[Employee Name]],'List of Employees'!$B$4:$H$766,7))</f>
        <v>CENRO</v>
      </c>
      <c r="F5771" s="66" t="str">
        <f>IF(ISBLANK(LeaveTracker[[#This Row],[Employee Name]]),"-----",VLOOKUP(LeaveTracker[[#This Row],[Employee Name]],'List of Employees'!$B$4:$H$766,6))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1788</v>
      </c>
      <c r="E5772" s="20" t="str">
        <f>IF(ISBLANK(LeaveTracker[[#This Row],[Employee Name]]),"-----",VLOOKUP(LeaveTracker[[#This Row],[Employee Name]],'List of Employees'!$B$4:$H$766,7))</f>
        <v>CENRO</v>
      </c>
      <c r="F5772" s="66" t="str">
        <f>IF(ISBLANK(LeaveTracker[[#This Row],[Employee Name]]),"-----",VLOOKUP(LeaveTracker[[#This Row],[Employee Name]],'List of Employees'!$B$4:$H$766,6))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1955</v>
      </c>
      <c r="E5773" s="20" t="str">
        <f>IF(ISBLANK(LeaveTracker[[#This Row],[Employee Name]]),"-----",VLOOKUP(LeaveTracker[[#This Row],[Employee Name]],'List of Employees'!$B$4:$H$766,7))</f>
        <v>CENRO</v>
      </c>
      <c r="F5773" s="66" t="str">
        <f>IF(ISBLANK(LeaveTracker[[#This Row],[Employee Name]]),"-----",VLOOKUP(LeaveTracker[[#This Row],[Employee Name]],'List of Employees'!$B$4:$H$766,6))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2142</v>
      </c>
      <c r="E5774" s="20" t="str">
        <f>IF(ISBLANK(LeaveTracker[[#This Row],[Employee Name]]),"-----",VLOOKUP(LeaveTracker[[#This Row],[Employee Name]],'List of Employees'!$B$4:$H$766,7))</f>
        <v>OSPITAL NG TAGAYTAY</v>
      </c>
      <c r="F5774" s="66" t="str">
        <f>IF(ISBLANK(LeaveTracker[[#This Row],[Employee Name]]),"-----",VLOOKUP(LeaveTracker[[#This Row],[Employee Name]],'List of Employees'!$B$4:$H$766,6))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1959</v>
      </c>
      <c r="E5775" s="20" t="str">
        <f>IF(ISBLANK(LeaveTracker[[#This Row],[Employee Name]]),"-----",VLOOKUP(LeaveTracker[[#This Row],[Employee Name]],'List of Employees'!$B$4:$H$766,7))</f>
        <v>CENRO</v>
      </c>
      <c r="F5775" s="66" t="str">
        <f>IF(ISBLANK(LeaveTracker[[#This Row],[Employee Name]]),"-----",VLOOKUP(LeaveTracker[[#This Row],[Employee Name]],'List of Employees'!$B$4:$H$766,6))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Employees'!$B$4:$H$766,7))</f>
        <v>DOE</v>
      </c>
      <c r="F5776" s="66" t="str">
        <f>IF(ISBLANK(LeaveTracker[[#This Row],[Employee Name]]),"-----",VLOOKUP(LeaveTracker[[#This Row],[Employee Name]],'List of Employees'!$B$4:$H$766,6))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Employees'!$B$4:$H$766,7))</f>
        <v>DOE</v>
      </c>
      <c r="F5777" s="66" t="str">
        <f>IF(ISBLANK(LeaveTracker[[#This Row],[Employee Name]]),"-----",VLOOKUP(LeaveTracker[[#This Row],[Employee Name]],'List of Employees'!$B$4:$H$766,6))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Employees'!$B$4:$H$766,7))</f>
        <v>DEPED</v>
      </c>
      <c r="F5778" s="66" t="str">
        <f>IF(ISBLANK(LeaveTracker[[#This Row],[Employee Name]]),"-----",VLOOKUP(LeaveTracker[[#This Row],[Employee Name]],'List of Employees'!$B$4:$H$766,6))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Employees'!$B$4:$H$766,7))</f>
        <v>DEPED</v>
      </c>
      <c r="F5779" s="66" t="str">
        <f>IF(ISBLANK(LeaveTracker[[#This Row],[Employee Name]]),"-----",VLOOKUP(LeaveTracker[[#This Row],[Employee Name]],'List of Employees'!$B$4:$H$766,6))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Employees'!$B$4:$H$766,7))</f>
        <v>CHO</v>
      </c>
      <c r="F5780" s="66" t="str">
        <f>IF(ISBLANK(LeaveTracker[[#This Row],[Employee Name]]),"-----",VLOOKUP(LeaveTracker[[#This Row],[Employee Name]],'List of Employees'!$B$4:$H$766,6))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Employees'!$B$4:$H$766,7))</f>
        <v>CHO</v>
      </c>
      <c r="F5781" s="66" t="str">
        <f>IF(ISBLANK(LeaveTracker[[#This Row],[Employee Name]]),"-----",VLOOKUP(LeaveTracker[[#This Row],[Employee Name]],'List of Employees'!$B$4:$H$766,6))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Employees'!$B$4:$H$766,7))</f>
        <v>CHO</v>
      </c>
      <c r="F5782" s="66" t="str">
        <f>IF(ISBLANK(LeaveTracker[[#This Row],[Employee Name]]),"-----",VLOOKUP(LeaveTracker[[#This Row],[Employee Name]],'List of Employees'!$B$4:$H$766,6))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2060</v>
      </c>
      <c r="E5783" s="20" t="str">
        <f>IF(ISBLANK(LeaveTracker[[#This Row],[Employee Name]]),"-----",VLOOKUP(LeaveTracker[[#This Row],[Employee Name]],'List of Employees'!$B$4:$H$766,7))</f>
        <v>GSO</v>
      </c>
      <c r="F5783" s="66" t="str">
        <f>IF(ISBLANK(LeaveTracker[[#This Row],[Employee Name]]),"-----",VLOOKUP(LeaveTracker[[#This Row],[Employee Name]],'List of Employees'!$B$4:$H$766,6))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Employees'!$B$4:$H$766,7))</f>
        <v>CSWDO</v>
      </c>
      <c r="F5784" s="66" t="str">
        <f>IF(ISBLANK(LeaveTracker[[#This Row],[Employee Name]]),"-----",VLOOKUP(LeaveTracker[[#This Row],[Employee Name]],'List of Employees'!$B$4:$H$766,6))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Employees'!$B$4:$H$766,7))</f>
        <v>CSWDO</v>
      </c>
      <c r="F5785" s="66" t="str">
        <f>IF(ISBLANK(LeaveTracker[[#This Row],[Employee Name]]),"-----",VLOOKUP(LeaveTracker[[#This Row],[Employee Name]],'List of Employees'!$B$4:$H$766,6))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1933</v>
      </c>
      <c r="E5786" s="20" t="str">
        <f>IF(ISBLANK(LeaveTracker[[#This Row],[Employee Name]]),"-----",VLOOKUP(LeaveTracker[[#This Row],[Employee Name]],'List of Employees'!$B$4:$H$766,7))</f>
        <v>CSWDO</v>
      </c>
      <c r="F5786" s="66" t="str">
        <f>IF(ISBLANK(LeaveTracker[[#This Row],[Employee Name]]),"-----",VLOOKUP(LeaveTracker[[#This Row],[Employee Name]],'List of Employees'!$B$4:$H$766,6))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2328</v>
      </c>
      <c r="E5787" s="20" t="str">
        <f>IF(ISBLANK(LeaveTracker[[#This Row],[Employee Name]]),"-----",VLOOKUP(LeaveTracker[[#This Row],[Employee Name]],'List of Employees'!$B$4:$H$766,7))</f>
        <v>CTO</v>
      </c>
      <c r="F5787" s="66" t="str">
        <f>IF(ISBLANK(LeaveTracker[[#This Row],[Employee Name]]),"-----",VLOOKUP(LeaveTracker[[#This Row],[Employee Name]],'List of Employees'!$B$4:$H$766,6))</f>
        <v>JOBCON</v>
      </c>
      <c r="G5787" s="24">
        <v>45065</v>
      </c>
      <c r="H5787" s="24">
        <v>45065</v>
      </c>
      <c r="I5787" s="19" t="s">
        <v>1019</v>
      </c>
      <c r="J5787" s="42" t="s">
        <v>1878</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2333</v>
      </c>
      <c r="E5788" s="20" t="str">
        <f>IF(ISBLANK(LeaveTracker[[#This Row],[Employee Name]]),"-----",VLOOKUP(LeaveTracker[[#This Row],[Employee Name]],'List of Employees'!$B$4:$H$766,7))</f>
        <v>CPDO</v>
      </c>
      <c r="F5788" s="66" t="str">
        <f>IF(ISBLANK(LeaveTracker[[#This Row],[Employee Name]]),"-----",VLOOKUP(LeaveTracker[[#This Row],[Employee Name]],'List of Employees'!$B$4:$H$766,6))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2333</v>
      </c>
      <c r="E5789" s="20" t="str">
        <f>IF(ISBLANK(LeaveTracker[[#This Row],[Employee Name]]),"-----",VLOOKUP(LeaveTracker[[#This Row],[Employee Name]],'List of Employees'!$B$4:$H$766,7))</f>
        <v>CPDO</v>
      </c>
      <c r="F5789" s="66" t="str">
        <f>IF(ISBLANK(LeaveTracker[[#This Row],[Employee Name]]),"-----",VLOOKUP(LeaveTracker[[#This Row],[Employee Name]],'List of Employees'!$B$4:$H$766,6))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2333</v>
      </c>
      <c r="E5790" s="20" t="str">
        <f>IF(ISBLANK(LeaveTracker[[#This Row],[Employee Name]]),"-----",VLOOKUP(LeaveTracker[[#This Row],[Employee Name]],'List of Employees'!$B$4:$H$766,7))</f>
        <v>CPDO</v>
      </c>
      <c r="F5790" s="66" t="str">
        <f>IF(ISBLANK(LeaveTracker[[#This Row],[Employee Name]]),"-----",VLOOKUP(LeaveTracker[[#This Row],[Employee Name]],'List of Employees'!$B$4:$H$766,6))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2337</v>
      </c>
      <c r="E5791" s="20" t="str">
        <f>IF(ISBLANK(LeaveTracker[[#This Row],[Employee Name]]),"-----",VLOOKUP(LeaveTracker[[#This Row],[Employee Name]],'List of Employees'!$B$4:$H$766,7))</f>
        <v>SP</v>
      </c>
      <c r="F5791" s="66" t="str">
        <f>IF(ISBLANK(LeaveTracker[[#This Row],[Employee Name]]),"-----",VLOOKUP(LeaveTracker[[#This Row],[Employee Name]],'List of Employees'!$B$4:$H$766,6))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2337</v>
      </c>
      <c r="E5792" s="20" t="str">
        <f>IF(ISBLANK(LeaveTracker[[#This Row],[Employee Name]]),"-----",VLOOKUP(LeaveTracker[[#This Row],[Employee Name]],'List of Employees'!$B$4:$H$766,7))</f>
        <v>SP</v>
      </c>
      <c r="F5792" s="66" t="str">
        <f>IF(ISBLANK(LeaveTracker[[#This Row],[Employee Name]]),"-----",VLOOKUP(LeaveTracker[[#This Row],[Employee Name]],'List of Employees'!$B$4:$H$766,6))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2337</v>
      </c>
      <c r="E5793" s="20" t="str">
        <f>IF(ISBLANK(LeaveTracker[[#This Row],[Employee Name]]),"-----",VLOOKUP(LeaveTracker[[#This Row],[Employee Name]],'List of Employees'!$B$4:$H$766,7))</f>
        <v>SP</v>
      </c>
      <c r="F5793" s="66" t="str">
        <f>IF(ISBLANK(LeaveTracker[[#This Row],[Employee Name]]),"-----",VLOOKUP(LeaveTracker[[#This Row],[Employee Name]],'List of Employees'!$B$4:$H$766,6))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1925</v>
      </c>
      <c r="E5794" s="20">
        <f>IF(ISBLANK(LeaveTracker[[#This Row],[Employee Name]]),"-----",VLOOKUP(LeaveTracker[[#This Row],[Employee Name]],'List of Employees'!$B$4:$H$766,7))</f>
        <v>0</v>
      </c>
      <c r="F5794" s="66" t="str">
        <f>IF(ISBLANK(LeaveTracker[[#This Row],[Employee Name]]),"-----",VLOOKUP(LeaveTracker[[#This Row],[Employee Name]],'List of Employees'!$B$4:$H$766,6))</f>
        <v>JOBCON</v>
      </c>
      <c r="G5794" s="24">
        <v>45013</v>
      </c>
      <c r="H5794" s="24">
        <v>45013</v>
      </c>
      <c r="I5794" s="19" t="s">
        <v>81</v>
      </c>
      <c r="J5794" s="42" t="s">
        <v>1878</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1904</v>
      </c>
      <c r="E5795" s="20" t="str">
        <f>IF(ISBLANK(LeaveTracker[[#This Row],[Employee Name]]),"-----",VLOOKUP(LeaveTracker[[#This Row],[Employee Name]],'List of Employees'!$B$4:$H$766,7))</f>
        <v>TCNHS - ISHS</v>
      </c>
      <c r="F5795" s="66" t="str">
        <f>IF(ISBLANK(LeaveTracker[[#This Row],[Employee Name]]),"-----",VLOOKUP(LeaveTracker[[#This Row],[Employee Name]],'List of Employees'!$B$4:$H$766,6))</f>
        <v>CASUAL</v>
      </c>
      <c r="G5795" s="24">
        <v>45013</v>
      </c>
      <c r="H5795" s="24">
        <v>45013</v>
      </c>
      <c r="I5795" s="20" t="s">
        <v>81</v>
      </c>
      <c r="J5795" s="42" t="s">
        <v>1878</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1842</v>
      </c>
      <c r="E5796" s="20" t="str">
        <f>IF(ISBLANK(LeaveTracker[[#This Row],[Employee Name]]),"-----",VLOOKUP(LeaveTracker[[#This Row],[Employee Name]],'List of Employees'!$B$4:$H$766,7))</f>
        <v>TCNHS-ISHS</v>
      </c>
      <c r="F5796" s="66" t="str">
        <f>IF(ISBLANK(LeaveTracker[[#This Row],[Employee Name]]),"-----",VLOOKUP(LeaveTracker[[#This Row],[Employee Name]],'List of Employees'!$B$4:$H$766,6))</f>
        <v>CASUAL</v>
      </c>
      <c r="G5796" s="24">
        <v>45029</v>
      </c>
      <c r="H5796" s="24">
        <v>45029</v>
      </c>
      <c r="I5796" s="20" t="s">
        <v>297</v>
      </c>
      <c r="J5796" s="42" t="s">
        <v>1878</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1842</v>
      </c>
      <c r="E5797" s="20" t="str">
        <f>IF(ISBLANK(LeaveTracker[[#This Row],[Employee Name]]),"-----",VLOOKUP(LeaveTracker[[#This Row],[Employee Name]],'List of Employees'!$B$4:$H$766,7))</f>
        <v>TCNHS-ISHS</v>
      </c>
      <c r="F5797" s="66" t="str">
        <f>IF(ISBLANK(LeaveTracker[[#This Row],[Employee Name]]),"-----",VLOOKUP(LeaveTracker[[#This Row],[Employee Name]],'List of Employees'!$B$4:$H$766,6))</f>
        <v>CASUAL</v>
      </c>
      <c r="G5797" s="24">
        <v>45014</v>
      </c>
      <c r="H5797" s="24">
        <v>45014</v>
      </c>
      <c r="I5797" s="20" t="s">
        <v>81</v>
      </c>
      <c r="J5797" s="42" t="s">
        <v>1878</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2243</v>
      </c>
      <c r="E5798" s="20" t="str">
        <f>IF(ISBLANK(LeaveTracker[[#This Row],[Employee Name]]),"-----",VLOOKUP(LeaveTracker[[#This Row],[Employee Name]],'List of Employees'!$B$4:$H$766,7))</f>
        <v>CHO</v>
      </c>
      <c r="F5798" s="66" t="str">
        <f>IF(ISBLANK(LeaveTracker[[#This Row],[Employee Name]]),"-----",VLOOKUP(LeaveTracker[[#This Row],[Employee Name]],'List of Employees'!$B$4:$H$766,6))</f>
        <v>JOBCON</v>
      </c>
      <c r="G5798" s="24">
        <v>45042</v>
      </c>
      <c r="H5798" s="24">
        <v>45042</v>
      </c>
      <c r="I5798" s="20" t="s">
        <v>81</v>
      </c>
      <c r="J5798" s="42" t="s">
        <v>1878</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2243</v>
      </c>
      <c r="E5799" s="20" t="str">
        <f>IF(ISBLANK(LeaveTracker[[#This Row],[Employee Name]]),"-----",VLOOKUP(LeaveTracker[[#This Row],[Employee Name]],'List of Employees'!$B$4:$H$766,7))</f>
        <v>CHO</v>
      </c>
      <c r="F5799" s="66" t="str">
        <f>IF(ISBLANK(LeaveTracker[[#This Row],[Employee Name]]),"-----",VLOOKUP(LeaveTracker[[#This Row],[Employee Name]],'List of Employees'!$B$4:$H$766,6))</f>
        <v>JOBCON</v>
      </c>
      <c r="G5799" s="24">
        <v>45008</v>
      </c>
      <c r="H5799" s="24">
        <v>45009</v>
      </c>
      <c r="I5799" s="20" t="s">
        <v>81</v>
      </c>
      <c r="J5799" s="42" t="s">
        <v>1878</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2251</v>
      </c>
      <c r="E5800" s="20" t="str">
        <f>IF(ISBLANK(LeaveTracker[[#This Row],[Employee Name]]),"-----",VLOOKUP(LeaveTracker[[#This Row],[Employee Name]],'List of Employees'!$B$4:$H$766,7))</f>
        <v>SHS</v>
      </c>
      <c r="F5800" s="66" t="str">
        <f>IF(ISBLANK(LeaveTracker[[#This Row],[Employee Name]]),"-----",VLOOKUP(LeaveTracker[[#This Row],[Employee Name]],'List of Employees'!$B$4:$H$766,6))</f>
        <v>PERMANENT</v>
      </c>
      <c r="G5800" s="24">
        <v>45066</v>
      </c>
      <c r="H5800" s="24">
        <v>45066</v>
      </c>
      <c r="I5800" s="20" t="s">
        <v>81</v>
      </c>
      <c r="J5800" s="42" t="s">
        <v>1878</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2251</v>
      </c>
      <c r="E5801" s="20" t="str">
        <f>IF(ISBLANK(LeaveTracker[[#This Row],[Employee Name]]),"-----",VLOOKUP(LeaveTracker[[#This Row],[Employee Name]],'List of Employees'!$B$4:$H$766,7))</f>
        <v>SHS</v>
      </c>
      <c r="F5801" s="66" t="str">
        <f>IF(ISBLANK(LeaveTracker[[#This Row],[Employee Name]]),"-----",VLOOKUP(LeaveTracker[[#This Row],[Employee Name]],'List of Employees'!$B$4:$H$766,6))</f>
        <v>PERMANENT</v>
      </c>
      <c r="G5801" s="24">
        <v>44985</v>
      </c>
      <c r="H5801" s="24">
        <v>44985</v>
      </c>
      <c r="I5801" s="20" t="s">
        <v>81</v>
      </c>
      <c r="J5801" s="42" t="s">
        <v>1878</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2251</v>
      </c>
      <c r="E5802" s="20" t="str">
        <f>IF(ISBLANK(LeaveTracker[[#This Row],[Employee Name]]),"-----",VLOOKUP(LeaveTracker[[#This Row],[Employee Name]],'List of Employees'!$B$4:$H$766,7))</f>
        <v>SHS</v>
      </c>
      <c r="F5802" s="66" t="str">
        <f>IF(ISBLANK(LeaveTracker[[#This Row],[Employee Name]]),"-----",VLOOKUP(LeaveTracker[[#This Row],[Employee Name]],'List of Employees'!$B$4:$H$766,6))</f>
        <v>PERMANENT</v>
      </c>
      <c r="G5802" s="24">
        <v>44998</v>
      </c>
      <c r="H5802" s="24">
        <v>44998</v>
      </c>
      <c r="I5802" s="20" t="s">
        <v>81</v>
      </c>
      <c r="J5802" s="42" t="s">
        <v>1878</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2338</v>
      </c>
      <c r="E5803" s="19"/>
      <c r="F5803" s="66" t="str">
        <f>IF(ISBLANK(LeaveTracker[[#This Row],[Employee Name]]),"-----",VLOOKUP(LeaveTracker[[#This Row],[Employee Name]],'List of Employees'!$B$4:$H$766,6))</f>
        <v>PERMANENT</v>
      </c>
      <c r="G5803" s="24">
        <v>45056</v>
      </c>
      <c r="H5803" s="24">
        <v>45057</v>
      </c>
      <c r="I5803" s="20" t="s">
        <v>81</v>
      </c>
      <c r="J5803" s="42" t="s">
        <v>1878</v>
      </c>
      <c r="K5803" s="57" t="s">
        <v>2340</v>
      </c>
      <c r="L5803" s="23">
        <v>2</v>
      </c>
      <c r="M5803" s="27"/>
    </row>
    <row r="5804" spans="1:13" ht="30" customHeight="1" x14ac:dyDescent="0.3">
      <c r="A5804" s="27">
        <f t="shared" si="65"/>
        <v>1991</v>
      </c>
      <c r="B5804" s="31">
        <v>45077</v>
      </c>
      <c r="C5804" s="31">
        <v>45062</v>
      </c>
      <c r="D5804" s="19" t="s">
        <v>1904</v>
      </c>
      <c r="E5804" s="20" t="str">
        <f>IF(ISBLANK(LeaveTracker[[#This Row],[Employee Name]]),"-----",VLOOKUP(LeaveTracker[[#This Row],[Employee Name]],'List of Employees'!$B$4:$H$766,7))</f>
        <v>TCNHS - ISHS</v>
      </c>
      <c r="F5804" s="66" t="str">
        <f>IF(ISBLANK(LeaveTracker[[#This Row],[Employee Name]]),"-----",VLOOKUP(LeaveTracker[[#This Row],[Employee Name]],'List of Employees'!$B$4:$H$766,6))</f>
        <v>CASUAL</v>
      </c>
      <c r="G5804" s="24">
        <v>45061</v>
      </c>
      <c r="H5804" s="24">
        <v>45061</v>
      </c>
      <c r="I5804" s="20" t="s">
        <v>81</v>
      </c>
      <c r="J5804" s="42" t="s">
        <v>1878</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1836</v>
      </c>
      <c r="E5805" s="20" t="str">
        <f>IF(ISBLANK(LeaveTracker[[#This Row],[Employee Name]]),"-----",VLOOKUP(LeaveTracker[[#This Row],[Employee Name]],'List of Employees'!$B$4:$H$766,7))</f>
        <v>VMO/SP</v>
      </c>
      <c r="F5805" s="66" t="str">
        <f>IF(ISBLANK(LeaveTracker[[#This Row],[Employee Name]]),"-----",VLOOKUP(LeaveTracker[[#This Row],[Employee Name]],'List of Employees'!$B$4:$H$766,6))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2220</v>
      </c>
      <c r="E5806" s="20" t="str">
        <f>IF(ISBLANK(LeaveTracker[[#This Row],[Employee Name]]),"-----",VLOOKUP(LeaveTracker[[#This Row],[Employee Name]],'List of Employees'!$B$4:$H$766,7))</f>
        <v>SANGGUNIANG PANLUNGSOD</v>
      </c>
      <c r="F5806" s="66" t="str">
        <f>IF(ISBLANK(LeaveTracker[[#This Row],[Employee Name]]),"-----",VLOOKUP(LeaveTracker[[#This Row],[Employee Name]],'List of Employees'!$B$4:$H$766,6))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1822</v>
      </c>
      <c r="E5807" s="20" t="str">
        <f>IF(ISBLANK(LeaveTracker[[#This Row],[Employee Name]]),"-----",VLOOKUP(LeaveTracker[[#This Row],[Employee Name]],'List of Employees'!$B$4:$H$766,7))</f>
        <v>SP</v>
      </c>
      <c r="F5807" s="66" t="str">
        <f>IF(ISBLANK(LeaveTracker[[#This Row],[Employee Name]]),"-----",VLOOKUP(LeaveTracker[[#This Row],[Employee Name]],'List of Employees'!$B$4:$H$766,6))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1822</v>
      </c>
      <c r="E5808" s="20" t="str">
        <f>IF(ISBLANK(LeaveTracker[[#This Row],[Employee Name]]),"-----",VLOOKUP(LeaveTracker[[#This Row],[Employee Name]],'List of Employees'!$B$4:$H$766,7))</f>
        <v>SP</v>
      </c>
      <c r="F5808" s="66" t="str">
        <f>IF(ISBLANK(LeaveTracker[[#This Row],[Employee Name]]),"-----",VLOOKUP(LeaveTracker[[#This Row],[Employee Name]],'List of Employees'!$B$4:$H$766,6))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1751</v>
      </c>
      <c r="E5809" s="20" t="str">
        <f>IF(ISBLANK(LeaveTracker[[#This Row],[Employee Name]]),"-----",VLOOKUP(LeaveTracker[[#This Row],[Employee Name]],'List of Employees'!$B$4:$H$766,7))</f>
        <v>SP</v>
      </c>
      <c r="F5809" s="66" t="str">
        <f>IF(ISBLANK(LeaveTracker[[#This Row],[Employee Name]]),"-----",VLOOKUP(LeaveTracker[[#This Row],[Employee Name]],'List of Employees'!$B$4:$H$766,6))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2343</v>
      </c>
      <c r="E5810" s="20">
        <f>IF(ISBLANK(LeaveTracker[[#This Row],[Employee Name]]),"-----",VLOOKUP(LeaveTracker[[#This Row],[Employee Name]],'List of Employees'!$B$4:$H$766,7))</f>
        <v>0</v>
      </c>
      <c r="F5810" s="66" t="str">
        <f>IF(ISBLANK(LeaveTracker[[#This Row],[Employee Name]]),"-----",VLOOKUP(LeaveTracker[[#This Row],[Employee Name]],'List of Employees'!$B$4:$H$766,6))</f>
        <v>PERMANENT</v>
      </c>
      <c r="G5810" s="24">
        <v>45000</v>
      </c>
      <c r="H5810" s="24">
        <v>45000</v>
      </c>
      <c r="I5810" s="20" t="s">
        <v>81</v>
      </c>
      <c r="J5810" s="42" t="s">
        <v>1878</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2346</v>
      </c>
      <c r="E5811" s="20" t="str">
        <f>IF(ISBLANK(LeaveTracker[[#This Row],[Employee Name]]),"-----",VLOOKUP(LeaveTracker[[#This Row],[Employee Name]],'List of Employees'!$B$4:$H$766,7))</f>
        <v>SHS</v>
      </c>
      <c r="F5811" s="66" t="str">
        <f>IF(ISBLANK(LeaveTracker[[#This Row],[Employee Name]]),"-----",VLOOKUP(LeaveTracker[[#This Row],[Employee Name]],'List of Employees'!$B$4:$H$766,6))</f>
        <v>PERMANENT</v>
      </c>
      <c r="G5811" s="24">
        <v>45042</v>
      </c>
      <c r="H5811" s="24">
        <v>45042</v>
      </c>
      <c r="I5811" s="20" t="s">
        <v>81</v>
      </c>
      <c r="J5811" s="42" t="s">
        <v>1878</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Employees'!$B$4:$H$766,7))</f>
        <v>ACCOUNTING</v>
      </c>
      <c r="F5812" s="66" t="str">
        <f>IF(ISBLANK(LeaveTracker[[#This Row],[Employee Name]]),"-----",VLOOKUP(LeaveTracker[[#This Row],[Employee Name]],'List of Employees'!$B$4:$H$766,6))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Employees'!$B$4:$H$766,7))</f>
        <v>ACCOUNTING</v>
      </c>
      <c r="F5813" s="66" t="str">
        <f>IF(ISBLANK(LeaveTracker[[#This Row],[Employee Name]]),"-----",VLOOKUP(LeaveTracker[[#This Row],[Employee Name]],'List of Employees'!$B$4:$H$766,6))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Employees'!$B$4:$H$766,7))</f>
        <v>ACCOUNTING</v>
      </c>
      <c r="F5814" s="66" t="str">
        <f>IF(ISBLANK(LeaveTracker[[#This Row],[Employee Name]]),"-----",VLOOKUP(LeaveTracker[[#This Row],[Employee Name]],'List of Employees'!$B$4:$H$766,6))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1830</v>
      </c>
      <c r="E5815" s="20" t="str">
        <f>IF(ISBLANK(LeaveTracker[[#This Row],[Employee Name]]),"-----",VLOOKUP(LeaveTracker[[#This Row],[Employee Name]],'List of Employees'!$B$4:$H$766,7))</f>
        <v>ACCOUNTING</v>
      </c>
      <c r="F5815" s="66" t="str">
        <f>IF(ISBLANK(LeaveTracker[[#This Row],[Employee Name]]),"-----",VLOOKUP(LeaveTracker[[#This Row],[Employee Name]],'List of Employees'!$B$4:$H$766,6))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1830</v>
      </c>
      <c r="E5816" s="20" t="str">
        <f>IF(ISBLANK(LeaveTracker[[#This Row],[Employee Name]]),"-----",VLOOKUP(LeaveTracker[[#This Row],[Employee Name]],'List of Employees'!$B$4:$H$766,7))</f>
        <v>ACCOUNTING</v>
      </c>
      <c r="F5816" s="66" t="str">
        <f>IF(ISBLANK(LeaveTracker[[#This Row],[Employee Name]]),"-----",VLOOKUP(LeaveTracker[[#This Row],[Employee Name]],'List of Employees'!$B$4:$H$766,6))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Employees'!$B$4:$H$766,7))</f>
        <v>ACCOUNTING</v>
      </c>
      <c r="F5817" s="66" t="str">
        <f>IF(ISBLANK(LeaveTracker[[#This Row],[Employee Name]]),"-----",VLOOKUP(LeaveTracker[[#This Row],[Employee Name]],'List of Employees'!$B$4:$H$766,6))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Employees'!$B$4:$H$766,7))</f>
        <v>ACCOUNTING</v>
      </c>
      <c r="F5818" s="66" t="str">
        <f>IF(ISBLANK(LeaveTracker[[#This Row],[Employee Name]]),"-----",VLOOKUP(LeaveTracker[[#This Row],[Employee Name]],'List of Employees'!$B$4:$H$766,6))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Employees'!$B$4:$H$766,7))</f>
        <v>ACCOUNTING</v>
      </c>
      <c r="F5819" s="66" t="str">
        <f>IF(ISBLANK(LeaveTracker[[#This Row],[Employee Name]]),"-----",VLOOKUP(LeaveTracker[[#This Row],[Employee Name]],'List of Employees'!$B$4:$H$766,6))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1941</v>
      </c>
      <c r="E5820" s="20" t="str">
        <f>IF(ISBLANK(LeaveTracker[[#This Row],[Employee Name]]),"-----",VLOOKUP(LeaveTracker[[#This Row],[Employee Name]],'List of Employees'!$B$4:$H$766,7))</f>
        <v>SP/VMO</v>
      </c>
      <c r="F5820" s="66" t="str">
        <f>IF(ISBLANK(LeaveTracker[[#This Row],[Employee Name]]),"-----",VLOOKUP(LeaveTracker[[#This Row],[Employee Name]],'List of Employees'!$B$4:$H$766,6))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1941</v>
      </c>
      <c r="E5821" s="20" t="str">
        <f>IF(ISBLANK(LeaveTracker[[#This Row],[Employee Name]]),"-----",VLOOKUP(LeaveTracker[[#This Row],[Employee Name]],'List of Employees'!$B$4:$H$766,7))</f>
        <v>SP/VMO</v>
      </c>
      <c r="F5821" s="66" t="str">
        <f>IF(ISBLANK(LeaveTracker[[#This Row],[Employee Name]]),"-----",VLOOKUP(LeaveTracker[[#This Row],[Employee Name]],'List of Employees'!$B$4:$H$766,6))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2015</v>
      </c>
      <c r="E5822" s="20" t="str">
        <f>IF(ISBLANK(LeaveTracker[[#This Row],[Employee Name]]),"-----",VLOOKUP(LeaveTracker[[#This Row],[Employee Name]],'List of Employees'!$B$4:$H$766,7))</f>
        <v>SP</v>
      </c>
      <c r="F5822" s="66" t="str">
        <f>IF(ISBLANK(LeaveTracker[[#This Row],[Employee Name]]),"-----",VLOOKUP(LeaveTracker[[#This Row],[Employee Name]],'List of Employees'!$B$4:$H$766,6))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1755</v>
      </c>
      <c r="E5823" s="20" t="str">
        <f>IF(ISBLANK(LeaveTracker[[#This Row],[Employee Name]]),"-----",VLOOKUP(LeaveTracker[[#This Row],[Employee Name]],'List of Employees'!$B$4:$H$766,7))</f>
        <v>GSO</v>
      </c>
      <c r="F5823" s="66" t="str">
        <f>IF(ISBLANK(LeaveTracker[[#This Row],[Employee Name]]),"-----",VLOOKUP(LeaveTracker[[#This Row],[Employee Name]],'List of Employees'!$B$4:$H$766,6))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Employees'!$B$4:$H$766,7))</f>
        <v>ONT</v>
      </c>
      <c r="F5824" s="66" t="str">
        <f>IF(ISBLANK(LeaveTracker[[#This Row],[Employee Name]]),"-----",VLOOKUP(LeaveTracker[[#This Row],[Employee Name]],'List of Employees'!$B$4:$H$766,6))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Employees'!$B$4:$H$766,7))</f>
        <v>ONT</v>
      </c>
      <c r="F5825" s="66" t="str">
        <f>IF(ISBLANK(LeaveTracker[[#This Row],[Employee Name]]),"-----",VLOOKUP(LeaveTracker[[#This Row],[Employee Name]],'List of Employees'!$B$4:$H$766,6))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Employees'!$B$4:$H$766,7))</f>
        <v>ONT</v>
      </c>
      <c r="F5826" s="66" t="str">
        <f>IF(ISBLANK(LeaveTracker[[#This Row],[Employee Name]]),"-----",VLOOKUP(LeaveTracker[[#This Row],[Employee Name]],'List of Employees'!$B$4:$H$766,6))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Employees'!$B$4:$H$766,7))</f>
        <v>ONT</v>
      </c>
      <c r="F5827" s="66" t="str">
        <f>IF(ISBLANK(LeaveTracker[[#This Row],[Employee Name]]),"-----",VLOOKUP(LeaveTracker[[#This Row],[Employee Name]],'List of Employees'!$B$4:$H$766,6))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Employees'!$B$4:$H$766,7))</f>
        <v>PICNIC GROVE</v>
      </c>
      <c r="F5828" s="66" t="str">
        <f>IF(ISBLANK(LeaveTracker[[#This Row],[Employee Name]]),"-----",VLOOKUP(LeaveTracker[[#This Row],[Employee Name]],'List of Employees'!$B$4:$H$766,6))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Employees'!$B$4:$H$766,7))</f>
        <v>PICNIC GROVE</v>
      </c>
      <c r="F5829" s="66" t="str">
        <f>IF(ISBLANK(LeaveTracker[[#This Row],[Employee Name]]),"-----",VLOOKUP(LeaveTracker[[#This Row],[Employee Name]],'List of Employees'!$B$4:$H$766,6))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Employees'!$B$4:$H$766,7))</f>
        <v>COOPERATIVE OFFICE</v>
      </c>
      <c r="F5830" s="66" t="str">
        <f>IF(ISBLANK(LeaveTracker[[#This Row],[Employee Name]]),"-----",VLOOKUP(LeaveTracker[[#This Row],[Employee Name]],'List of Employees'!$B$4:$H$766,6))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Employees'!$B$4:$H$766,7))</f>
        <v>NUTRITION OFFICE</v>
      </c>
      <c r="F5831" s="66" t="str">
        <f>IF(ISBLANK(LeaveTracker[[#This Row],[Employee Name]]),"-----",VLOOKUP(LeaveTracker[[#This Row],[Employee Name]],'List of Employees'!$B$4:$H$766,6))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Employees'!$B$4:$H$766,7))</f>
        <v>LCR</v>
      </c>
      <c r="F5832" s="66" t="str">
        <f>IF(ISBLANK(LeaveTracker[[#This Row],[Employee Name]]),"-----",VLOOKUP(LeaveTracker[[#This Row],[Employee Name]],'List of Employees'!$B$4:$H$766,6))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1924</v>
      </c>
      <c r="E5833" s="20" t="str">
        <f>IF(ISBLANK(LeaveTracker[[#This Row],[Employee Name]]),"-----",VLOOKUP(LeaveTracker[[#This Row],[Employee Name]],'List of Employees'!$B$4:$H$766,7))</f>
        <v>PICNIC GROVE</v>
      </c>
      <c r="F5833" s="66" t="str">
        <f>IF(ISBLANK(LeaveTracker[[#This Row],[Employee Name]]),"-----",VLOOKUP(LeaveTracker[[#This Row],[Employee Name]],'List of Employees'!$B$4:$H$766,6))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1924</v>
      </c>
      <c r="E5834" s="20" t="str">
        <f>IF(ISBLANK(LeaveTracker[[#This Row],[Employee Name]]),"-----",VLOOKUP(LeaveTracker[[#This Row],[Employee Name]],'List of Employees'!$B$4:$H$766,7))</f>
        <v>PICNIC GROVE</v>
      </c>
      <c r="F5834" s="66" t="str">
        <f>IF(ISBLANK(LeaveTracker[[#This Row],[Employee Name]]),"-----",VLOOKUP(LeaveTracker[[#This Row],[Employee Name]],'List of Employees'!$B$4:$H$766,6))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Employees'!$B$4:$H$766,7))</f>
        <v>ACCOUNTING</v>
      </c>
      <c r="F5835" s="66" t="str">
        <f>IF(ISBLANK(LeaveTracker[[#This Row],[Employee Name]]),"-----",VLOOKUP(LeaveTracker[[#This Row],[Employee Name]],'List of Employees'!$B$4:$H$766,6))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Employees'!$B$4:$H$766,7))</f>
        <v>CTO</v>
      </c>
      <c r="F5836" s="66" t="str">
        <f>IF(ISBLANK(LeaveTracker[[#This Row],[Employee Name]]),"-----",VLOOKUP(LeaveTracker[[#This Row],[Employee Name]],'List of Employees'!$B$4:$H$766,6))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Employees'!$B$4:$H$766,7))</f>
        <v>CTO</v>
      </c>
      <c r="F5837" s="66" t="str">
        <f>IF(ISBLANK(LeaveTracker[[#This Row],[Employee Name]]),"-----",VLOOKUP(LeaveTracker[[#This Row],[Employee Name]],'List of Employees'!$B$4:$H$766,6))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Employees'!$B$4:$H$766,7))</f>
        <v>CTO</v>
      </c>
      <c r="F5838" s="66" t="str">
        <f>IF(ISBLANK(LeaveTracker[[#This Row],[Employee Name]]),"-----",VLOOKUP(LeaveTracker[[#This Row],[Employee Name]],'List of Employees'!$B$4:$H$766,6))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Employees'!$B$4:$H$766,7))</f>
        <v>MAHOGANY MARKET</v>
      </c>
      <c r="F5839" s="66" t="str">
        <f>IF(ISBLANK(LeaveTracker[[#This Row],[Employee Name]]),"-----",VLOOKUP(LeaveTracker[[#This Row],[Employee Name]],'List of Employees'!$B$4:$H$766,6))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Employees'!$B$4:$H$766,7))</f>
        <v>MAHOGANY MARKET</v>
      </c>
      <c r="F5840" s="66" t="str">
        <f>IF(ISBLANK(LeaveTracker[[#This Row],[Employee Name]]),"-----",VLOOKUP(LeaveTracker[[#This Row],[Employee Name]],'List of Employees'!$B$4:$H$766,6))</f>
        <v>PERMANENT</v>
      </c>
      <c r="G5840" s="24">
        <v>45070</v>
      </c>
      <c r="H5840" s="24">
        <v>45070</v>
      </c>
      <c r="I5840" s="19" t="s">
        <v>81</v>
      </c>
      <c r="J5840" s="42" t="s">
        <v>1878</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Employees'!$B$4:$H$766,7))</f>
        <v>MAHOGANY MARKET</v>
      </c>
      <c r="F5841" s="66" t="str">
        <f>IF(ISBLANK(LeaveTracker[[#This Row],[Employee Name]]),"-----",VLOOKUP(LeaveTracker[[#This Row],[Employee Name]],'List of Employees'!$B$4:$H$766,6))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Employees'!$B$4:$H$766,7))</f>
        <v>MAHOGANY MARKET</v>
      </c>
      <c r="F5842" s="66" t="str">
        <f>IF(ISBLANK(LeaveTracker[[#This Row],[Employee Name]]),"-----",VLOOKUP(LeaveTracker[[#This Row],[Employee Name]],'List of Employees'!$B$4:$H$766,6))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Employees'!$B$4:$H$766,7))</f>
        <v>MO</v>
      </c>
      <c r="F5843" s="66" t="str">
        <f>IF(ISBLANK(LeaveTracker[[#This Row],[Employee Name]]),"-----",VLOOKUP(LeaveTracker[[#This Row],[Employee Name]],'List of Employees'!$B$4:$H$766,6))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Employees'!$B$4:$H$766,7))</f>
        <v>CCT</v>
      </c>
      <c r="F5844" s="66" t="str">
        <f>IF(ISBLANK(LeaveTracker[[#This Row],[Employee Name]]),"-----",VLOOKUP(LeaveTracker[[#This Row],[Employee Name]],'List of Employees'!$B$4:$H$766,6))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1913</v>
      </c>
      <c r="E5845" s="20" t="str">
        <f>IF(ISBLANK(LeaveTracker[[#This Row],[Employee Name]]),"-----",VLOOKUP(LeaveTracker[[#This Row],[Employee Name]],'List of Employees'!$B$4:$H$766,7))</f>
        <v>PICNIC GROVE</v>
      </c>
      <c r="F5845" s="66" t="str">
        <f>IF(ISBLANK(LeaveTracker[[#This Row],[Employee Name]]),"-----",VLOOKUP(LeaveTracker[[#This Row],[Employee Name]],'List of Employees'!$B$4:$H$766,6))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1766</v>
      </c>
      <c r="E5846" s="20" t="str">
        <f>IF(ISBLANK(LeaveTracker[[#This Row],[Employee Name]]),"-----",VLOOKUP(LeaveTracker[[#This Row],[Employee Name]],'List of Employees'!$B$4:$H$766,7))</f>
        <v>GSO</v>
      </c>
      <c r="F5846" s="66" t="str">
        <f>IF(ISBLANK(LeaveTracker[[#This Row],[Employee Name]]),"-----",VLOOKUP(LeaveTracker[[#This Row],[Employee Name]],'List of Employees'!$B$4:$H$766,6))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2618</v>
      </c>
      <c r="E5847" s="20" t="str">
        <f>IF(ISBLANK(LeaveTracker[[#This Row],[Employee Name]]),"-----",VLOOKUP(LeaveTracker[[#This Row],[Employee Name]],'List of Employees'!$B$4:$H$766,7))</f>
        <v>CBO</v>
      </c>
      <c r="F5847" s="66" t="str">
        <f>IF(ISBLANK(LeaveTracker[[#This Row],[Employee Name]]),"-----",VLOOKUP(LeaveTracker[[#This Row],[Employee Name]],'List of Employees'!$B$4:$H$766,6))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Employees'!$B$4:$H$766,7))</f>
        <v>BPLO</v>
      </c>
      <c r="F5848" s="66" t="str">
        <f>IF(ISBLANK(LeaveTracker[[#This Row],[Employee Name]]),"-----",VLOOKUP(LeaveTracker[[#This Row],[Employee Name]],'List of Employees'!$B$4:$H$766,6))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Employees'!$B$4:$H$766,7))</f>
        <v>PIO</v>
      </c>
      <c r="F5849" s="66" t="str">
        <f>IF(ISBLANK(LeaveTracker[[#This Row],[Employee Name]]),"-----",VLOOKUP(LeaveTracker[[#This Row],[Employee Name]],'List of Employees'!$B$4:$H$766,6))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Employees'!$B$4:$H$766,7))</f>
        <v>VMO</v>
      </c>
      <c r="F5850" s="66" t="str">
        <f>IF(ISBLANK(LeaveTracker[[#This Row],[Employee Name]]),"-----",VLOOKUP(LeaveTracker[[#This Row],[Employee Name]],'List of Employees'!$B$4:$H$766,6))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Employees'!$B$4:$H$766,7))</f>
        <v>HRMO</v>
      </c>
      <c r="F5851" s="66" t="str">
        <f>IF(ISBLANK(LeaveTracker[[#This Row],[Employee Name]]),"-----",VLOOKUP(LeaveTracker[[#This Row],[Employee Name]],'List of Employees'!$B$4:$H$766,6))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Employees'!$B$4:$H$766,7))</f>
        <v>CBO</v>
      </c>
      <c r="F5852" s="66" t="str">
        <f>IF(ISBLANK(LeaveTracker[[#This Row],[Employee Name]]),"-----",VLOOKUP(LeaveTracker[[#This Row],[Employee Name]],'List of Employees'!$B$4:$H$766,6))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Employees'!$B$4:$H$766,7))</f>
        <v>CTO</v>
      </c>
      <c r="F5853" s="66" t="str">
        <f>IF(ISBLANK(LeaveTracker[[#This Row],[Employee Name]]),"-----",VLOOKUP(LeaveTracker[[#This Row],[Employee Name]],'List of Employees'!$B$4:$H$766,6))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Employees'!$B$4:$H$766,7))</f>
        <v>CTO</v>
      </c>
      <c r="F5854" s="66" t="str">
        <f>IF(ISBLANK(LeaveTracker[[#This Row],[Employee Name]]),"-----",VLOOKUP(LeaveTracker[[#This Row],[Employee Name]],'List of Employees'!$B$4:$H$766,6))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2320</v>
      </c>
      <c r="E5855" s="20" t="str">
        <f>IF(ISBLANK(LeaveTracker[[#This Row],[Employee Name]]),"-----",VLOOKUP(LeaveTracker[[#This Row],[Employee Name]],'List of Employees'!$B$4:$H$766,7))</f>
        <v>CEO</v>
      </c>
      <c r="F5855" s="66" t="str">
        <f>IF(ISBLANK(LeaveTracker[[#This Row],[Employee Name]]),"-----",VLOOKUP(LeaveTracker[[#This Row],[Employee Name]],'List of Employees'!$B$4:$H$766,6))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1875</v>
      </c>
      <c r="E5856" s="20" t="str">
        <f>IF(ISBLANK(LeaveTracker[[#This Row],[Employee Name]]),"-----",VLOOKUP(LeaveTracker[[#This Row],[Employee Name]],'List of Employees'!$B$4:$H$766,7))</f>
        <v>TOPS-CSU</v>
      </c>
      <c r="F5856" s="66" t="str">
        <f>IF(ISBLANK(LeaveTracker[[#This Row],[Employee Name]]),"-----",VLOOKUP(LeaveTracker[[#This Row],[Employee Name]],'List of Employees'!$B$4:$H$766,6))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2348</v>
      </c>
      <c r="E5857" s="20">
        <f>IF(ISBLANK(LeaveTracker[[#This Row],[Employee Name]]),"-----",VLOOKUP(LeaveTracker[[#This Row],[Employee Name]],'List of Employees'!$B$4:$H$766,7))</f>
        <v>0</v>
      </c>
      <c r="F5857" s="66" t="str">
        <f>IF(ISBLANK(LeaveTracker[[#This Row],[Employee Name]]),"-----",VLOOKUP(LeaveTracker[[#This Row],[Employee Name]],'List of Employees'!$B$4:$H$766,6))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2348</v>
      </c>
      <c r="E5858" s="20">
        <f>IF(ISBLANK(LeaveTracker[[#This Row],[Employee Name]]),"-----",VLOOKUP(LeaveTracker[[#This Row],[Employee Name]],'List of Employees'!$B$4:$H$766,7))</f>
        <v>0</v>
      </c>
      <c r="F5858" s="66" t="str">
        <f>IF(ISBLANK(LeaveTracker[[#This Row],[Employee Name]]),"-----",VLOOKUP(LeaveTracker[[#This Row],[Employee Name]],'List of Employees'!$B$4:$H$766,6))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2348</v>
      </c>
      <c r="E5859" s="20">
        <f>IF(ISBLANK(LeaveTracker[[#This Row],[Employee Name]]),"-----",VLOOKUP(LeaveTracker[[#This Row],[Employee Name]],'List of Employees'!$B$4:$H$766,7))</f>
        <v>0</v>
      </c>
      <c r="F5859" s="66" t="str">
        <f>IF(ISBLANK(LeaveTracker[[#This Row],[Employee Name]]),"-----",VLOOKUP(LeaveTracker[[#This Row],[Employee Name]],'List of Employees'!$B$4:$H$766,6))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1727</v>
      </c>
      <c r="E5860" s="20" t="str">
        <f>IF(ISBLANK(LeaveTracker[[#This Row],[Employee Name]]),"-----",VLOOKUP(LeaveTracker[[#This Row],[Employee Name]],'List of Employees'!$B$4:$H$766,7))</f>
        <v>TCNHS-ISHS</v>
      </c>
      <c r="F5860" s="66" t="str">
        <f>IF(ISBLANK(LeaveTracker[[#This Row],[Employee Name]]),"-----",VLOOKUP(LeaveTracker[[#This Row],[Employee Name]],'List of Employees'!$B$4:$H$766,6))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1727</v>
      </c>
      <c r="E5861" s="20" t="str">
        <f>IF(ISBLANK(LeaveTracker[[#This Row],[Employee Name]]),"-----",VLOOKUP(LeaveTracker[[#This Row],[Employee Name]],'List of Employees'!$B$4:$H$766,7))</f>
        <v>TCNHS-ISHS</v>
      </c>
      <c r="F5861" s="66" t="str">
        <f>IF(ISBLANK(LeaveTracker[[#This Row],[Employee Name]]),"-----",VLOOKUP(LeaveTracker[[#This Row],[Employee Name]],'List of Employees'!$B$4:$H$766,6))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1848</v>
      </c>
      <c r="E5862" s="20" t="str">
        <f>IF(ISBLANK(LeaveTracker[[#This Row],[Employee Name]]),"-----",VLOOKUP(LeaveTracker[[#This Row],[Employee Name]],'List of Employees'!$B$4:$H$766,7))</f>
        <v>GSO</v>
      </c>
      <c r="F5862" s="66" t="str">
        <f>IF(ISBLANK(LeaveTracker[[#This Row],[Employee Name]]),"-----",VLOOKUP(LeaveTracker[[#This Row],[Employee Name]],'List of Employees'!$B$4:$H$766,6))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1824</v>
      </c>
      <c r="E5863" s="20" t="str">
        <f>IF(ISBLANK(LeaveTracker[[#This Row],[Employee Name]]),"-----",VLOOKUP(LeaveTracker[[#This Row],[Employee Name]],'List of Employees'!$B$4:$H$766,7))</f>
        <v>ONT</v>
      </c>
      <c r="F5863" s="66" t="str">
        <f>IF(ISBLANK(LeaveTracker[[#This Row],[Employee Name]]),"-----",VLOOKUP(LeaveTracker[[#This Row],[Employee Name]],'List of Employees'!$B$4:$H$766,6))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1824</v>
      </c>
      <c r="E5864" s="20" t="str">
        <f>IF(ISBLANK(LeaveTracker[[#This Row],[Employee Name]]),"-----",VLOOKUP(LeaveTracker[[#This Row],[Employee Name]],'List of Employees'!$B$4:$H$766,7))</f>
        <v>ONT</v>
      </c>
      <c r="F5864" s="66" t="str">
        <f>IF(ISBLANK(LeaveTracker[[#This Row],[Employee Name]]),"-----",VLOOKUP(LeaveTracker[[#This Row],[Employee Name]],'List of Employees'!$B$4:$H$766,6))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1812</v>
      </c>
      <c r="E5865" s="20" t="str">
        <f>IF(ISBLANK(LeaveTracker[[#This Row],[Employee Name]]),"-----",VLOOKUP(LeaveTracker[[#This Row],[Employee Name]],'List of Employees'!$B$4:$H$766,7))</f>
        <v>ONT</v>
      </c>
      <c r="F5865" s="66" t="str">
        <f>IF(ISBLANK(LeaveTracker[[#This Row],[Employee Name]]),"-----",VLOOKUP(LeaveTracker[[#This Row],[Employee Name]],'List of Employees'!$B$4:$H$766,6))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1804</v>
      </c>
      <c r="E5866" s="20" t="str">
        <f>IF(ISBLANK(LeaveTracker[[#This Row],[Employee Name]]),"-----",VLOOKUP(LeaveTracker[[#This Row],[Employee Name]],'List of Employees'!$B$4:$H$766,7))</f>
        <v>ONT</v>
      </c>
      <c r="F5866" s="66" t="str">
        <f>IF(ISBLANK(LeaveTracker[[#This Row],[Employee Name]]),"-----",VLOOKUP(LeaveTracker[[#This Row],[Employee Name]],'List of Employees'!$B$4:$H$766,6))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1804</v>
      </c>
      <c r="E5867" s="20" t="str">
        <f>IF(ISBLANK(LeaveTracker[[#This Row],[Employee Name]]),"-----",VLOOKUP(LeaveTracker[[#This Row],[Employee Name]],'List of Employees'!$B$4:$H$766,7))</f>
        <v>ONT</v>
      </c>
      <c r="F5867" s="66" t="str">
        <f>IF(ISBLANK(LeaveTracker[[#This Row],[Employee Name]]),"-----",VLOOKUP(LeaveTracker[[#This Row],[Employee Name]],'List of Employees'!$B$4:$H$766,6))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1777</v>
      </c>
      <c r="E5868" s="20" t="str">
        <f>IF(ISBLANK(LeaveTracker[[#This Row],[Employee Name]]),"-----",VLOOKUP(LeaveTracker[[#This Row],[Employee Name]],'List of Employees'!$B$4:$H$766,7))</f>
        <v>PICNIC GROVE</v>
      </c>
      <c r="F5868" s="66" t="str">
        <f>IF(ISBLANK(LeaveTracker[[#This Row],[Employee Name]]),"-----",VLOOKUP(LeaveTracker[[#This Row],[Employee Name]],'List of Employees'!$B$4:$H$766,6))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1998</v>
      </c>
      <c r="E5869" s="20" t="str">
        <f>IF(ISBLANK(LeaveTracker[[#This Row],[Employee Name]]),"-----",VLOOKUP(LeaveTracker[[#This Row],[Employee Name]],'List of Employees'!$B$4:$H$766,7))</f>
        <v>HRMO</v>
      </c>
      <c r="F5869" s="66" t="str">
        <f>IF(ISBLANK(LeaveTracker[[#This Row],[Employee Name]]),"-----",VLOOKUP(LeaveTracker[[#This Row],[Employee Name]],'List of Employees'!$B$4:$H$766,6))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1892</v>
      </c>
      <c r="E5870" s="20" t="str">
        <f>IF(ISBLANK(LeaveTracker[[#This Row],[Employee Name]]),"-----",VLOOKUP(LeaveTracker[[#This Row],[Employee Name]],'List of Employees'!$B$4:$H$766,7))</f>
        <v>PICNIC GROVE</v>
      </c>
      <c r="F5870" s="66" t="str">
        <f>IF(ISBLANK(LeaveTracker[[#This Row],[Employee Name]]),"-----",VLOOKUP(LeaveTracker[[#This Row],[Employee Name]],'List of Employees'!$B$4:$H$766,6))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1782</v>
      </c>
      <c r="E5871" s="20" t="str">
        <f>IF(ISBLANK(LeaveTracker[[#This Row],[Employee Name]]),"-----",VLOOKUP(LeaveTracker[[#This Row],[Employee Name]],'List of Employees'!$B$4:$H$766,7))</f>
        <v>PICNIC GROVE</v>
      </c>
      <c r="F5871" s="66" t="str">
        <f>IF(ISBLANK(LeaveTracker[[#This Row],[Employee Name]]),"-----",VLOOKUP(LeaveTracker[[#This Row],[Employee Name]],'List of Employees'!$B$4:$H$766,6))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Employees'!$B$4:$H$766,7))</f>
        <v>PICNIC GROVE</v>
      </c>
      <c r="F5872" s="66" t="str">
        <f>IF(ISBLANK(LeaveTracker[[#This Row],[Employee Name]]),"-----",VLOOKUP(LeaveTracker[[#This Row],[Employee Name]],'List of Employees'!$B$4:$H$766,6))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Employees'!$B$4:$H$766,7))</f>
        <v>PICNIC GROVE</v>
      </c>
      <c r="F5873" s="66" t="str">
        <f>IF(ISBLANK(LeaveTracker[[#This Row],[Employee Name]]),"-----",VLOOKUP(LeaveTracker[[#This Row],[Employee Name]],'List of Employees'!$B$4:$H$766,6))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2460</v>
      </c>
      <c r="E5874" s="20" t="str">
        <f>IF(ISBLANK(LeaveTracker[[#This Row],[Employee Name]]),"-----",VLOOKUP(LeaveTracker[[#This Row],[Employee Name]],'List of Employees'!$B$4:$H$766,7))</f>
        <v>CCT</v>
      </c>
      <c r="F5874" s="66" t="str">
        <f>IF(ISBLANK(LeaveTracker[[#This Row],[Employee Name]]),"-----",VLOOKUP(LeaveTracker[[#This Row],[Employee Name]],'List of Employees'!$B$4:$H$766,6))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Employees'!$B$4:$H$766,7))</f>
        <v>CCT</v>
      </c>
      <c r="F5875" s="66" t="str">
        <f>IF(ISBLANK(LeaveTracker[[#This Row],[Employee Name]]),"-----",VLOOKUP(LeaveTracker[[#This Row],[Employee Name]],'List of Employees'!$B$4:$H$766,6))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1945</v>
      </c>
      <c r="E5876" s="20" t="str">
        <f>IF(ISBLANK(LeaveTracker[[#This Row],[Employee Name]]),"-----",VLOOKUP(LeaveTracker[[#This Row],[Employee Name]],'List of Employees'!$B$4:$H$766,7))</f>
        <v>ONT</v>
      </c>
      <c r="F5876" s="66" t="str">
        <f>IF(ISBLANK(LeaveTracker[[#This Row],[Employee Name]]),"-----",VLOOKUP(LeaveTracker[[#This Row],[Employee Name]],'List of Employees'!$B$4:$H$766,6))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1847</v>
      </c>
      <c r="E5877" s="20" t="str">
        <f>IF(ISBLANK(LeaveTracker[[#This Row],[Employee Name]]),"-----",VLOOKUP(LeaveTracker[[#This Row],[Employee Name]],'List of Employees'!$B$4:$H$766,7))</f>
        <v>TICC</v>
      </c>
      <c r="F5877" s="66" t="str">
        <f>IF(ISBLANK(LeaveTracker[[#This Row],[Employee Name]]),"-----",VLOOKUP(LeaveTracker[[#This Row],[Employee Name]],'List of Employees'!$B$4:$H$766,6))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1882</v>
      </c>
      <c r="E5878" s="20" t="str">
        <f>IF(ISBLANK(LeaveTracker[[#This Row],[Employee Name]]),"-----",VLOOKUP(LeaveTracker[[#This Row],[Employee Name]],'List of Employees'!$B$4:$H$766,7))</f>
        <v>TICC</v>
      </c>
      <c r="F5878" s="66" t="str">
        <f>IF(ISBLANK(LeaveTracker[[#This Row],[Employee Name]]),"-----",VLOOKUP(LeaveTracker[[#This Row],[Employee Name]],'List of Employees'!$B$4:$H$766,6))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Employees'!$B$4:$H$766,7))</f>
        <v>VMO</v>
      </c>
      <c r="F5879" s="66" t="str">
        <f>IF(ISBLANK(LeaveTracker[[#This Row],[Employee Name]]),"-----",VLOOKUP(LeaveTracker[[#This Row],[Employee Name]],'List of Employees'!$B$4:$H$766,6))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Employees'!$B$4:$H$766,7))</f>
        <v>CTO</v>
      </c>
      <c r="F5880" s="66" t="str">
        <f>IF(ISBLANK(LeaveTracker[[#This Row],[Employee Name]]),"-----",VLOOKUP(LeaveTracker[[#This Row],[Employee Name]],'List of Employees'!$B$4:$H$766,6))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Employees'!$B$4:$H$766,7))</f>
        <v>ACCOUNTING</v>
      </c>
      <c r="F5881" s="66" t="str">
        <f>IF(ISBLANK(LeaveTracker[[#This Row],[Employee Name]]),"-----",VLOOKUP(LeaveTracker[[#This Row],[Employee Name]],'List of Employees'!$B$4:$H$766,6))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Employees'!$B$4:$H$766,7))</f>
        <v>ACCOUNTING</v>
      </c>
      <c r="F5882" s="66" t="str">
        <f>IF(ISBLANK(LeaveTracker[[#This Row],[Employee Name]]),"-----",VLOOKUP(LeaveTracker[[#This Row],[Employee Name]],'List of Employees'!$B$4:$H$766,6))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2123</v>
      </c>
      <c r="E5883" s="20" t="str">
        <f>IF(ISBLANK(LeaveTracker[[#This Row],[Employee Name]]),"-----",VLOOKUP(LeaveTracker[[#This Row],[Employee Name]],'List of Employees'!$B$4:$H$766,7))</f>
        <v>DA</v>
      </c>
      <c r="F5883" s="66" t="str">
        <f>IF(ISBLANK(LeaveTracker[[#This Row],[Employee Name]]),"-----",VLOOKUP(LeaveTracker[[#This Row],[Employee Name]],'List of Employees'!$B$4:$H$766,6))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1746</v>
      </c>
      <c r="E5884" s="20" t="str">
        <f>IF(ISBLANK(LeaveTracker[[#This Row],[Employee Name]]),"-----",VLOOKUP(LeaveTracker[[#This Row],[Employee Name]],'List of Employees'!$B$4:$H$766,7))</f>
        <v>AGRICULTURE OFFICE</v>
      </c>
      <c r="F5884" s="66" t="str">
        <f>IF(ISBLANK(LeaveTracker[[#This Row],[Employee Name]]),"-----",VLOOKUP(LeaveTracker[[#This Row],[Employee Name]],'List of Employees'!$B$4:$H$766,6))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1746</v>
      </c>
      <c r="E5885" s="20" t="str">
        <f>IF(ISBLANK(LeaveTracker[[#This Row],[Employee Name]]),"-----",VLOOKUP(LeaveTracker[[#This Row],[Employee Name]],'List of Employees'!$B$4:$H$766,7))</f>
        <v>AGRICULTURE OFFICE</v>
      </c>
      <c r="F5885" s="66" t="str">
        <f>IF(ISBLANK(LeaveTracker[[#This Row],[Employee Name]]),"-----",VLOOKUP(LeaveTracker[[#This Row],[Employee Name]],'List of Employees'!$B$4:$H$766,6))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Employees'!$B$4:$H$766,7))</f>
        <v>TOPS (ADMIN CSU)</v>
      </c>
      <c r="F5886" s="66" t="str">
        <f>IF(ISBLANK(LeaveTracker[[#This Row],[Employee Name]]),"-----",VLOOKUP(LeaveTracker[[#This Row],[Employee Name]],'List of Employees'!$B$4:$H$766,6))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Employees'!$B$4:$H$766,7))</f>
        <v>DSWDO</v>
      </c>
      <c r="F5887" s="66" t="str">
        <f>IF(ISBLANK(LeaveTracker[[#This Row],[Employee Name]]),"-----",VLOOKUP(LeaveTracker[[#This Row],[Employee Name]],'List of Employees'!$B$4:$H$766,6))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Employees'!$B$4:$H$766,7))</f>
        <v>LCR</v>
      </c>
      <c r="F5888" s="66" t="str">
        <f>IF(ISBLANK(LeaveTracker[[#This Row],[Employee Name]]),"-----",VLOOKUP(LeaveTracker[[#This Row],[Employee Name]],'List of Employees'!$B$4:$H$766,6))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1954</v>
      </c>
      <c r="E5889" s="20" t="str">
        <f>IF(ISBLANK(LeaveTracker[[#This Row],[Employee Name]]),"-----",VLOOKUP(LeaveTracker[[#This Row],[Employee Name]],'List of Employees'!$B$4:$H$766,7))</f>
        <v>CENRO</v>
      </c>
      <c r="F5889" s="66" t="str">
        <f>IF(ISBLANK(LeaveTracker[[#This Row],[Employee Name]]),"-----",VLOOKUP(LeaveTracker[[#This Row],[Employee Name]],'List of Employees'!$B$4:$H$766,6))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1954</v>
      </c>
      <c r="E5890" s="20" t="str">
        <f>IF(ISBLANK(LeaveTracker[[#This Row],[Employee Name]]),"-----",VLOOKUP(LeaveTracker[[#This Row],[Employee Name]],'List of Employees'!$B$4:$H$766,7))</f>
        <v>CENRO</v>
      </c>
      <c r="F5890" s="66" t="str">
        <f>IF(ISBLANK(LeaveTracker[[#This Row],[Employee Name]]),"-----",VLOOKUP(LeaveTracker[[#This Row],[Employee Name]],'List of Employees'!$B$4:$H$766,6))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1954</v>
      </c>
      <c r="E5891" s="20" t="str">
        <f>IF(ISBLANK(LeaveTracker[[#This Row],[Employee Name]]),"-----",VLOOKUP(LeaveTracker[[#This Row],[Employee Name]],'List of Employees'!$B$4:$H$766,7))</f>
        <v>CENRO</v>
      </c>
      <c r="F5891" s="66" t="str">
        <f>IF(ISBLANK(LeaveTracker[[#This Row],[Employee Name]]),"-----",VLOOKUP(LeaveTracker[[#This Row],[Employee Name]],'List of Employees'!$B$4:$H$766,6))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1954</v>
      </c>
      <c r="E5892" s="20" t="str">
        <f>IF(ISBLANK(LeaveTracker[[#This Row],[Employee Name]]),"-----",VLOOKUP(LeaveTracker[[#This Row],[Employee Name]],'List of Employees'!$B$4:$H$766,7))</f>
        <v>CENRO</v>
      </c>
      <c r="F5892" s="66" t="str">
        <f>IF(ISBLANK(LeaveTracker[[#This Row],[Employee Name]]),"-----",VLOOKUP(LeaveTracker[[#This Row],[Employee Name]],'List of Employees'!$B$4:$H$766,6))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2180</v>
      </c>
      <c r="E5893" s="20" t="str">
        <f>IF(ISBLANK(LeaveTracker[[#This Row],[Employee Name]]),"-----",VLOOKUP(LeaveTracker[[#This Row],[Employee Name]],'List of Employees'!$B$4:$H$766,7))</f>
        <v>CENRO</v>
      </c>
      <c r="F5893" s="66" t="str">
        <f>IF(ISBLANK(LeaveTracker[[#This Row],[Employee Name]]),"-----",VLOOKUP(LeaveTracker[[#This Row],[Employee Name]],'List of Employees'!$B$4:$H$766,6))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2180</v>
      </c>
      <c r="E5894" s="20" t="str">
        <f>IF(ISBLANK(LeaveTracker[[#This Row],[Employee Name]]),"-----",VLOOKUP(LeaveTracker[[#This Row],[Employee Name]],'List of Employees'!$B$4:$H$766,7))</f>
        <v>CENRO</v>
      </c>
      <c r="F5894" s="66" t="str">
        <f>IF(ISBLANK(LeaveTracker[[#This Row],[Employee Name]]),"-----",VLOOKUP(LeaveTracker[[#This Row],[Employee Name]],'List of Employees'!$B$4:$H$766,6))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2189</v>
      </c>
      <c r="E5895" s="20" t="str">
        <f>IF(ISBLANK(LeaveTracker[[#This Row],[Employee Name]]),"-----",VLOOKUP(LeaveTracker[[#This Row],[Employee Name]],'List of Employees'!$B$4:$H$766,7))</f>
        <v>CENRO</v>
      </c>
      <c r="F5895" s="66" t="str">
        <f>IF(ISBLANK(LeaveTracker[[#This Row],[Employee Name]]),"-----",VLOOKUP(LeaveTracker[[#This Row],[Employee Name]],'List of Employees'!$B$4:$H$766,6))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2189</v>
      </c>
      <c r="E5896" s="20" t="str">
        <f>IF(ISBLANK(LeaveTracker[[#This Row],[Employee Name]]),"-----",VLOOKUP(LeaveTracker[[#This Row],[Employee Name]],'List of Employees'!$B$4:$H$766,7))</f>
        <v>CENRO</v>
      </c>
      <c r="F5896" s="66" t="str">
        <f>IF(ISBLANK(LeaveTracker[[#This Row],[Employee Name]]),"-----",VLOOKUP(LeaveTracker[[#This Row],[Employee Name]],'List of Employees'!$B$4:$H$766,6))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1927</v>
      </c>
      <c r="E5897" s="20" t="str">
        <f>IF(ISBLANK(LeaveTracker[[#This Row],[Employee Name]]),"-----",VLOOKUP(LeaveTracker[[#This Row],[Employee Name]],'List of Employees'!$B$4:$H$766,7))</f>
        <v>CTO</v>
      </c>
      <c r="F5897" s="66" t="str">
        <f>IF(ISBLANK(LeaveTracker[[#This Row],[Employee Name]]),"-----",VLOOKUP(LeaveTracker[[#This Row],[Employee Name]],'List of Employees'!$B$4:$H$766,6))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1927</v>
      </c>
      <c r="E5898" s="20" t="str">
        <f>IF(ISBLANK(LeaveTracker[[#This Row],[Employee Name]]),"-----",VLOOKUP(LeaveTracker[[#This Row],[Employee Name]],'List of Employees'!$B$4:$H$766,7))</f>
        <v>CTO</v>
      </c>
      <c r="F5898" s="66" t="str">
        <f>IF(ISBLANK(LeaveTracker[[#This Row],[Employee Name]]),"-----",VLOOKUP(LeaveTracker[[#This Row],[Employee Name]],'List of Employees'!$B$4:$H$766,6))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1927</v>
      </c>
      <c r="E5899" s="20" t="str">
        <f>IF(ISBLANK(LeaveTracker[[#This Row],[Employee Name]]),"-----",VLOOKUP(LeaveTracker[[#This Row],[Employee Name]],'List of Employees'!$B$4:$H$766,7))</f>
        <v>CTO</v>
      </c>
      <c r="F5899" s="66" t="str">
        <f>IF(ISBLANK(LeaveTracker[[#This Row],[Employee Name]]),"-----",VLOOKUP(LeaveTracker[[#This Row],[Employee Name]],'List of Employees'!$B$4:$H$766,6))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1927</v>
      </c>
      <c r="E5900" s="20" t="str">
        <f>IF(ISBLANK(LeaveTracker[[#This Row],[Employee Name]]),"-----",VLOOKUP(LeaveTracker[[#This Row],[Employee Name]],'List of Employees'!$B$4:$H$766,7))</f>
        <v>CTO</v>
      </c>
      <c r="F5900" s="66" t="str">
        <f>IF(ISBLANK(LeaveTracker[[#This Row],[Employee Name]]),"-----",VLOOKUP(LeaveTracker[[#This Row],[Employee Name]],'List of Employees'!$B$4:$H$766,6))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1927</v>
      </c>
      <c r="E5901" s="20" t="str">
        <f>IF(ISBLANK(LeaveTracker[[#This Row],[Employee Name]]),"-----",VLOOKUP(LeaveTracker[[#This Row],[Employee Name]],'List of Employees'!$B$4:$H$766,7))</f>
        <v>CTO</v>
      </c>
      <c r="F5901" s="66" t="str">
        <f>IF(ISBLANK(LeaveTracker[[#This Row],[Employee Name]]),"-----",VLOOKUP(LeaveTracker[[#This Row],[Employee Name]],'List of Employees'!$B$4:$H$766,6))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1927</v>
      </c>
      <c r="E5902" s="20" t="str">
        <f>IF(ISBLANK(LeaveTracker[[#This Row],[Employee Name]]),"-----",VLOOKUP(LeaveTracker[[#This Row],[Employee Name]],'List of Employees'!$B$4:$H$766,7))</f>
        <v>CTO</v>
      </c>
      <c r="F5902" s="66" t="str">
        <f>IF(ISBLANK(LeaveTracker[[#This Row],[Employee Name]]),"-----",VLOOKUP(LeaveTracker[[#This Row],[Employee Name]],'List of Employees'!$B$4:$H$766,6))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1786</v>
      </c>
      <c r="E5903" s="20" t="str">
        <f>IF(ISBLANK(LeaveTracker[[#This Row],[Employee Name]]),"-----",VLOOKUP(LeaveTracker[[#This Row],[Employee Name]],'List of Employees'!$B$4:$H$766,7))</f>
        <v>GSO</v>
      </c>
      <c r="F5903" s="66" t="str">
        <f>IF(ISBLANK(LeaveTracker[[#This Row],[Employee Name]]),"-----",VLOOKUP(LeaveTracker[[#This Row],[Employee Name]],'List of Employees'!$B$4:$H$766,6))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1786</v>
      </c>
      <c r="E5904" s="20" t="str">
        <f>IF(ISBLANK(LeaveTracker[[#This Row],[Employee Name]]),"-----",VLOOKUP(LeaveTracker[[#This Row],[Employee Name]],'List of Employees'!$B$4:$H$766,7))</f>
        <v>GSO</v>
      </c>
      <c r="F5904" s="66" t="str">
        <f>IF(ISBLANK(LeaveTracker[[#This Row],[Employee Name]]),"-----",VLOOKUP(LeaveTracker[[#This Row],[Employee Name]],'List of Employees'!$B$4:$H$766,6))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1786</v>
      </c>
      <c r="E5905" s="20" t="str">
        <f>IF(ISBLANK(LeaveTracker[[#This Row],[Employee Name]]),"-----",VLOOKUP(LeaveTracker[[#This Row],[Employee Name]],'List of Employees'!$B$4:$H$766,7))</f>
        <v>GSO</v>
      </c>
      <c r="F5905" s="66" t="str">
        <f>IF(ISBLANK(LeaveTracker[[#This Row],[Employee Name]]),"-----",VLOOKUP(LeaveTracker[[#This Row],[Employee Name]],'List of Employees'!$B$4:$H$766,6))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1876</v>
      </c>
      <c r="E5906" s="20" t="str">
        <f>IF(ISBLANK(LeaveTracker[[#This Row],[Employee Name]]),"-----",VLOOKUP(LeaveTracker[[#This Row],[Employee Name]],'List of Employees'!$B$4:$H$766,7))</f>
        <v>CTO-LICENSE</v>
      </c>
      <c r="F5906" s="66" t="str">
        <f>IF(ISBLANK(LeaveTracker[[#This Row],[Employee Name]]),"-----",VLOOKUP(LeaveTracker[[#This Row],[Employee Name]],'List of Employees'!$B$4:$H$766,6))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2350</v>
      </c>
      <c r="E5907" s="20" t="str">
        <f>IF(ISBLANK(LeaveTracker[[#This Row],[Employee Name]]),"-----",VLOOKUP(LeaveTracker[[#This Row],[Employee Name]],'List of Employees'!$B$4:$H$766,7))</f>
        <v>VMO</v>
      </c>
      <c r="F5907" s="66" t="str">
        <f>IF(ISBLANK(LeaveTracker[[#This Row],[Employee Name]]),"-----",VLOOKUP(LeaveTracker[[#This Row],[Employee Name]],'List of Employees'!$B$4:$H$766,6))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2353</v>
      </c>
      <c r="E5908" s="20" t="str">
        <f>IF(ISBLANK(LeaveTracker[[#This Row],[Employee Name]]),"-----",VLOOKUP(LeaveTracker[[#This Row],[Employee Name]],'List of Employees'!$B$4:$H$766,7))</f>
        <v>TOPS-CSU</v>
      </c>
      <c r="F5908" s="66" t="str">
        <f>IF(ISBLANK(LeaveTracker[[#This Row],[Employee Name]]),"-----",VLOOKUP(LeaveTracker[[#This Row],[Employee Name]],'List of Employees'!$B$4:$H$766,6))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1753</v>
      </c>
      <c r="E5909" s="20" t="str">
        <f>IF(ISBLANK(LeaveTracker[[#This Row],[Employee Name]]),"-----",VLOOKUP(LeaveTracker[[#This Row],[Employee Name]],'List of Employees'!$B$4:$H$766,7))</f>
        <v>SP</v>
      </c>
      <c r="F5909" s="66" t="str">
        <f>IF(ISBLANK(LeaveTracker[[#This Row],[Employee Name]]),"-----",VLOOKUP(LeaveTracker[[#This Row],[Employee Name]],'List of Employees'!$B$4:$H$766,6))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1949</v>
      </c>
      <c r="E5910" s="20" t="str">
        <f>IF(ISBLANK(LeaveTracker[[#This Row],[Employee Name]]),"-----",VLOOKUP(LeaveTracker[[#This Row],[Employee Name]],'List of Employees'!$B$4:$H$766,7))</f>
        <v>CENRO</v>
      </c>
      <c r="F5910" s="66" t="str">
        <f>IF(ISBLANK(LeaveTracker[[#This Row],[Employee Name]]),"-----",VLOOKUP(LeaveTracker[[#This Row],[Employee Name]],'List of Employees'!$B$4:$H$766,6))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1911</v>
      </c>
      <c r="E5911" s="20" t="str">
        <f>IF(ISBLANK(LeaveTracker[[#This Row],[Employee Name]]),"-----",VLOOKUP(LeaveTracker[[#This Row],[Employee Name]],'List of Employees'!$B$4:$H$766,7))</f>
        <v>CENRO</v>
      </c>
      <c r="F5911" s="66" t="str">
        <f>IF(ISBLANK(LeaveTracker[[#This Row],[Employee Name]]),"-----",VLOOKUP(LeaveTracker[[#This Row],[Employee Name]],'List of Employees'!$B$4:$H$766,6))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1864</v>
      </c>
      <c r="E5912" s="20" t="str">
        <f>IF(ISBLANK(LeaveTracker[[#This Row],[Employee Name]]),"-----",VLOOKUP(LeaveTracker[[#This Row],[Employee Name]],'List of Employees'!$B$4:$H$766,7))</f>
        <v>CENRO</v>
      </c>
      <c r="F5912" s="66" t="str">
        <f>IF(ISBLANK(LeaveTracker[[#This Row],[Employee Name]]),"-----",VLOOKUP(LeaveTracker[[#This Row],[Employee Name]],'List of Employees'!$B$4:$H$766,6))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1924</v>
      </c>
      <c r="E5913" s="20" t="str">
        <f>IF(ISBLANK(LeaveTracker[[#This Row],[Employee Name]]),"-----",VLOOKUP(LeaveTracker[[#This Row],[Employee Name]],'List of Employees'!$B$4:$H$766,7))</f>
        <v>PICNIC GROVE</v>
      </c>
      <c r="F5913" s="66" t="str">
        <f>IF(ISBLANK(LeaveTracker[[#This Row],[Employee Name]]),"-----",VLOOKUP(LeaveTracker[[#This Row],[Employee Name]],'List of Employees'!$B$4:$H$766,6))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Employees'!$B$4:$H$766,7))</f>
        <v>ACCOUNTING</v>
      </c>
      <c r="F5914" s="66" t="str">
        <f>IF(ISBLANK(LeaveTracker[[#This Row],[Employee Name]]),"-----",VLOOKUP(LeaveTracker[[#This Row],[Employee Name]],'List of Employees'!$B$4:$H$766,6))</f>
        <v>PERMANENT</v>
      </c>
      <c r="G5914" s="24">
        <v>45068</v>
      </c>
      <c r="H5914" s="24">
        <v>45075</v>
      </c>
      <c r="I5914" s="19" t="s">
        <v>297</v>
      </c>
      <c r="J5914" s="42" t="s">
        <v>1937</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Employees'!$B$4:$H$766,7))</f>
        <v>ACCOUNTING</v>
      </c>
      <c r="F5915" s="66" t="str">
        <f>IF(ISBLANK(LeaveTracker[[#This Row],[Employee Name]]),"-----",VLOOKUP(LeaveTracker[[#This Row],[Employee Name]],'List of Employees'!$B$4:$H$766,6))</f>
        <v>PERMANENT</v>
      </c>
      <c r="G5915" s="24">
        <v>45068</v>
      </c>
      <c r="H5915" s="24">
        <v>45075</v>
      </c>
      <c r="I5915" s="19" t="s">
        <v>297</v>
      </c>
      <c r="J5915" s="42" t="s">
        <v>1937</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2074</v>
      </c>
      <c r="E5916" s="20" t="str">
        <f>IF(ISBLANK(LeaveTracker[[#This Row],[Employee Name]]),"-----",VLOOKUP(LeaveTracker[[#This Row],[Employee Name]],'List of Employees'!$B$4:$H$766,7))</f>
        <v>LEGAL OFFICE</v>
      </c>
      <c r="F5916" s="66" t="str">
        <f>IF(ISBLANK(LeaveTracker[[#This Row],[Employee Name]]),"-----",VLOOKUP(LeaveTracker[[#This Row],[Employee Name]],'List of Employees'!$B$4:$H$766,6))</f>
        <v>CASUAL</v>
      </c>
      <c r="G5916" s="24">
        <v>45078</v>
      </c>
      <c r="H5916" s="24">
        <v>45079</v>
      </c>
      <c r="I5916" s="19" t="s">
        <v>81</v>
      </c>
      <c r="J5916" s="42" t="s">
        <v>1878</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2008</v>
      </c>
      <c r="E5917" s="20" t="str">
        <f>IF(ISBLANK(LeaveTracker[[#This Row],[Employee Name]]),"-----",VLOOKUP(LeaveTracker[[#This Row],[Employee Name]],'List of Employees'!$B$4:$H$766,7))</f>
        <v>EDP</v>
      </c>
      <c r="F5917" s="66" t="str">
        <f>IF(ISBLANK(LeaveTracker[[#This Row],[Employee Name]]),"-----",VLOOKUP(LeaveTracker[[#This Row],[Employee Name]],'List of Employees'!$B$4:$H$766,6))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1956</v>
      </c>
      <c r="E5918" s="20" t="str">
        <f>IF(ISBLANK(LeaveTracker[[#This Row],[Employee Name]]),"-----",VLOOKUP(LeaveTracker[[#This Row],[Employee Name]],'List of Employees'!$B$4:$H$766,7))</f>
        <v>TERMINAL</v>
      </c>
      <c r="F5918" s="66" t="str">
        <f>IF(ISBLANK(LeaveTracker[[#This Row],[Employee Name]]),"-----",VLOOKUP(LeaveTracker[[#This Row],[Employee Name]],'List of Employees'!$B$4:$H$766,6))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1956</v>
      </c>
      <c r="E5919" s="20" t="str">
        <f>IF(ISBLANK(LeaveTracker[[#This Row],[Employee Name]]),"-----",VLOOKUP(LeaveTracker[[#This Row],[Employee Name]],'List of Employees'!$B$4:$H$766,7))</f>
        <v>TERMINAL</v>
      </c>
      <c r="F5919" s="66" t="str">
        <f>IF(ISBLANK(LeaveTracker[[#This Row],[Employee Name]]),"-----",VLOOKUP(LeaveTracker[[#This Row],[Employee Name]],'List of Employees'!$B$4:$H$766,6))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1860</v>
      </c>
      <c r="E5920" s="20" t="str">
        <f>IF(ISBLANK(LeaveTracker[[#This Row],[Employee Name]]),"-----",VLOOKUP(LeaveTracker[[#This Row],[Employee Name]],'List of Employees'!$B$4:$H$766,7))</f>
        <v>TICC</v>
      </c>
      <c r="F5920" s="66" t="str">
        <f>IF(ISBLANK(LeaveTracker[[#This Row],[Employee Name]]),"-----",VLOOKUP(LeaveTracker[[#This Row],[Employee Name]],'List of Employees'!$B$4:$H$766,6))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1860</v>
      </c>
      <c r="E5921" s="20" t="str">
        <f>IF(ISBLANK(LeaveTracker[[#This Row],[Employee Name]]),"-----",VLOOKUP(LeaveTracker[[#This Row],[Employee Name]],'List of Employees'!$B$4:$H$766,7))</f>
        <v>TICC</v>
      </c>
      <c r="F5921" s="66" t="str">
        <f>IF(ISBLANK(LeaveTracker[[#This Row],[Employee Name]]),"-----",VLOOKUP(LeaveTracker[[#This Row],[Employee Name]],'List of Employees'!$B$4:$H$766,6))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1860</v>
      </c>
      <c r="E5922" s="20" t="str">
        <f>IF(ISBLANK(LeaveTracker[[#This Row],[Employee Name]]),"-----",VLOOKUP(LeaveTracker[[#This Row],[Employee Name]],'List of Employees'!$B$4:$H$766,7))</f>
        <v>TICC</v>
      </c>
      <c r="F5922" s="66" t="str">
        <f>IF(ISBLANK(LeaveTracker[[#This Row],[Employee Name]]),"-----",VLOOKUP(LeaveTracker[[#This Row],[Employee Name]],'List of Employees'!$B$4:$H$766,6))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1860</v>
      </c>
      <c r="E5923" s="20" t="str">
        <f>IF(ISBLANK(LeaveTracker[[#This Row],[Employee Name]]),"-----",VLOOKUP(LeaveTracker[[#This Row],[Employee Name]],'List of Employees'!$B$4:$H$766,7))</f>
        <v>TICC</v>
      </c>
      <c r="F5923" s="66" t="str">
        <f>IF(ISBLANK(LeaveTracker[[#This Row],[Employee Name]]),"-----",VLOOKUP(LeaveTracker[[#This Row],[Employee Name]],'List of Employees'!$B$4:$H$766,6))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1881</v>
      </c>
      <c r="E5924" s="20" t="str">
        <f>IF(ISBLANK(LeaveTracker[[#This Row],[Employee Name]]),"-----",VLOOKUP(LeaveTracker[[#This Row],[Employee Name]],'List of Employees'!$B$4:$H$766,7))</f>
        <v>TICC</v>
      </c>
      <c r="F5924" s="66" t="str">
        <f>IF(ISBLANK(LeaveTracker[[#This Row],[Employee Name]]),"-----",VLOOKUP(LeaveTracker[[#This Row],[Employee Name]],'List of Employees'!$B$4:$H$766,6))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1846</v>
      </c>
      <c r="E5925" s="20" t="str">
        <f>IF(ISBLANK(LeaveTracker[[#This Row],[Employee Name]]),"-----",VLOOKUP(LeaveTracker[[#This Row],[Employee Name]],'List of Employees'!$B$4:$H$766,7))</f>
        <v>TICC</v>
      </c>
      <c r="F5925" s="66" t="str">
        <f>IF(ISBLANK(LeaveTracker[[#This Row],[Employee Name]]),"-----",VLOOKUP(LeaveTracker[[#This Row],[Employee Name]],'List of Employees'!$B$4:$H$766,6))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1846</v>
      </c>
      <c r="E5926" s="20" t="str">
        <f>IF(ISBLANK(LeaveTracker[[#This Row],[Employee Name]]),"-----",VLOOKUP(LeaveTracker[[#This Row],[Employee Name]],'List of Employees'!$B$4:$H$766,7))</f>
        <v>TICC</v>
      </c>
      <c r="F5926" s="66" t="str">
        <f>IF(ISBLANK(LeaveTracker[[#This Row],[Employee Name]]),"-----",VLOOKUP(LeaveTracker[[#This Row],[Employee Name]],'List of Employees'!$B$4:$H$766,6))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1950</v>
      </c>
      <c r="E5927" s="20" t="str">
        <f>IF(ISBLANK(LeaveTracker[[#This Row],[Employee Name]]),"-----",VLOOKUP(LeaveTracker[[#This Row],[Employee Name]],'List of Employees'!$B$4:$H$766,7))</f>
        <v>TICC</v>
      </c>
      <c r="F5927" s="66" t="str">
        <f>IF(ISBLANK(LeaveTracker[[#This Row],[Employee Name]]),"-----",VLOOKUP(LeaveTracker[[#This Row],[Employee Name]],'List of Employees'!$B$4:$H$766,6))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1950</v>
      </c>
      <c r="E5928" s="20" t="str">
        <f>IF(ISBLANK(LeaveTracker[[#This Row],[Employee Name]]),"-----",VLOOKUP(LeaveTracker[[#This Row],[Employee Name]],'List of Employees'!$B$4:$H$766,7))</f>
        <v>TICC</v>
      </c>
      <c r="F5928" s="66" t="str">
        <f>IF(ISBLANK(LeaveTracker[[#This Row],[Employee Name]]),"-----",VLOOKUP(LeaveTracker[[#This Row],[Employee Name]],'List of Employees'!$B$4:$H$766,6))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Employees'!$B$4:$H$766,7))</f>
        <v>ACCOUNTING</v>
      </c>
      <c r="F5929" s="66" t="str">
        <f>IF(ISBLANK(LeaveTracker[[#This Row],[Employee Name]]),"-----",VLOOKUP(LeaveTracker[[#This Row],[Employee Name]],'List of Employees'!$B$4:$H$766,6))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Employees'!$B$4:$H$766,7))</f>
        <v>ACCOUNTING</v>
      </c>
      <c r="F5930" s="66" t="str">
        <f>IF(ISBLANK(LeaveTracker[[#This Row],[Employee Name]]),"-----",VLOOKUP(LeaveTracker[[#This Row],[Employee Name]],'List of Employees'!$B$4:$H$766,6))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1913</v>
      </c>
      <c r="E5931" s="20" t="str">
        <f>IF(ISBLANK(LeaveTracker[[#This Row],[Employee Name]]),"-----",VLOOKUP(LeaveTracker[[#This Row],[Employee Name]],'List of Employees'!$B$4:$H$766,7))</f>
        <v>PICNIC GROVE</v>
      </c>
      <c r="F5931" s="66" t="str">
        <f>IF(ISBLANK(LeaveTracker[[#This Row],[Employee Name]]),"-----",VLOOKUP(LeaveTracker[[#This Row],[Employee Name]],'List of Employees'!$B$4:$H$766,6))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2654</v>
      </c>
      <c r="E5932" s="20" t="str">
        <f>IF(ISBLANK(LeaveTracker[[#This Row],[Employee Name]]),"-----",VLOOKUP(LeaveTracker[[#This Row],[Employee Name]],'List of Employees'!$B$4:$H$766,7))</f>
        <v>GSO</v>
      </c>
      <c r="F5932" s="66" t="str">
        <f>IF(ISBLANK(LeaveTracker[[#This Row],[Employee Name]]),"-----",VLOOKUP(LeaveTracker[[#This Row],[Employee Name]],'List of Employees'!$B$4:$H$766,6))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1835</v>
      </c>
      <c r="E5933" s="20" t="str">
        <f>IF(ISBLANK(LeaveTracker[[#This Row],[Employee Name]]),"-----",VLOOKUP(LeaveTracker[[#This Row],[Employee Name]],'List of Employees'!$B$4:$H$766,7))</f>
        <v>CCT</v>
      </c>
      <c r="F5933" s="66" t="str">
        <f>IF(ISBLANK(LeaveTracker[[#This Row],[Employee Name]]),"-----",VLOOKUP(LeaveTracker[[#This Row],[Employee Name]],'List of Employees'!$B$4:$H$766,6))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1835</v>
      </c>
      <c r="E5934" s="20" t="str">
        <f>IF(ISBLANK(LeaveTracker[[#This Row],[Employee Name]]),"-----",VLOOKUP(LeaveTracker[[#This Row],[Employee Name]],'List of Employees'!$B$4:$H$766,7))</f>
        <v>CCT</v>
      </c>
      <c r="F5934" s="66" t="str">
        <f>IF(ISBLANK(LeaveTracker[[#This Row],[Employee Name]]),"-----",VLOOKUP(LeaveTracker[[#This Row],[Employee Name]],'List of Employees'!$B$4:$H$766,6))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1835</v>
      </c>
      <c r="E5935" s="20" t="str">
        <f>IF(ISBLANK(LeaveTracker[[#This Row],[Employee Name]]),"-----",VLOOKUP(LeaveTracker[[#This Row],[Employee Name]],'List of Employees'!$B$4:$H$766,7))</f>
        <v>CCT</v>
      </c>
      <c r="F5935" s="66" t="str">
        <f>IF(ISBLANK(LeaveTracker[[#This Row],[Employee Name]]),"-----",VLOOKUP(LeaveTracker[[#This Row],[Employee Name]],'List of Employees'!$B$4:$H$766,6))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1835</v>
      </c>
      <c r="E5936" s="20" t="str">
        <f>IF(ISBLANK(LeaveTracker[[#This Row],[Employee Name]]),"-----",VLOOKUP(LeaveTracker[[#This Row],[Employee Name]],'List of Employees'!$B$4:$H$766,7))</f>
        <v>CCT</v>
      </c>
      <c r="F5936" s="66" t="str">
        <f>IF(ISBLANK(LeaveTracker[[#This Row],[Employee Name]]),"-----",VLOOKUP(LeaveTracker[[#This Row],[Employee Name]],'List of Employees'!$B$4:$H$766,6))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1959</v>
      </c>
      <c r="E5937" s="20" t="str">
        <f>IF(ISBLANK(LeaveTracker[[#This Row],[Employee Name]]),"-----",VLOOKUP(LeaveTracker[[#This Row],[Employee Name]],'List of Employees'!$B$4:$H$766,7))</f>
        <v>CENRO</v>
      </c>
      <c r="F5937" s="66" t="str">
        <f>IF(ISBLANK(LeaveTracker[[#This Row],[Employee Name]]),"-----",VLOOKUP(LeaveTracker[[#This Row],[Employee Name]],'List of Employees'!$B$4:$H$766,6))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2206</v>
      </c>
      <c r="E5938" s="20" t="str">
        <f>IF(ISBLANK(LeaveTracker[[#This Row],[Employee Name]]),"-----",VLOOKUP(LeaveTracker[[#This Row],[Employee Name]],'List of Employees'!$B$4:$H$766,7))</f>
        <v>CENRO</v>
      </c>
      <c r="F5938" s="66" t="str">
        <f>IF(ISBLANK(LeaveTracker[[#This Row],[Employee Name]]),"-----",VLOOKUP(LeaveTracker[[#This Row],[Employee Name]],'List of Employees'!$B$4:$H$766,6))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2206</v>
      </c>
      <c r="E5939" s="20" t="str">
        <f>IF(ISBLANK(LeaveTracker[[#This Row],[Employee Name]]),"-----",VLOOKUP(LeaveTracker[[#This Row],[Employee Name]],'List of Employees'!$B$4:$H$766,7))</f>
        <v>CENRO</v>
      </c>
      <c r="F5939" s="66" t="str">
        <f>IF(ISBLANK(LeaveTracker[[#This Row],[Employee Name]]),"-----",VLOOKUP(LeaveTracker[[#This Row],[Employee Name]],'List of Employees'!$B$4:$H$766,6))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1813</v>
      </c>
      <c r="E5940" s="20" t="str">
        <f>IF(ISBLANK(LeaveTracker[[#This Row],[Employee Name]]),"-----",VLOOKUP(LeaveTracker[[#This Row],[Employee Name]],'List of Employees'!$B$4:$H$766,7))</f>
        <v>CSWDO</v>
      </c>
      <c r="F5940" s="66" t="str">
        <f>IF(ISBLANK(LeaveTracker[[#This Row],[Employee Name]]),"-----",VLOOKUP(LeaveTracker[[#This Row],[Employee Name]],'List of Employees'!$B$4:$H$766,6))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1933</v>
      </c>
      <c r="E5941" s="20" t="str">
        <f>IF(ISBLANK(LeaveTracker[[#This Row],[Employee Name]]),"-----",VLOOKUP(LeaveTracker[[#This Row],[Employee Name]],'List of Employees'!$B$4:$H$766,7))</f>
        <v>CSWDO</v>
      </c>
      <c r="F5941" s="66" t="str">
        <f>IF(ISBLANK(LeaveTracker[[#This Row],[Employee Name]]),"-----",VLOOKUP(LeaveTracker[[#This Row],[Employee Name]],'List of Employees'!$B$4:$H$766,6))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1801</v>
      </c>
      <c r="E5942" s="20" t="str">
        <f>IF(ISBLANK(LeaveTracker[[#This Row],[Employee Name]]),"-----",VLOOKUP(LeaveTracker[[#This Row],[Employee Name]],'List of Employees'!$B$4:$H$766,7))</f>
        <v>CSWDO</v>
      </c>
      <c r="F5942" s="66" t="str">
        <f>IF(ISBLANK(LeaveTracker[[#This Row],[Employee Name]]),"-----",VLOOKUP(LeaveTracker[[#This Row],[Employee Name]],'List of Employees'!$B$4:$H$766,6))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2354</v>
      </c>
      <c r="D5943" s="19" t="s">
        <v>1801</v>
      </c>
      <c r="E5943" s="20" t="str">
        <f>IF(ISBLANK(LeaveTracker[[#This Row],[Employee Name]]),"-----",VLOOKUP(LeaveTracker[[#This Row],[Employee Name]],'List of Employees'!$B$4:$H$766,7))</f>
        <v>CSWDO</v>
      </c>
      <c r="F5943" s="66" t="str">
        <f>IF(ISBLANK(LeaveTracker[[#This Row],[Employee Name]]),"-----",VLOOKUP(LeaveTracker[[#This Row],[Employee Name]],'List of Employees'!$B$4:$H$766,6))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Employees'!$B$4:$H$766,7))</f>
        <v>VMO</v>
      </c>
      <c r="F5944" s="66" t="str">
        <f>IF(ISBLANK(LeaveTracker[[#This Row],[Employee Name]]),"-----",VLOOKUP(LeaveTracker[[#This Row],[Employee Name]],'List of Employees'!$B$4:$H$766,6))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Employees'!$B$4:$H$766,7))</f>
        <v>LCR</v>
      </c>
      <c r="F5945" s="66" t="str">
        <f>IF(ISBLANK(LeaveTracker[[#This Row],[Employee Name]]),"-----",VLOOKUP(LeaveTracker[[#This Row],[Employee Name]],'List of Employees'!$B$4:$H$766,6))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Employees'!$B$4:$H$766,7))</f>
        <v>LCR</v>
      </c>
      <c r="F5946" s="66" t="str">
        <f>IF(ISBLANK(LeaveTracker[[#This Row],[Employee Name]]),"-----",VLOOKUP(LeaveTracker[[#This Row],[Employee Name]],'List of Employees'!$B$4:$H$766,6))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Employees'!$B$4:$H$766,7))</f>
        <v>CCT</v>
      </c>
      <c r="F5947" s="66" t="str">
        <f>IF(ISBLANK(LeaveTracker[[#This Row],[Employee Name]]),"-----",VLOOKUP(LeaveTracker[[#This Row],[Employee Name]],'List of Employees'!$B$4:$H$766,6))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Employees'!$B$4:$H$766,7))</f>
        <v>CCT</v>
      </c>
      <c r="F5948" s="66" t="str">
        <f>IF(ISBLANK(LeaveTracker[[#This Row],[Employee Name]]),"-----",VLOOKUP(LeaveTracker[[#This Row],[Employee Name]],'List of Employees'!$B$4:$H$766,6))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Employees'!$B$4:$H$766,7))</f>
        <v>CCT</v>
      </c>
      <c r="F5949" s="66" t="str">
        <f>IF(ISBLANK(LeaveTracker[[#This Row],[Employee Name]]),"-----",VLOOKUP(LeaveTracker[[#This Row],[Employee Name]],'List of Employees'!$B$4:$H$766,6))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Employees'!$B$4:$H$766,7))</f>
        <v>CCT</v>
      </c>
      <c r="F5950" s="66" t="str">
        <f>IF(ISBLANK(LeaveTracker[[#This Row],[Employee Name]]),"-----",VLOOKUP(LeaveTracker[[#This Row],[Employee Name]],'List of Employees'!$B$4:$H$766,6))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2301</v>
      </c>
      <c r="E5951" s="20" t="str">
        <f>IF(ISBLANK(LeaveTracker[[#This Row],[Employee Name]]),"-----",VLOOKUP(LeaveTracker[[#This Row],[Employee Name]],'List of Employees'!$B$4:$H$766,7))</f>
        <v>CCT</v>
      </c>
      <c r="F5951" s="66" t="str">
        <f>IF(ISBLANK(LeaveTracker[[#This Row],[Employee Name]]),"-----",VLOOKUP(LeaveTracker[[#This Row],[Employee Name]],'List of Employees'!$B$4:$H$766,6))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Employees'!$B$4:$H$766,7))</f>
        <v>ONT</v>
      </c>
      <c r="F5952" s="66" t="str">
        <f>IF(ISBLANK(LeaveTracker[[#This Row],[Employee Name]]),"-----",VLOOKUP(LeaveTracker[[#This Row],[Employee Name]],'List of Employees'!$B$4:$H$766,6))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Employees'!$B$4:$H$766,7))</f>
        <v>ONT</v>
      </c>
      <c r="F5953" s="66" t="str">
        <f>IF(ISBLANK(LeaveTracker[[#This Row],[Employee Name]]),"-----",VLOOKUP(LeaveTracker[[#This Row],[Employee Name]],'List of Employees'!$B$4:$H$766,6))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2357</v>
      </c>
      <c r="E5954" s="20" t="str">
        <f>IF(ISBLANK(LeaveTracker[[#This Row],[Employee Name]]),"-----",VLOOKUP(LeaveTracker[[#This Row],[Employee Name]],'List of Employees'!$B$4:$H$766,7))</f>
        <v>CSWDO</v>
      </c>
      <c r="F5954" s="66" t="str">
        <f>IF(ISBLANK(LeaveTracker[[#This Row],[Employee Name]]),"-----",VLOOKUP(LeaveTracker[[#This Row],[Employee Name]],'List of Employees'!$B$4:$H$766,6))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2357</v>
      </c>
      <c r="E5955" s="20" t="str">
        <f>IF(ISBLANK(LeaveTracker[[#This Row],[Employee Name]]),"-----",VLOOKUP(LeaveTracker[[#This Row],[Employee Name]],'List of Employees'!$B$4:$H$766,7))</f>
        <v>CSWDO</v>
      </c>
      <c r="F5955" s="66" t="str">
        <f>IF(ISBLANK(LeaveTracker[[#This Row],[Employee Name]]),"-----",VLOOKUP(LeaveTracker[[#This Row],[Employee Name]],'List of Employees'!$B$4:$H$766,6))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Employees'!$B$4:$H$766,7))</f>
        <v>CTO</v>
      </c>
      <c r="F5956" s="66" t="str">
        <f>IF(ISBLANK(LeaveTracker[[#This Row],[Employee Name]]),"-----",VLOOKUP(LeaveTracker[[#This Row],[Employee Name]],'List of Employees'!$B$4:$H$766,6))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Employees'!$B$4:$H$766,7))</f>
        <v>PICNIC GROVE</v>
      </c>
      <c r="F5957" s="66" t="str">
        <f>IF(ISBLANK(LeaveTracker[[#This Row],[Employee Name]]),"-----",VLOOKUP(LeaveTracker[[#This Row],[Employee Name]],'List of Employees'!$B$4:$H$766,6))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Employees'!$B$4:$H$766,7))</f>
        <v>LCR</v>
      </c>
      <c r="F5958" s="66" t="str">
        <f>IF(ISBLANK(LeaveTracker[[#This Row],[Employee Name]]),"-----",VLOOKUP(LeaveTracker[[#This Row],[Employee Name]],'List of Employees'!$B$4:$H$766,6))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Employees'!$B$4:$H$766,7))</f>
        <v>LIBRARY</v>
      </c>
      <c r="F5959" s="66" t="str">
        <f>IF(ISBLANK(LeaveTracker[[#This Row],[Employee Name]]),"-----",VLOOKUP(LeaveTracker[[#This Row],[Employee Name]],'List of Employees'!$B$4:$H$766,6))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Employees'!$B$4:$H$766,7))</f>
        <v>LIBRARY</v>
      </c>
      <c r="F5960" s="66" t="str">
        <f>IF(ISBLANK(LeaveTracker[[#This Row],[Employee Name]]),"-----",VLOOKUP(LeaveTracker[[#This Row],[Employee Name]],'List of Employees'!$B$4:$H$766,6))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Employees'!$B$4:$H$766,7))</f>
        <v>CTO</v>
      </c>
      <c r="F5961" s="66" t="str">
        <f>IF(ISBLANK(LeaveTracker[[#This Row],[Employee Name]]),"-----",VLOOKUP(LeaveTracker[[#This Row],[Employee Name]],'List of Employees'!$B$4:$H$766,6))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Employees'!$B$4:$H$766,7))</f>
        <v>CENRO</v>
      </c>
      <c r="F5962" s="66" t="str">
        <f>IF(ISBLANK(LeaveTracker[[#This Row],[Employee Name]]),"-----",VLOOKUP(LeaveTracker[[#This Row],[Employee Name]],'List of Employees'!$B$4:$H$766,6))</f>
        <v>PERMANENT</v>
      </c>
      <c r="G5962" s="24">
        <v>45048</v>
      </c>
      <c r="H5962" s="24">
        <v>45048</v>
      </c>
      <c r="I5962" s="19" t="s">
        <v>81</v>
      </c>
      <c r="J5962" s="42" t="s">
        <v>1878</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Employees'!$B$4:$H$766,7))</f>
        <v>CENRO</v>
      </c>
      <c r="F5963" s="66" t="str">
        <f>IF(ISBLANK(LeaveTracker[[#This Row],[Employee Name]]),"-----",VLOOKUP(LeaveTracker[[#This Row],[Employee Name]],'List of Employees'!$B$4:$H$766,6))</f>
        <v>PERMANENT</v>
      </c>
      <c r="G5963" s="24">
        <v>45050</v>
      </c>
      <c r="H5963" s="24">
        <v>45051</v>
      </c>
      <c r="I5963" s="19" t="s">
        <v>81</v>
      </c>
      <c r="J5963" s="42" t="s">
        <v>1878</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Employees'!$B$4:$H$766,7))</f>
        <v>CENRO</v>
      </c>
      <c r="F5964" s="66" t="str">
        <f>IF(ISBLANK(LeaveTracker[[#This Row],[Employee Name]]),"-----",VLOOKUP(LeaveTracker[[#This Row],[Employee Name]],'List of Employees'!$B$4:$H$766,6))</f>
        <v>PERMANENT</v>
      </c>
      <c r="G5964" s="24">
        <v>44956</v>
      </c>
      <c r="H5964" s="21">
        <v>44957</v>
      </c>
      <c r="I5964" s="19" t="s">
        <v>82</v>
      </c>
      <c r="J5964" s="42" t="s">
        <v>1878</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Employees'!$B$4:$H$766,7))</f>
        <v>CENRO</v>
      </c>
      <c r="F5965" s="66" t="str">
        <f>IF(ISBLANK(LeaveTracker[[#This Row],[Employee Name]]),"-----",VLOOKUP(LeaveTracker[[#This Row],[Employee Name]],'List of Employees'!$B$4:$H$766,6))</f>
        <v>PERMANENT</v>
      </c>
      <c r="G5965" s="24">
        <v>45019</v>
      </c>
      <c r="H5965" s="24">
        <v>45020</v>
      </c>
      <c r="I5965" s="19" t="s">
        <v>82</v>
      </c>
      <c r="J5965" s="42" t="s">
        <v>1891</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Employees'!$B$4:$H$766,7))</f>
        <v>CENRO</v>
      </c>
      <c r="F5966" s="66" t="str">
        <f>IF(ISBLANK(LeaveTracker[[#This Row],[Employee Name]]),"-----",VLOOKUP(LeaveTracker[[#This Row],[Employee Name]],'List of Employees'!$B$4:$H$766,6))</f>
        <v>PERMANENT</v>
      </c>
      <c r="G5966" s="24">
        <v>44966</v>
      </c>
      <c r="H5966" s="24">
        <v>44966</v>
      </c>
      <c r="I5966" s="19" t="s">
        <v>82</v>
      </c>
      <c r="J5966" s="42" t="s">
        <v>1891</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Employees'!$B$4:$H$766,7))</f>
        <v>CENRO</v>
      </c>
      <c r="F5967" s="66" t="str">
        <f>IF(ISBLANK(LeaveTracker[[#This Row],[Employee Name]]),"-----",VLOOKUP(LeaveTracker[[#This Row],[Employee Name]],'List of Employees'!$B$4:$H$766,6))</f>
        <v>PERMANENT</v>
      </c>
      <c r="G5967" s="24">
        <v>44972</v>
      </c>
      <c r="H5967" s="24">
        <v>44972</v>
      </c>
      <c r="I5967" s="19" t="s">
        <v>82</v>
      </c>
      <c r="J5967" s="42" t="s">
        <v>1891</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Employees'!$B$4:$H$766,7))</f>
        <v>CENRO</v>
      </c>
      <c r="F5968" s="66" t="str">
        <f>IF(ISBLANK(LeaveTracker[[#This Row],[Employee Name]]),"-----",VLOOKUP(LeaveTracker[[#This Row],[Employee Name]],'List of Employees'!$B$4:$H$766,6))</f>
        <v>PERMANENT</v>
      </c>
      <c r="G5968" s="24">
        <v>44984</v>
      </c>
      <c r="H5968" s="24">
        <v>44984</v>
      </c>
      <c r="I5968" s="19" t="s">
        <v>82</v>
      </c>
      <c r="J5968" s="42" t="s">
        <v>1891</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Employees'!$B$4:$H$766,7))</f>
        <v>CENRO</v>
      </c>
      <c r="F5969" s="66" t="str">
        <f>IF(ISBLANK(LeaveTracker[[#This Row],[Employee Name]]),"-----",VLOOKUP(LeaveTracker[[#This Row],[Employee Name]],'List of Employees'!$B$4:$H$766,6))</f>
        <v>PERMANENT</v>
      </c>
      <c r="G5969" s="24">
        <v>44991</v>
      </c>
      <c r="H5969" s="24">
        <v>44991</v>
      </c>
      <c r="I5969" s="19" t="s">
        <v>81</v>
      </c>
      <c r="J5969" s="42" t="s">
        <v>1878</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Employees'!$B$4:$H$766,7))</f>
        <v>CENRO</v>
      </c>
      <c r="F5970" s="66" t="str">
        <f>IF(ISBLANK(LeaveTracker[[#This Row],[Employee Name]]),"-----",VLOOKUP(LeaveTracker[[#This Row],[Employee Name]],'List of Employees'!$B$4:$H$766,6))</f>
        <v>PERMANENT</v>
      </c>
      <c r="G5970" s="24">
        <v>45001</v>
      </c>
      <c r="H5970" s="24">
        <v>45002</v>
      </c>
      <c r="I5970" s="19" t="s">
        <v>81</v>
      </c>
      <c r="J5970" s="42" t="s">
        <v>1878</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Employees'!$B$4:$H$766,7))</f>
        <v>CENRO</v>
      </c>
      <c r="F5971" s="66" t="str">
        <f>IF(ISBLANK(LeaveTracker[[#This Row],[Employee Name]]),"-----",VLOOKUP(LeaveTracker[[#This Row],[Employee Name]],'List of Employees'!$B$4:$H$766,6))</f>
        <v>PERMANENT</v>
      </c>
      <c r="G5971" s="24">
        <v>45005</v>
      </c>
      <c r="H5971" s="24">
        <v>45005</v>
      </c>
      <c r="I5971" s="19" t="s">
        <v>81</v>
      </c>
      <c r="J5971" s="42" t="s">
        <v>1878</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Employees'!$B$4:$H$766,7))</f>
        <v>CENRO</v>
      </c>
      <c r="F5972" s="66" t="str">
        <f>IF(ISBLANK(LeaveTracker[[#This Row],[Employee Name]]),"-----",VLOOKUP(LeaveTracker[[#This Row],[Employee Name]],'List of Employees'!$B$4:$H$766,6))</f>
        <v>PERMANENT</v>
      </c>
      <c r="G5972" s="24">
        <v>45013</v>
      </c>
      <c r="H5972" s="24">
        <v>45014</v>
      </c>
      <c r="I5972" s="19" t="s">
        <v>81</v>
      </c>
      <c r="J5972" s="42" t="s">
        <v>1878</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Employees'!$B$4:$H$766,7))</f>
        <v>CENRO</v>
      </c>
      <c r="F5973" s="66" t="str">
        <f>IF(ISBLANK(LeaveTracker[[#This Row],[Employee Name]]),"-----",VLOOKUP(LeaveTracker[[#This Row],[Employee Name]],'List of Employees'!$B$4:$H$766,6))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Employees'!$B$4:$H$766,7))</f>
        <v>CENRO</v>
      </c>
      <c r="F5974" s="66" t="str">
        <f>IF(ISBLANK(LeaveTracker[[#This Row],[Employee Name]]),"-----",VLOOKUP(LeaveTracker[[#This Row],[Employee Name]],'List of Employees'!$B$4:$H$766,6))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Employees'!$B$4:$H$766,7))</f>
        <v>LCR</v>
      </c>
      <c r="F5975" s="66" t="str">
        <f>IF(ISBLANK(LeaveTracker[[#This Row],[Employee Name]]),"-----",VLOOKUP(LeaveTracker[[#This Row],[Employee Name]],'List of Employees'!$B$4:$H$766,6))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Employees'!$B$4:$H$766,7))</f>
        <v>LCR</v>
      </c>
      <c r="F5976" s="66" t="str">
        <f>IF(ISBLANK(LeaveTracker[[#This Row],[Employee Name]]),"-----",VLOOKUP(LeaveTracker[[#This Row],[Employee Name]],'List of Employees'!$B$4:$H$766,6))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Employees'!$B$4:$H$766,7))</f>
        <v>LCR</v>
      </c>
      <c r="F5977" s="66" t="str">
        <f>IF(ISBLANK(LeaveTracker[[#This Row],[Employee Name]]),"-----",VLOOKUP(LeaveTracker[[#This Row],[Employee Name]],'List of Employees'!$B$4:$H$766,6))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Employees'!$B$4:$H$766,7))</f>
        <v>LCR</v>
      </c>
      <c r="F5978" s="66" t="str">
        <f>IF(ISBLANK(LeaveTracker[[#This Row],[Employee Name]]),"-----",VLOOKUP(LeaveTracker[[#This Row],[Employee Name]],'List of Employees'!$B$4:$H$766,6))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Employees'!$B$4:$H$766,7))</f>
        <v>CENRO</v>
      </c>
      <c r="F5979" s="66" t="str">
        <f>IF(ISBLANK(LeaveTracker[[#This Row],[Employee Name]]),"-----",VLOOKUP(LeaveTracker[[#This Row],[Employee Name]],'List of Employees'!$B$4:$H$766,6))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2156</v>
      </c>
      <c r="E5980" s="20" t="str">
        <f>IF(ISBLANK(LeaveTracker[[#This Row],[Employee Name]]),"-----",VLOOKUP(LeaveTracker[[#This Row],[Employee Name]],'List of Employees'!$B$4:$H$766,7))</f>
        <v>DEPED</v>
      </c>
      <c r="F5980" s="66" t="str">
        <f>IF(ISBLANK(LeaveTracker[[#This Row],[Employee Name]]),"-----",VLOOKUP(LeaveTracker[[#This Row],[Employee Name]],'List of Employees'!$B$4:$H$766,6))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2322</v>
      </c>
      <c r="E5981" s="20" t="str">
        <f>IF(ISBLANK(LeaveTracker[[#This Row],[Employee Name]]),"-----",VLOOKUP(LeaveTracker[[#This Row],[Employee Name]],'List of Employees'!$B$4:$H$766,7))</f>
        <v>SP</v>
      </c>
      <c r="F5981" s="66" t="str">
        <f>IF(ISBLANK(LeaveTracker[[#This Row],[Employee Name]]),"-----",VLOOKUP(LeaveTracker[[#This Row],[Employee Name]],'List of Employees'!$B$4:$H$766,6))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2231</v>
      </c>
      <c r="E5982" s="20" t="str">
        <f>IF(ISBLANK(LeaveTracker[[#This Row],[Employee Name]]),"-----",VLOOKUP(LeaveTracker[[#This Row],[Employee Name]],'List of Employees'!$B$4:$H$766,7))</f>
        <v>TOPS-CSU</v>
      </c>
      <c r="F5982" s="66" t="str">
        <f>IF(ISBLANK(LeaveTracker[[#This Row],[Employee Name]]),"-----",VLOOKUP(LeaveTracker[[#This Row],[Employee Name]],'List of Employees'!$B$4:$H$766,6))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Employees'!$B$4:$H$766,7))</f>
        <v>CEO</v>
      </c>
      <c r="F5983" s="66" t="str">
        <f>IF(ISBLANK(LeaveTracker[[#This Row],[Employee Name]]),"-----",VLOOKUP(LeaveTracker[[#This Row],[Employee Name]],'List of Employees'!$B$4:$H$766,6))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1934</v>
      </c>
      <c r="E5984" s="20" t="str">
        <f>IF(ISBLANK(LeaveTracker[[#This Row],[Employee Name]]),"-----",VLOOKUP(LeaveTracker[[#This Row],[Employee Name]],'List of Employees'!$B$4:$H$766,7))</f>
        <v>GSO</v>
      </c>
      <c r="F5984" s="66" t="str">
        <f>IF(ISBLANK(LeaveTracker[[#This Row],[Employee Name]]),"-----",VLOOKUP(LeaveTracker[[#This Row],[Employee Name]],'List of Employees'!$B$4:$H$766,6))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1995</v>
      </c>
      <c r="E5985" s="20" t="str">
        <f>IF(ISBLANK(LeaveTracker[[#This Row],[Employee Name]]),"-----",VLOOKUP(LeaveTracker[[#This Row],[Employee Name]],'List of Employees'!$B$4:$H$766,7))</f>
        <v>HRMO</v>
      </c>
      <c r="F5985" s="66" t="str">
        <f>IF(ISBLANK(LeaveTracker[[#This Row],[Employee Name]]),"-----",VLOOKUP(LeaveTracker[[#This Row],[Employee Name]],'List of Employees'!$B$4:$H$766,6))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Employees'!$B$4:$H$766,7))</f>
        <v>MO</v>
      </c>
      <c r="F5986" s="66" t="str">
        <f>IF(ISBLANK(LeaveTracker[[#This Row],[Employee Name]]),"-----",VLOOKUP(LeaveTracker[[#This Row],[Employee Name]],'List of Employees'!$B$4:$H$766,6))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Employees'!$B$4:$H$766,7))</f>
        <v>ASSESSORS OFFICE</v>
      </c>
      <c r="F5987" s="66" t="str">
        <f>IF(ISBLANK(LeaveTracker[[#This Row],[Employee Name]]),"-----",VLOOKUP(LeaveTracker[[#This Row],[Employee Name]],'List of Employees'!$B$4:$H$766,6))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Employees'!$B$4:$H$766,7))</f>
        <v>CBO</v>
      </c>
      <c r="F5988" s="66" t="str">
        <f>IF(ISBLANK(LeaveTracker[[#This Row],[Employee Name]]),"-----",VLOOKUP(LeaveTracker[[#This Row],[Employee Name]],'List of Employees'!$B$4:$H$766,6))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2138</v>
      </c>
      <c r="E5989" s="20" t="str">
        <f>IF(ISBLANK(LeaveTracker[[#This Row],[Employee Name]]),"-----",VLOOKUP(LeaveTracker[[#This Row],[Employee Name]],'List of Employees'!$B$4:$H$766,7))</f>
        <v>GSO</v>
      </c>
      <c r="F5989" s="66" t="str">
        <f>IF(ISBLANK(LeaveTracker[[#This Row],[Employee Name]]),"-----",VLOOKUP(LeaveTracker[[#This Row],[Employee Name]],'List of Employees'!$B$4:$H$766,6))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2138</v>
      </c>
      <c r="E5990" s="20" t="str">
        <f>IF(ISBLANK(LeaveTracker[[#This Row],[Employee Name]]),"-----",VLOOKUP(LeaveTracker[[#This Row],[Employee Name]],'List of Employees'!$B$4:$H$766,7))</f>
        <v>GSO</v>
      </c>
      <c r="F5990" s="66" t="str">
        <f>IF(ISBLANK(LeaveTracker[[#This Row],[Employee Name]]),"-----",VLOOKUP(LeaveTracker[[#This Row],[Employee Name]],'List of Employees'!$B$4:$H$766,6))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1835</v>
      </c>
      <c r="E5991" s="20" t="str">
        <f>IF(ISBLANK(LeaveTracker[[#This Row],[Employee Name]]),"-----",VLOOKUP(LeaveTracker[[#This Row],[Employee Name]],'List of Employees'!$B$4:$H$766,7))</f>
        <v>CCT</v>
      </c>
      <c r="F5991" s="66" t="str">
        <f>IF(ISBLANK(LeaveTracker[[#This Row],[Employee Name]]),"-----",VLOOKUP(LeaveTracker[[#This Row],[Employee Name]],'List of Employees'!$B$4:$H$766,6))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1835</v>
      </c>
      <c r="E5992" s="20" t="str">
        <f>IF(ISBLANK(LeaveTracker[[#This Row],[Employee Name]]),"-----",VLOOKUP(LeaveTracker[[#This Row],[Employee Name]],'List of Employees'!$B$4:$H$766,7))</f>
        <v>CCT</v>
      </c>
      <c r="F5992" s="66" t="str">
        <f>IF(ISBLANK(LeaveTracker[[#This Row],[Employee Name]]),"-----",VLOOKUP(LeaveTracker[[#This Row],[Employee Name]],'List of Employees'!$B$4:$H$766,6))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1835</v>
      </c>
      <c r="E5993" s="20" t="str">
        <f>IF(ISBLANK(LeaveTracker[[#This Row],[Employee Name]]),"-----",VLOOKUP(LeaveTracker[[#This Row],[Employee Name]],'List of Employees'!$B$4:$H$766,7))</f>
        <v>CCT</v>
      </c>
      <c r="F5993" s="66" t="str">
        <f>IF(ISBLANK(LeaveTracker[[#This Row],[Employee Name]]),"-----",VLOOKUP(LeaveTracker[[#This Row],[Employee Name]],'List of Employees'!$B$4:$H$766,6))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1835</v>
      </c>
      <c r="E5994" s="20" t="str">
        <f>IF(ISBLANK(LeaveTracker[[#This Row],[Employee Name]]),"-----",VLOOKUP(LeaveTracker[[#This Row],[Employee Name]],'List of Employees'!$B$4:$H$766,7))</f>
        <v>CCT</v>
      </c>
      <c r="F5994" s="66" t="str">
        <f>IF(ISBLANK(LeaveTracker[[#This Row],[Employee Name]]),"-----",VLOOKUP(LeaveTracker[[#This Row],[Employee Name]],'List of Employees'!$B$4:$H$766,6))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1835</v>
      </c>
      <c r="E5995" s="20" t="str">
        <f>IF(ISBLANK(LeaveTracker[[#This Row],[Employee Name]]),"-----",VLOOKUP(LeaveTracker[[#This Row],[Employee Name]],'List of Employees'!$B$4:$H$766,7))</f>
        <v>CCT</v>
      </c>
      <c r="F5995" s="66" t="str">
        <f>IF(ISBLANK(LeaveTracker[[#This Row],[Employee Name]]),"-----",VLOOKUP(LeaveTracker[[#This Row],[Employee Name]],'List of Employees'!$B$4:$H$766,6))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2189</v>
      </c>
      <c r="E5996" s="20" t="str">
        <f>IF(ISBLANK(LeaveTracker[[#This Row],[Employee Name]]),"-----",VLOOKUP(LeaveTracker[[#This Row],[Employee Name]],'List of Employees'!$B$4:$H$766,7))</f>
        <v>CENRO</v>
      </c>
      <c r="F5996" s="66" t="str">
        <f>IF(ISBLANK(LeaveTracker[[#This Row],[Employee Name]]),"-----",VLOOKUP(LeaveTracker[[#This Row],[Employee Name]],'List of Employees'!$B$4:$H$766,6))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2618</v>
      </c>
      <c r="E5997" s="20" t="str">
        <f>IF(ISBLANK(LeaveTracker[[#This Row],[Employee Name]]),"-----",VLOOKUP(LeaveTracker[[#This Row],[Employee Name]],'List of Employees'!$B$4:$H$766,7))</f>
        <v>CBO</v>
      </c>
      <c r="F5997" s="66" t="str">
        <f>IF(ISBLANK(LeaveTracker[[#This Row],[Employee Name]]),"-----",VLOOKUP(LeaveTracker[[#This Row],[Employee Name]],'List of Employees'!$B$4:$H$766,6))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1753</v>
      </c>
      <c r="E5998" s="20" t="str">
        <f>IF(ISBLANK(LeaveTracker[[#This Row],[Employee Name]]),"-----",VLOOKUP(LeaveTracker[[#This Row],[Employee Name]],'List of Employees'!$B$4:$H$766,7))</f>
        <v>SP</v>
      </c>
      <c r="F5998" s="66" t="str">
        <f>IF(ISBLANK(LeaveTracker[[#This Row],[Employee Name]]),"-----",VLOOKUP(LeaveTracker[[#This Row],[Employee Name]],'List of Employees'!$B$4:$H$766,6))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1753</v>
      </c>
      <c r="E5999" s="19"/>
      <c r="F5999" s="66" t="str">
        <f>IF(ISBLANK(LeaveTracker[[#This Row],[Employee Name]]),"-----",VLOOKUP(LeaveTracker[[#This Row],[Employee Name]],'List of Employees'!$B$4:$H$766,6))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2123</v>
      </c>
      <c r="E6000" s="19"/>
      <c r="F6000" s="66" t="str">
        <f>IF(ISBLANK(LeaveTracker[[#This Row],[Employee Name]]),"-----",VLOOKUP(LeaveTracker[[#This Row],[Employee Name]],'List of Employees'!$B$4:$H$766,6))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1746</v>
      </c>
      <c r="E6001" s="20" t="str">
        <f>IF(ISBLANK(LeaveTracker[[#This Row],[Employee Name]]),"-----",VLOOKUP(LeaveTracker[[#This Row],[Employee Name]],'List of Employees'!$B$4:$H$766,7))</f>
        <v>AGRICULTURE OFFICE</v>
      </c>
      <c r="F6001" s="66" t="str">
        <f>IF(ISBLANK(LeaveTracker[[#This Row],[Employee Name]]),"-----",VLOOKUP(LeaveTracker[[#This Row],[Employee Name]],'List of Employees'!$B$4:$H$766,6))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Employees'!$B$4:$H$766,7))</f>
        <v>CEO</v>
      </c>
      <c r="F6002" s="66" t="str">
        <f>IF(ISBLANK(LeaveTracker[[#This Row],[Employee Name]]),"-----",VLOOKUP(LeaveTracker[[#This Row],[Employee Name]],'List of Employees'!$B$4:$H$766,6))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2180</v>
      </c>
      <c r="E6003" s="20" t="str">
        <f>IF(ISBLANK(LeaveTracker[[#This Row],[Employee Name]]),"-----",VLOOKUP(LeaveTracker[[#This Row],[Employee Name]],'List of Employees'!$B$4:$H$766,7))</f>
        <v>CENRO</v>
      </c>
      <c r="F6003" s="66" t="str">
        <f>IF(ISBLANK(LeaveTracker[[#This Row],[Employee Name]]),"-----",VLOOKUP(LeaveTracker[[#This Row],[Employee Name]],'List of Employees'!$B$4:$H$766,6))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2064</v>
      </c>
      <c r="E6004" s="20" t="str">
        <f>IF(ISBLANK(LeaveTracker[[#This Row],[Employee Name]]),"-----",VLOOKUP(LeaveTracker[[#This Row],[Employee Name]],'List of Employees'!$B$4:$H$766,7))</f>
        <v>PIO</v>
      </c>
      <c r="F6004" s="66" t="str">
        <f>IF(ISBLANK(LeaveTracker[[#This Row],[Employee Name]]),"-----",VLOOKUP(LeaveTracker[[#This Row],[Employee Name]],'List of Employees'!$B$4:$H$766,6))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Employees'!$B$4:$H$766,7))</f>
        <v>ACCOUNTING</v>
      </c>
      <c r="F6005" s="66" t="str">
        <f>IF(ISBLANK(LeaveTracker[[#This Row],[Employee Name]]),"-----",VLOOKUP(LeaveTracker[[#This Row],[Employee Name]],'List of Employees'!$B$4:$H$766,6))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Employees'!$B$4:$H$766,7))</f>
        <v>ACCOUNTING</v>
      </c>
      <c r="F6006" s="66" t="str">
        <f>IF(ISBLANK(LeaveTracker[[#This Row],[Employee Name]]),"-----",VLOOKUP(LeaveTracker[[#This Row],[Employee Name]],'List of Employees'!$B$4:$H$766,6))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Employees'!$B$4:$H$766,7))</f>
        <v>ACCOUNTING</v>
      </c>
      <c r="F6007" s="66" t="str">
        <f>IF(ISBLANK(LeaveTracker[[#This Row],[Employee Name]]),"-----",VLOOKUP(LeaveTracker[[#This Row],[Employee Name]],'List of Employees'!$B$4:$H$766,6))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Employees'!$B$4:$H$766,7))</f>
        <v>ACCOUNTING</v>
      </c>
      <c r="F6008" s="66" t="str">
        <f>IF(ISBLANK(LeaveTracker[[#This Row],[Employee Name]]),"-----",VLOOKUP(LeaveTracker[[#This Row],[Employee Name]],'List of Employees'!$B$4:$H$766,6))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1741</v>
      </c>
      <c r="E6009" s="20" t="str">
        <f>IF(ISBLANK(LeaveTracker[[#This Row],[Employee Name]]),"-----",VLOOKUP(LeaveTracker[[#This Row],[Employee Name]],'List of Employees'!$B$4:$H$766,7))</f>
        <v>ACCOUNTING</v>
      </c>
      <c r="F6009" s="66" t="str">
        <f>IF(ISBLANK(LeaveTracker[[#This Row],[Employee Name]]),"-----",VLOOKUP(LeaveTracker[[#This Row],[Employee Name]],'List of Employees'!$B$4:$H$766,6))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Employees'!$B$4:$H$766,7))</f>
        <v>ACCOUNTING</v>
      </c>
      <c r="F6010" s="66" t="str">
        <f>IF(ISBLANK(LeaveTracker[[#This Row],[Employee Name]]),"-----",VLOOKUP(LeaveTracker[[#This Row],[Employee Name]],'List of Employees'!$B$4:$H$766,6))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Employees'!$B$4:$H$766,7))</f>
        <v>ACCOUNTING</v>
      </c>
      <c r="F6011" s="66" t="str">
        <f>IF(ISBLANK(LeaveTracker[[#This Row],[Employee Name]]),"-----",VLOOKUP(LeaveTracker[[#This Row],[Employee Name]],'List of Employees'!$B$4:$H$766,6))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1946</v>
      </c>
      <c r="E6012" s="20" t="str">
        <f>IF(ISBLANK(LeaveTracker[[#This Row],[Employee Name]]),"-----",VLOOKUP(LeaveTracker[[#This Row],[Employee Name]],'List of Employees'!$B$4:$H$766,7))</f>
        <v>TCIS/CSU</v>
      </c>
      <c r="F6012" s="66" t="str">
        <f>IF(ISBLANK(LeaveTracker[[#This Row],[Employee Name]]),"-----",VLOOKUP(LeaveTracker[[#This Row],[Employee Name]],'List of Employees'!$B$4:$H$766,6))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1965</v>
      </c>
      <c r="E6013" s="20" t="str">
        <f>IF(ISBLANK(LeaveTracker[[#This Row],[Employee Name]]),"-----",VLOOKUP(LeaveTracker[[#This Row],[Employee Name]],'List of Employees'!$B$4:$H$766,7))</f>
        <v>ONT</v>
      </c>
      <c r="F6013" s="66" t="str">
        <f>IF(ISBLANK(LeaveTracker[[#This Row],[Employee Name]]),"-----",VLOOKUP(LeaveTracker[[#This Row],[Employee Name]],'List of Employees'!$B$4:$H$766,6))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Employees'!$B$4:$H$766,7))</f>
        <v>ONT</v>
      </c>
      <c r="F6014" s="66" t="str">
        <f>IF(ISBLANK(LeaveTracker[[#This Row],[Employee Name]]),"-----",VLOOKUP(LeaveTracker[[#This Row],[Employee Name]],'List of Employees'!$B$4:$H$766,6))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Employees'!$B$4:$H$766,7))</f>
        <v>ONT</v>
      </c>
      <c r="F6015" s="66" t="str">
        <f>IF(ISBLANK(LeaveTracker[[#This Row],[Employee Name]]),"-----",VLOOKUP(LeaveTracker[[#This Row],[Employee Name]],'List of Employees'!$B$4:$H$766,6))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Employees'!$B$4:$H$766,7))</f>
        <v>ONT</v>
      </c>
      <c r="F6016" s="66" t="str">
        <f>IF(ISBLANK(LeaveTracker[[#This Row],[Employee Name]]),"-----",VLOOKUP(LeaveTracker[[#This Row],[Employee Name]],'List of Employees'!$B$4:$H$766,6))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Employees'!$B$4:$H$766,7))</f>
        <v>ONT</v>
      </c>
      <c r="F6017" s="66" t="str">
        <f>IF(ISBLANK(LeaveTracker[[#This Row],[Employee Name]]),"-----",VLOOKUP(LeaveTracker[[#This Row],[Employee Name]],'List of Employees'!$B$4:$H$766,6))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Employees'!$B$4:$H$766,7))</f>
        <v>VMO</v>
      </c>
      <c r="F6018" s="66" t="str">
        <f>IF(ISBLANK(LeaveTracker[[#This Row],[Employee Name]]),"-----",VLOOKUP(LeaveTracker[[#This Row],[Employee Name]],'List of Employees'!$B$4:$H$766,6))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Employees'!$B$4:$H$766,7))</f>
        <v>SP</v>
      </c>
      <c r="F6019" s="66" t="str">
        <f>IF(ISBLANK(LeaveTracker[[#This Row],[Employee Name]]),"-----",VLOOKUP(LeaveTracker[[#This Row],[Employee Name]],'List of Employees'!$B$4:$H$766,6))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Employees'!$B$4:$H$766,7))</f>
        <v>SP</v>
      </c>
      <c r="F6020" s="66" t="str">
        <f>IF(ISBLANK(LeaveTracker[[#This Row],[Employee Name]]),"-----",VLOOKUP(LeaveTracker[[#This Row],[Employee Name]],'List of Employees'!$B$4:$H$766,6))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Employees'!$B$4:$H$766,7))</f>
        <v>SP</v>
      </c>
      <c r="F6021" s="66" t="str">
        <f>IF(ISBLANK(LeaveTracker[[#This Row],[Employee Name]]),"-----",VLOOKUP(LeaveTracker[[#This Row],[Employee Name]],'List of Employees'!$B$4:$H$766,6))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1822</v>
      </c>
      <c r="E6022" s="20" t="str">
        <f>IF(ISBLANK(LeaveTracker[[#This Row],[Employee Name]]),"-----",VLOOKUP(LeaveTracker[[#This Row],[Employee Name]],'List of Employees'!$B$4:$H$766,7))</f>
        <v>SP</v>
      </c>
      <c r="F6022" s="66" t="str">
        <f>IF(ISBLANK(LeaveTracker[[#This Row],[Employee Name]]),"-----",VLOOKUP(LeaveTracker[[#This Row],[Employee Name]],'List of Employees'!$B$4:$H$766,6))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1822</v>
      </c>
      <c r="E6023" s="20" t="str">
        <f>IF(ISBLANK(LeaveTracker[[#This Row],[Employee Name]]),"-----",VLOOKUP(LeaveTracker[[#This Row],[Employee Name]],'List of Employees'!$B$4:$H$766,7))</f>
        <v>SP</v>
      </c>
      <c r="F6023" s="66" t="str">
        <f>IF(ISBLANK(LeaveTracker[[#This Row],[Employee Name]]),"-----",VLOOKUP(LeaveTracker[[#This Row],[Employee Name]],'List of Employees'!$B$4:$H$766,6))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1822</v>
      </c>
      <c r="E6024" s="20" t="str">
        <f>IF(ISBLANK(LeaveTracker[[#This Row],[Employee Name]]),"-----",VLOOKUP(LeaveTracker[[#This Row],[Employee Name]],'List of Employees'!$B$4:$H$766,7))</f>
        <v>SP</v>
      </c>
      <c r="F6024" s="66" t="str">
        <f>IF(ISBLANK(LeaveTracker[[#This Row],[Employee Name]]),"-----",VLOOKUP(LeaveTracker[[#This Row],[Employee Name]],'List of Employees'!$B$4:$H$766,6))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1822</v>
      </c>
      <c r="E6025" s="20" t="str">
        <f>IF(ISBLANK(LeaveTracker[[#This Row],[Employee Name]]),"-----",VLOOKUP(LeaveTracker[[#This Row],[Employee Name]],'List of Employees'!$B$4:$H$766,7))</f>
        <v>SP</v>
      </c>
      <c r="F6025" s="66" t="str">
        <f>IF(ISBLANK(LeaveTracker[[#This Row],[Employee Name]]),"-----",VLOOKUP(LeaveTracker[[#This Row],[Employee Name]],'List of Employees'!$B$4:$H$766,6))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1821</v>
      </c>
      <c r="E6026" s="20" t="str">
        <f>IF(ISBLANK(LeaveTracker[[#This Row],[Employee Name]]),"-----",VLOOKUP(LeaveTracker[[#This Row],[Employee Name]],'List of Employees'!$B$4:$H$766,7))</f>
        <v>SP</v>
      </c>
      <c r="F6026" s="66" t="str">
        <f>IF(ISBLANK(LeaveTracker[[#This Row],[Employee Name]]),"-----",VLOOKUP(LeaveTracker[[#This Row],[Employee Name]],'List of Employees'!$B$4:$H$766,6))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1821</v>
      </c>
      <c r="E6027" s="20" t="str">
        <f>IF(ISBLANK(LeaveTracker[[#This Row],[Employee Name]]),"-----",VLOOKUP(LeaveTracker[[#This Row],[Employee Name]],'List of Employees'!$B$4:$H$766,7))</f>
        <v>SP</v>
      </c>
      <c r="F6027" s="66" t="str">
        <f>IF(ISBLANK(LeaveTracker[[#This Row],[Employee Name]]),"-----",VLOOKUP(LeaveTracker[[#This Row],[Employee Name]],'List of Employees'!$B$4:$H$766,6))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1821</v>
      </c>
      <c r="E6028" s="20" t="str">
        <f>IF(ISBLANK(LeaveTracker[[#This Row],[Employee Name]]),"-----",VLOOKUP(LeaveTracker[[#This Row],[Employee Name]],'List of Employees'!$B$4:$H$766,7))</f>
        <v>SP</v>
      </c>
      <c r="F6028" s="66" t="str">
        <f>IF(ISBLANK(LeaveTracker[[#This Row],[Employee Name]]),"-----",VLOOKUP(LeaveTracker[[#This Row],[Employee Name]],'List of Employees'!$B$4:$H$766,6))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2256</v>
      </c>
      <c r="E6029" s="20" t="str">
        <f>IF(ISBLANK(LeaveTracker[[#This Row],[Employee Name]]),"-----",VLOOKUP(LeaveTracker[[#This Row],[Employee Name]],'List of Employees'!$B$4:$H$766,7))</f>
        <v>OSP</v>
      </c>
      <c r="F6029" s="66" t="str">
        <f>IF(ISBLANK(LeaveTracker[[#This Row],[Employee Name]]),"-----",VLOOKUP(LeaveTracker[[#This Row],[Employee Name]],'List of Employees'!$B$4:$H$766,6))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2256</v>
      </c>
      <c r="E6030" s="20" t="str">
        <f>IF(ISBLANK(LeaveTracker[[#This Row],[Employee Name]]),"-----",VLOOKUP(LeaveTracker[[#This Row],[Employee Name]],'List of Employees'!$B$4:$H$766,7))</f>
        <v>OSP</v>
      </c>
      <c r="F6030" s="66" t="str">
        <f>IF(ISBLANK(LeaveTracker[[#This Row],[Employee Name]]),"-----",VLOOKUP(LeaveTracker[[#This Row],[Employee Name]],'List of Employees'!$B$4:$H$766,6))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1800</v>
      </c>
      <c r="E6031" s="20" t="str">
        <f>IF(ISBLANK(LeaveTracker[[#This Row],[Employee Name]]),"-----",VLOOKUP(LeaveTracker[[#This Row],[Employee Name]],'List of Employees'!$B$4:$H$766,7))</f>
        <v>HOUSING</v>
      </c>
      <c r="F6031" s="66" t="str">
        <f>IF(ISBLANK(LeaveTracker[[#This Row],[Employee Name]]),"-----",VLOOKUP(LeaveTracker[[#This Row],[Employee Name]],'List of Employees'!$B$4:$H$766,6))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1861</v>
      </c>
      <c r="E6032" s="20" t="str">
        <f>IF(ISBLANK(LeaveTracker[[#This Row],[Employee Name]]),"-----",VLOOKUP(LeaveTracker[[#This Row],[Employee Name]],'List of Employees'!$B$4:$H$766,7))</f>
        <v>TICC</v>
      </c>
      <c r="F6032" s="66" t="str">
        <f>IF(ISBLANK(LeaveTracker[[#This Row],[Employee Name]]),"-----",VLOOKUP(LeaveTracker[[#This Row],[Employee Name]],'List of Employees'!$B$4:$H$766,6))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Employees'!$B$4:$H$766,7))</f>
        <v>MAHOGANY MARKET</v>
      </c>
      <c r="F6033" s="66" t="str">
        <f>IF(ISBLANK(LeaveTracker[[#This Row],[Employee Name]]),"-----",VLOOKUP(LeaveTracker[[#This Row],[Employee Name]],'List of Employees'!$B$4:$H$766,6))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1795</v>
      </c>
      <c r="E6034" s="20" t="str">
        <f>IF(ISBLANK(LeaveTracker[[#This Row],[Employee Name]]),"-----",VLOOKUP(LeaveTracker[[#This Row],[Employee Name]],'List of Employees'!$B$4:$H$766,7))</f>
        <v>CENRO</v>
      </c>
      <c r="F6034" s="66" t="str">
        <f>IF(ISBLANK(LeaveTracker[[#This Row],[Employee Name]]),"-----",VLOOKUP(LeaveTracker[[#This Row],[Employee Name]],'List of Employees'!$B$4:$H$766,6))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2105</v>
      </c>
      <c r="E6035" s="20" t="str">
        <f>IF(ISBLANK(LeaveTracker[[#This Row],[Employee Name]]),"-----",VLOOKUP(LeaveTracker[[#This Row],[Employee Name]],'List of Employees'!$B$4:$H$766,7))</f>
        <v>CEO</v>
      </c>
      <c r="F6035" s="66" t="str">
        <f>IF(ISBLANK(LeaveTracker[[#This Row],[Employee Name]]),"-----",VLOOKUP(LeaveTracker[[#This Row],[Employee Name]],'List of Employees'!$B$4:$H$766,6))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Employees'!$B$4:$H$766,7))</f>
        <v>CEO</v>
      </c>
      <c r="F6036" s="66" t="str">
        <f>IF(ISBLANK(LeaveTracker[[#This Row],[Employee Name]]),"-----",VLOOKUP(LeaveTracker[[#This Row],[Employee Name]],'List of Employees'!$B$4:$H$766,6))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Employees'!$B$4:$H$766,7))</f>
        <v>CEO</v>
      </c>
      <c r="F6037" s="66" t="str">
        <f>IF(ISBLANK(LeaveTracker[[#This Row],[Employee Name]]),"-----",VLOOKUP(LeaveTracker[[#This Row],[Employee Name]],'List of Employees'!$B$4:$H$766,6))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2092</v>
      </c>
      <c r="E6038" s="20" t="str">
        <f>IF(ISBLANK(LeaveTracker[[#This Row],[Employee Name]]),"-----",VLOOKUP(LeaveTracker[[#This Row],[Employee Name]],'List of Employees'!$B$4:$H$766,7))</f>
        <v>CENRO</v>
      </c>
      <c r="F6038" s="66" t="str">
        <f>IF(ISBLANK(LeaveTracker[[#This Row],[Employee Name]]),"-----",VLOOKUP(LeaveTracker[[#This Row],[Employee Name]],'List of Employees'!$B$4:$H$766,6))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2200</v>
      </c>
      <c r="E6039" s="20" t="str">
        <f>IF(ISBLANK(LeaveTracker[[#This Row],[Employee Name]]),"-----",VLOOKUP(LeaveTracker[[#This Row],[Employee Name]],'List of Employees'!$B$4:$H$766,7))</f>
        <v>CENRO</v>
      </c>
      <c r="F6039" s="66" t="str">
        <f>IF(ISBLANK(LeaveTracker[[#This Row],[Employee Name]]),"-----",VLOOKUP(LeaveTracker[[#This Row],[Employee Name]],'List of Employees'!$B$4:$H$766,6))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2200</v>
      </c>
      <c r="E6040" s="20" t="str">
        <f>IF(ISBLANK(LeaveTracker[[#This Row],[Employee Name]]),"-----",VLOOKUP(LeaveTracker[[#This Row],[Employee Name]],'List of Employees'!$B$4:$H$766,7))</f>
        <v>CENRO</v>
      </c>
      <c r="F6040" s="66" t="str">
        <f>IF(ISBLANK(LeaveTracker[[#This Row],[Employee Name]]),"-----",VLOOKUP(LeaveTracker[[#This Row],[Employee Name]],'List of Employees'!$B$4:$H$766,6))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2200</v>
      </c>
      <c r="E6041" s="20" t="str">
        <f>IF(ISBLANK(LeaveTracker[[#This Row],[Employee Name]]),"-----",VLOOKUP(LeaveTracker[[#This Row],[Employee Name]],'List of Employees'!$B$4:$H$766,7))</f>
        <v>CENRO</v>
      </c>
      <c r="F6041" s="66" t="str">
        <f>IF(ISBLANK(LeaveTracker[[#This Row],[Employee Name]]),"-----",VLOOKUP(LeaveTracker[[#This Row],[Employee Name]],'List of Employees'!$B$4:$H$766,6))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2200</v>
      </c>
      <c r="E6042" s="20" t="str">
        <f>IF(ISBLANK(LeaveTracker[[#This Row],[Employee Name]]),"-----",VLOOKUP(LeaveTracker[[#This Row],[Employee Name]],'List of Employees'!$B$4:$H$766,7))</f>
        <v>CENRO</v>
      </c>
      <c r="F6042" s="66" t="str">
        <f>IF(ISBLANK(LeaveTracker[[#This Row],[Employee Name]]),"-----",VLOOKUP(LeaveTracker[[#This Row],[Employee Name]],'List of Employees'!$B$4:$H$766,6))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2200</v>
      </c>
      <c r="E6043" s="20" t="str">
        <f>IF(ISBLANK(LeaveTracker[[#This Row],[Employee Name]]),"-----",VLOOKUP(LeaveTracker[[#This Row],[Employee Name]],'List of Employees'!$B$4:$H$766,7))</f>
        <v>CENRO</v>
      </c>
      <c r="F6043" s="66" t="str">
        <f>IF(ISBLANK(LeaveTracker[[#This Row],[Employee Name]]),"-----",VLOOKUP(LeaveTracker[[#This Row],[Employee Name]],'List of Employees'!$B$4:$H$766,6))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1900</v>
      </c>
      <c r="E6044" s="20" t="str">
        <f>IF(ISBLANK(LeaveTracker[[#This Row],[Employee Name]]),"-----",VLOOKUP(LeaveTracker[[#This Row],[Employee Name]],'List of Employees'!$B$4:$H$766,7))</f>
        <v>COOP</v>
      </c>
      <c r="F6044" s="66" t="str">
        <f>IF(ISBLANK(LeaveTracker[[#This Row],[Employee Name]]),"-----",VLOOKUP(LeaveTracker[[#This Row],[Employee Name]],'List of Employees'!$B$4:$H$766,6))</f>
        <v>JOBCON</v>
      </c>
      <c r="G6044" s="31">
        <v>45082</v>
      </c>
      <c r="H6044" s="31">
        <v>45082</v>
      </c>
      <c r="I6044" s="20" t="s">
        <v>81</v>
      </c>
      <c r="J6044" s="42" t="s">
        <v>2358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2243</v>
      </c>
      <c r="E6045" s="20" t="str">
        <f>IF(ISBLANK(LeaveTracker[[#This Row],[Employee Name]]),"-----",VLOOKUP(LeaveTracker[[#This Row],[Employee Name]],'List of Employees'!$B$4:$H$766,7))</f>
        <v>CHO</v>
      </c>
      <c r="F6045" s="66" t="str">
        <f>IF(ISBLANK(LeaveTracker[[#This Row],[Employee Name]]),"-----",VLOOKUP(LeaveTracker[[#This Row],[Employee Name]],'List of Employees'!$B$4:$H$766,6))</f>
        <v>JOBCON</v>
      </c>
      <c r="G6045" s="31">
        <v>45079</v>
      </c>
      <c r="H6045" s="31">
        <v>45079</v>
      </c>
      <c r="I6045" s="20" t="s">
        <v>81</v>
      </c>
      <c r="J6045" s="42" t="s">
        <v>2358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2243</v>
      </c>
      <c r="E6046" s="20" t="str">
        <f>IF(ISBLANK(LeaveTracker[[#This Row],[Employee Name]]),"-----",VLOOKUP(LeaveTracker[[#This Row],[Employee Name]],'List of Employees'!$B$4:$H$766,7))</f>
        <v>CHO</v>
      </c>
      <c r="F6046" s="66" t="str">
        <f>IF(ISBLANK(LeaveTracker[[#This Row],[Employee Name]]),"-----",VLOOKUP(LeaveTracker[[#This Row],[Employee Name]],'List of Employees'!$B$4:$H$766,6))</f>
        <v>JOBCON</v>
      </c>
      <c r="G6046" s="31">
        <v>45072</v>
      </c>
      <c r="H6046" s="31">
        <v>45072</v>
      </c>
      <c r="I6046" s="20" t="s">
        <v>81</v>
      </c>
      <c r="J6046" s="42" t="s">
        <v>2358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Employees'!$B$4:$H$766,7))</f>
        <v>TOPS (ADMIN CSU)</v>
      </c>
      <c r="F6047" s="66" t="str">
        <f>IF(ISBLANK(LeaveTracker[[#This Row],[Employee Name]]),"-----",VLOOKUP(LeaveTracker[[#This Row],[Employee Name]],'List of Employees'!$B$4:$H$766,6))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Employees'!$B$4:$H$766,7))</f>
        <v>TOPS (ADMIN CSU)</v>
      </c>
      <c r="F6048" s="66" t="str">
        <f>IF(ISBLANK(LeaveTracker[[#This Row],[Employee Name]]),"-----",VLOOKUP(LeaveTracker[[#This Row],[Employee Name]],'List of Employees'!$B$4:$H$766,6))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Employees'!$B$4:$H$766,7))</f>
        <v>CENRO</v>
      </c>
      <c r="F6049" s="66" t="str">
        <f>IF(ISBLANK(LeaveTracker[[#This Row],[Employee Name]]),"-----",VLOOKUP(LeaveTracker[[#This Row],[Employee Name]],'List of Employees'!$B$4:$H$766,6))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Employees'!$B$4:$H$766,7))</f>
        <v>CENRO</v>
      </c>
      <c r="F6050" s="66" t="str">
        <f>IF(ISBLANK(LeaveTracker[[#This Row],[Employee Name]]),"-----",VLOOKUP(LeaveTracker[[#This Row],[Employee Name]],'List of Employees'!$B$4:$H$766,6))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Employees'!$B$4:$H$766,7))</f>
        <v>CCT</v>
      </c>
      <c r="F6051" s="66" t="str">
        <f>IF(ISBLANK(LeaveTracker[[#This Row],[Employee Name]]),"-----",VLOOKUP(LeaveTracker[[#This Row],[Employee Name]],'List of Employees'!$B$4:$H$766,6))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Employees'!$B$4:$H$766,7))</f>
        <v>THRDC</v>
      </c>
      <c r="F6052" s="66" t="str">
        <f>IF(ISBLANK(LeaveTracker[[#This Row],[Employee Name]]),"-----",VLOOKUP(LeaveTracker[[#This Row],[Employee Name]],'List of Employees'!$B$4:$H$766,6))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Employees'!$B$4:$H$766,7))</f>
        <v>CCT</v>
      </c>
      <c r="F6053" s="66" t="str">
        <f>IF(ISBLANK(LeaveTracker[[#This Row],[Employee Name]]),"-----",VLOOKUP(LeaveTracker[[#This Row],[Employee Name]],'List of Employees'!$B$4:$H$766,6))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Employees'!$B$4:$H$766,7))</f>
        <v>PIO</v>
      </c>
      <c r="F6054" s="66" t="str">
        <f>IF(ISBLANK(LeaveTracker[[#This Row],[Employee Name]]),"-----",VLOOKUP(LeaveTracker[[#This Row],[Employee Name]],'List of Employees'!$B$4:$H$766,6))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Employees'!$B$4:$H$766,7))</f>
        <v>PIO</v>
      </c>
      <c r="F6055" s="66" t="str">
        <f>IF(ISBLANK(LeaveTracker[[#This Row],[Employee Name]]),"-----",VLOOKUP(LeaveTracker[[#This Row],[Employee Name]],'List of Employees'!$B$4:$H$766,6))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Employees'!$B$4:$H$766,7))</f>
        <v>LCR</v>
      </c>
      <c r="F6056" s="66" t="str">
        <f>IF(ISBLANK(LeaveTracker[[#This Row],[Employee Name]]),"-----",VLOOKUP(LeaveTracker[[#This Row],[Employee Name]],'List of Employees'!$B$4:$H$766,6))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Employees'!$B$4:$H$766,7))</f>
        <v>CHO</v>
      </c>
      <c r="F6057" s="66" t="str">
        <f>IF(ISBLANK(LeaveTracker[[#This Row],[Employee Name]]),"-----",VLOOKUP(LeaveTracker[[#This Row],[Employee Name]],'List of Employees'!$B$4:$H$766,6))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Employees'!$B$4:$H$766,7))</f>
        <v>LCR</v>
      </c>
      <c r="F6058" s="66" t="str">
        <f>IF(ISBLANK(LeaveTracker[[#This Row],[Employee Name]]),"-----",VLOOKUP(LeaveTracker[[#This Row],[Employee Name]],'List of Employees'!$B$4:$H$766,6))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Employees'!$B$4:$H$766,7))</f>
        <v>CTO</v>
      </c>
      <c r="F6059" s="66" t="str">
        <f>IF(ISBLANK(LeaveTracker[[#This Row],[Employee Name]]),"-----",VLOOKUP(LeaveTracker[[#This Row],[Employee Name]],'List of Employees'!$B$4:$H$766,6))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Employees'!$B$4:$H$766,7))</f>
        <v>CHARACTER OFFICE</v>
      </c>
      <c r="F6060" s="66" t="str">
        <f>IF(ISBLANK(LeaveTracker[[#This Row],[Employee Name]]),"-----",VLOOKUP(LeaveTracker[[#This Row],[Employee Name]],'List of Employees'!$B$4:$H$766,6))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Employees'!$B$4:$H$766,7))</f>
        <v>CHARACTER OFFICE</v>
      </c>
      <c r="F6061" s="66" t="str">
        <f>IF(ISBLANK(LeaveTracker[[#This Row],[Employee Name]]),"-----",VLOOKUP(LeaveTracker[[#This Row],[Employee Name]],'List of Employees'!$B$4:$H$766,6))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Employees'!$B$4:$H$766,7))</f>
        <v>HRMO</v>
      </c>
      <c r="F6062" s="66" t="str">
        <f>IF(ISBLANK(LeaveTracker[[#This Row],[Employee Name]]),"-----",VLOOKUP(LeaveTracker[[#This Row],[Employee Name]],'List of Employees'!$B$4:$H$766,6))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1945</v>
      </c>
      <c r="E6063" s="20" t="str">
        <f>IF(ISBLANK(LeaveTracker[[#This Row],[Employee Name]]),"-----",VLOOKUP(LeaveTracker[[#This Row],[Employee Name]],'List of Employees'!$B$4:$H$766,7))</f>
        <v>ONT</v>
      </c>
      <c r="F6063" s="66" t="str">
        <f>IF(ISBLANK(LeaveTracker[[#This Row],[Employee Name]]),"-----",VLOOKUP(LeaveTracker[[#This Row],[Employee Name]],'List of Employees'!$B$4:$H$766,6))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1858</v>
      </c>
      <c r="E6064" s="20" t="str">
        <f>IF(ISBLANK(LeaveTracker[[#This Row],[Employee Name]]),"-----",VLOOKUP(LeaveTracker[[#This Row],[Employee Name]],'List of Employees'!$B$4:$H$766,7))</f>
        <v>TICC</v>
      </c>
      <c r="F6064" s="66" t="str">
        <f>IF(ISBLANK(LeaveTracker[[#This Row],[Employee Name]]),"-----",VLOOKUP(LeaveTracker[[#This Row],[Employee Name]],'List of Employees'!$B$4:$H$766,6))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2008</v>
      </c>
      <c r="E6065" s="20" t="str">
        <f>IF(ISBLANK(LeaveTracker[[#This Row],[Employee Name]]),"-----",VLOOKUP(LeaveTracker[[#This Row],[Employee Name]],'List of Employees'!$B$4:$H$766,7))</f>
        <v>EDP</v>
      </c>
      <c r="F6065" s="66" t="str">
        <f>IF(ISBLANK(LeaveTracker[[#This Row],[Employee Name]]),"-----",VLOOKUP(LeaveTracker[[#This Row],[Employee Name]],'List of Employees'!$B$4:$H$766,6))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1829</v>
      </c>
      <c r="E6066" s="20" t="str">
        <f>IF(ISBLANK(LeaveTracker[[#This Row],[Employee Name]]),"-----",VLOOKUP(LeaveTracker[[#This Row],[Employee Name]],'List of Employees'!$B$4:$H$766,7))</f>
        <v>EEO/CITY MARKET</v>
      </c>
      <c r="F6066" s="66" t="str">
        <f>IF(ISBLANK(LeaveTracker[[#This Row],[Employee Name]]),"-----",VLOOKUP(LeaveTracker[[#This Row],[Employee Name]],'List of Employees'!$B$4:$H$766,6))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1777</v>
      </c>
      <c r="E6067" s="20" t="str">
        <f>IF(ISBLANK(LeaveTracker[[#This Row],[Employee Name]]),"-----",VLOOKUP(LeaveTracker[[#This Row],[Employee Name]],'List of Employees'!$B$4:$H$766,7))</f>
        <v>PICNIC GROVE</v>
      </c>
      <c r="F6067" s="66" t="str">
        <f>IF(ISBLANK(LeaveTracker[[#This Row],[Employee Name]]),"-----",VLOOKUP(LeaveTracker[[#This Row],[Employee Name]],'List of Employees'!$B$4:$H$766,6))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1777</v>
      </c>
      <c r="E6068" s="20" t="str">
        <f>IF(ISBLANK(LeaveTracker[[#This Row],[Employee Name]]),"-----",VLOOKUP(LeaveTracker[[#This Row],[Employee Name]],'List of Employees'!$B$4:$H$766,7))</f>
        <v>PICNIC GROVE</v>
      </c>
      <c r="F6068" s="66" t="str">
        <f>IF(ISBLANK(LeaveTracker[[#This Row],[Employee Name]]),"-----",VLOOKUP(LeaveTracker[[#This Row],[Employee Name]],'List of Employees'!$B$4:$H$766,6))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1777</v>
      </c>
      <c r="E6069" s="20" t="str">
        <f>IF(ISBLANK(LeaveTracker[[#This Row],[Employee Name]]),"-----",VLOOKUP(LeaveTracker[[#This Row],[Employee Name]],'List of Employees'!$B$4:$H$766,7))</f>
        <v>PICNIC GROVE</v>
      </c>
      <c r="F6069" s="66" t="str">
        <f>IF(ISBLANK(LeaveTracker[[#This Row],[Employee Name]]),"-----",VLOOKUP(LeaveTracker[[#This Row],[Employee Name]],'List of Employees'!$B$4:$H$766,6))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Employees'!$B$4:$H$766,7))</f>
        <v>CHO</v>
      </c>
      <c r="F6070" s="66" t="str">
        <f>IF(ISBLANK(LeaveTracker[[#This Row],[Employee Name]]),"-----",VLOOKUP(LeaveTracker[[#This Row],[Employee Name]],'List of Employees'!$B$4:$H$766,6))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1810</v>
      </c>
      <c r="E6071" s="20" t="str">
        <f>IF(ISBLANK(LeaveTracker[[#This Row],[Employee Name]]),"-----",VLOOKUP(LeaveTracker[[#This Row],[Employee Name]],'List of Employees'!$B$4:$H$766,7))</f>
        <v>CHO</v>
      </c>
      <c r="F6071" s="66" t="str">
        <f>IF(ISBLANK(LeaveTracker[[#This Row],[Employee Name]]),"-----",VLOOKUP(LeaveTracker[[#This Row],[Employee Name]],'List of Employees'!$B$4:$H$766,6))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1802</v>
      </c>
      <c r="E6072" s="20" t="str">
        <f>IF(ISBLANK(LeaveTracker[[#This Row],[Employee Name]]),"-----",VLOOKUP(LeaveTracker[[#This Row],[Employee Name]],'List of Employees'!$B$4:$H$766,7))</f>
        <v>CHO</v>
      </c>
      <c r="F6072" s="66" t="str">
        <f>IF(ISBLANK(LeaveTracker[[#This Row],[Employee Name]]),"-----",VLOOKUP(LeaveTracker[[#This Row],[Employee Name]],'List of Employees'!$B$4:$H$766,6))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1768</v>
      </c>
      <c r="E6073" s="20" t="str">
        <f>IF(ISBLANK(LeaveTracker[[#This Row],[Employee Name]]),"-----",VLOOKUP(LeaveTracker[[#This Row],[Employee Name]],'List of Employees'!$B$4:$H$766,7))</f>
        <v>CHO</v>
      </c>
      <c r="F6073" s="66" t="str">
        <f>IF(ISBLANK(LeaveTracker[[#This Row],[Employee Name]]),"-----",VLOOKUP(LeaveTracker[[#This Row],[Employee Name]],'List of Employees'!$B$4:$H$766,6))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1768</v>
      </c>
      <c r="E6074" s="20" t="str">
        <f>IF(ISBLANK(LeaveTracker[[#This Row],[Employee Name]]),"-----",VLOOKUP(LeaveTracker[[#This Row],[Employee Name]],'List of Employees'!$B$4:$H$766,7))</f>
        <v>CHO</v>
      </c>
      <c r="F6074" s="66" t="str">
        <f>IF(ISBLANK(LeaveTracker[[#This Row],[Employee Name]]),"-----",VLOOKUP(LeaveTracker[[#This Row],[Employee Name]],'List of Employees'!$B$4:$H$766,6))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1800</v>
      </c>
      <c r="E6075" s="20" t="str">
        <f>IF(ISBLANK(LeaveTracker[[#This Row],[Employee Name]]),"-----",VLOOKUP(LeaveTracker[[#This Row],[Employee Name]],'List of Employees'!$B$4:$H$766,7))</f>
        <v>HOUSING</v>
      </c>
      <c r="F6075" s="66" t="str">
        <f>IF(ISBLANK(LeaveTracker[[#This Row],[Employee Name]]),"-----",VLOOKUP(LeaveTracker[[#This Row],[Employee Name]],'List of Employees'!$B$4:$H$766,6))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1752</v>
      </c>
      <c r="E6076" s="20" t="str">
        <f>IF(ISBLANK(LeaveTracker[[#This Row],[Employee Name]]),"-----",VLOOKUP(LeaveTracker[[#This Row],[Employee Name]],'List of Employees'!$B$4:$H$766,7))</f>
        <v>EEO/CITY MARKET</v>
      </c>
      <c r="F6076" s="66" t="str">
        <f>IF(ISBLANK(LeaveTracker[[#This Row],[Employee Name]]),"-----",VLOOKUP(LeaveTracker[[#This Row],[Employee Name]],'List of Employees'!$B$4:$H$766,6))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1954</v>
      </c>
      <c r="E6077" s="20" t="str">
        <f>IF(ISBLANK(LeaveTracker[[#This Row],[Employee Name]]),"-----",VLOOKUP(LeaveTracker[[#This Row],[Employee Name]],'List of Employees'!$B$4:$H$766,7))</f>
        <v>CENRO</v>
      </c>
      <c r="F6077" s="66" t="str">
        <f>IF(ISBLANK(LeaveTracker[[#This Row],[Employee Name]]),"-----",VLOOKUP(LeaveTracker[[#This Row],[Employee Name]],'List of Employees'!$B$4:$H$766,6))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1956</v>
      </c>
      <c r="E6078" s="20" t="str">
        <f>IF(ISBLANK(LeaveTracker[[#This Row],[Employee Name]]),"-----",VLOOKUP(LeaveTracker[[#This Row],[Employee Name]],'List of Employees'!$B$4:$H$766,7))</f>
        <v>TERMINAL</v>
      </c>
      <c r="F6078" s="66" t="str">
        <f>IF(ISBLANK(LeaveTracker[[#This Row],[Employee Name]]),"-----",VLOOKUP(LeaveTracker[[#This Row],[Employee Name]],'List of Employees'!$B$4:$H$766,6))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2090</v>
      </c>
      <c r="E6079" s="20" t="str">
        <f>IF(ISBLANK(LeaveTracker[[#This Row],[Employee Name]]),"-----",VLOOKUP(LeaveTracker[[#This Row],[Employee Name]],'List of Employees'!$B$4:$H$766,7))</f>
        <v>BPLO</v>
      </c>
      <c r="F6079" s="66" t="str">
        <f>IF(ISBLANK(LeaveTracker[[#This Row],[Employee Name]]),"-----",VLOOKUP(LeaveTracker[[#This Row],[Employee Name]],'List of Employees'!$B$4:$H$766,6))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1834</v>
      </c>
      <c r="E6080" s="20" t="str">
        <f>IF(ISBLANK(LeaveTracker[[#This Row],[Employee Name]]),"-----",VLOOKUP(LeaveTracker[[#This Row],[Employee Name]],'List of Employees'!$B$4:$H$766,7))</f>
        <v>BIR</v>
      </c>
      <c r="F6080" s="66" t="str">
        <f>IF(ISBLANK(LeaveTracker[[#This Row],[Employee Name]]),"-----",VLOOKUP(LeaveTracker[[#This Row],[Employee Name]],'List of Employees'!$B$4:$H$766,6))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1834</v>
      </c>
      <c r="E6081" s="20" t="str">
        <f>IF(ISBLANK(LeaveTracker[[#This Row],[Employee Name]]),"-----",VLOOKUP(LeaveTracker[[#This Row],[Employee Name]],'List of Employees'!$B$4:$H$766,7))</f>
        <v>BIR</v>
      </c>
      <c r="F6081" s="66" t="str">
        <f>IF(ISBLANK(LeaveTracker[[#This Row],[Employee Name]]),"-----",VLOOKUP(LeaveTracker[[#This Row],[Employee Name]],'List of Employees'!$B$4:$H$766,6))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1834</v>
      </c>
      <c r="E6082" s="20" t="str">
        <f>IF(ISBLANK(LeaveTracker[[#This Row],[Employee Name]]),"-----",VLOOKUP(LeaveTracker[[#This Row],[Employee Name]],'List of Employees'!$B$4:$H$766,7))</f>
        <v>BIR</v>
      </c>
      <c r="F6082" s="66" t="str">
        <f>IF(ISBLANK(LeaveTracker[[#This Row],[Employee Name]]),"-----",VLOOKUP(LeaveTracker[[#This Row],[Employee Name]],'List of Employees'!$B$4:$H$766,6))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1908</v>
      </c>
      <c r="E6083" s="20" t="str">
        <f>IF(ISBLANK(LeaveTracker[[#This Row],[Employee Name]]),"-----",VLOOKUP(LeaveTracker[[#This Row],[Employee Name]],'List of Employees'!$B$4:$H$766,7))</f>
        <v>INTERNAL</v>
      </c>
      <c r="F6083" s="66" t="str">
        <f>IF(ISBLANK(LeaveTracker[[#This Row],[Employee Name]]),"-----",VLOOKUP(LeaveTracker[[#This Row],[Employee Name]],'List of Employees'!$B$4:$H$766,6))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1761</v>
      </c>
      <c r="E6084" s="20" t="str">
        <f>IF(ISBLANK(LeaveTracker[[#This Row],[Employee Name]]),"-----",VLOOKUP(LeaveTracker[[#This Row],[Employee Name]],'List of Employees'!$B$4:$H$766,7))</f>
        <v>GSO</v>
      </c>
      <c r="F6084" s="66" t="str">
        <f>IF(ISBLANK(LeaveTracker[[#This Row],[Employee Name]]),"-----",VLOOKUP(LeaveTracker[[#This Row],[Employee Name]],'List of Employees'!$B$4:$H$766,6))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1860</v>
      </c>
      <c r="E6085" s="20" t="str">
        <f>IF(ISBLANK(LeaveTracker[[#This Row],[Employee Name]]),"-----",VLOOKUP(LeaveTracker[[#This Row],[Employee Name]],'List of Employees'!$B$4:$H$766,7))</f>
        <v>TICC</v>
      </c>
      <c r="F6085" s="66" t="str">
        <f>IF(ISBLANK(LeaveTracker[[#This Row],[Employee Name]]),"-----",VLOOKUP(LeaveTracker[[#This Row],[Employee Name]],'List of Employees'!$B$4:$H$766,6))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1849</v>
      </c>
      <c r="E6086" s="20" t="str">
        <f>IF(ISBLANK(LeaveTracker[[#This Row],[Employee Name]]),"-----",VLOOKUP(LeaveTracker[[#This Row],[Employee Name]],'List of Employees'!$B$4:$H$766,7))</f>
        <v>TCSNHS-ISHS</v>
      </c>
      <c r="F6086" s="66" t="str">
        <f>IF(ISBLANK(LeaveTracker[[#This Row],[Employee Name]]),"-----",VLOOKUP(LeaveTracker[[#This Row],[Employee Name]],'List of Employees'!$B$4:$H$766,6))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1803</v>
      </c>
      <c r="E6087" s="20" t="str">
        <f>IF(ISBLANK(LeaveTracker[[#This Row],[Employee Name]]),"-----",VLOOKUP(LeaveTracker[[#This Row],[Employee Name]],'List of Employees'!$B$4:$H$766,7))</f>
        <v>TCNHS</v>
      </c>
      <c r="F6087" s="66" t="str">
        <f>IF(ISBLANK(LeaveTracker[[#This Row],[Employee Name]]),"-----",VLOOKUP(LeaveTracker[[#This Row],[Employee Name]],'List of Employees'!$B$4:$H$766,6))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1797</v>
      </c>
      <c r="E6088" s="20" t="str">
        <f>IF(ISBLANK(LeaveTracker[[#This Row],[Employee Name]]),"-----",VLOOKUP(LeaveTracker[[#This Row],[Employee Name]],'List of Employees'!$B$4:$H$766,7))</f>
        <v>TCNHS</v>
      </c>
      <c r="F6088" s="66" t="str">
        <f>IF(ISBLANK(LeaveTracker[[#This Row],[Employee Name]]),"-----",VLOOKUP(LeaveTracker[[#This Row],[Employee Name]],'List of Employees'!$B$4:$H$766,6))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1797</v>
      </c>
      <c r="E6089" s="20" t="str">
        <f>IF(ISBLANK(LeaveTracker[[#This Row],[Employee Name]]),"-----",VLOOKUP(LeaveTracker[[#This Row],[Employee Name]],'List of Employees'!$B$4:$H$766,7))</f>
        <v>TCNHS</v>
      </c>
      <c r="F6089" s="66" t="str">
        <f>IF(ISBLANK(LeaveTracker[[#This Row],[Employee Name]]),"-----",VLOOKUP(LeaveTracker[[#This Row],[Employee Name]],'List of Employees'!$B$4:$H$766,6))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1797</v>
      </c>
      <c r="E6090" s="20" t="str">
        <f>IF(ISBLANK(LeaveTracker[[#This Row],[Employee Name]]),"-----",VLOOKUP(LeaveTracker[[#This Row],[Employee Name]],'List of Employees'!$B$4:$H$766,7))</f>
        <v>TCNHS</v>
      </c>
      <c r="F6090" s="66" t="str">
        <f>IF(ISBLANK(LeaveTracker[[#This Row],[Employee Name]]),"-----",VLOOKUP(LeaveTracker[[#This Row],[Employee Name]],'List of Employees'!$B$4:$H$766,6))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1919</v>
      </c>
      <c r="E6091" s="20" t="str">
        <f>IF(ISBLANK(LeaveTracker[[#This Row],[Employee Name]]),"-----",VLOOKUP(LeaveTracker[[#This Row],[Employee Name]],'List of Employees'!$B$4:$H$766,7))</f>
        <v>HOUSING</v>
      </c>
      <c r="F6091" s="66" t="str">
        <f>IF(ISBLANK(LeaveTracker[[#This Row],[Employee Name]]),"-----",VLOOKUP(LeaveTracker[[#This Row],[Employee Name]],'List of Employees'!$B$4:$H$766,6))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1919</v>
      </c>
      <c r="E6092" s="20" t="str">
        <f>IF(ISBLANK(LeaveTracker[[#This Row],[Employee Name]]),"-----",VLOOKUP(LeaveTracker[[#This Row],[Employee Name]],'List of Employees'!$B$4:$H$766,7))</f>
        <v>HOUSING</v>
      </c>
      <c r="F6092" s="66" t="str">
        <f>IF(ISBLANK(LeaveTracker[[#This Row],[Employee Name]]),"-----",VLOOKUP(LeaveTracker[[#This Row],[Employee Name]],'List of Employees'!$B$4:$H$766,6))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1773</v>
      </c>
      <c r="E6093" s="20" t="str">
        <f>IF(ISBLANK(LeaveTracker[[#This Row],[Employee Name]]),"-----",VLOOKUP(LeaveTracker[[#This Row],[Employee Name]],'List of Employees'!$B$4:$H$766,7))</f>
        <v>MAHOGANY MARKET</v>
      </c>
      <c r="F6093" s="66" t="str">
        <f>IF(ISBLANK(LeaveTracker[[#This Row],[Employee Name]]),"-----",VLOOKUP(LeaveTracker[[#This Row],[Employee Name]],'List of Employees'!$B$4:$H$766,6))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1808</v>
      </c>
      <c r="E6094" s="20" t="str">
        <f>IF(ISBLANK(LeaveTracker[[#This Row],[Employee Name]]),"-----",VLOOKUP(LeaveTracker[[#This Row],[Employee Name]],'List of Employees'!$B$4:$H$766,7))</f>
        <v>TICC</v>
      </c>
      <c r="F6094" s="66" t="str">
        <f>IF(ISBLANK(LeaveTracker[[#This Row],[Employee Name]]),"-----",VLOOKUP(LeaveTracker[[#This Row],[Employee Name]],'List of Employees'!$B$4:$H$766,6))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1787</v>
      </c>
      <c r="E6095" s="20" t="str">
        <f>IF(ISBLANK(LeaveTracker[[#This Row],[Employee Name]]),"-----",VLOOKUP(LeaveTracker[[#This Row],[Employee Name]],'List of Employees'!$B$4:$H$766,7))</f>
        <v>CENRO</v>
      </c>
      <c r="F6095" s="66" t="str">
        <f>IF(ISBLANK(LeaveTracker[[#This Row],[Employee Name]]),"-----",VLOOKUP(LeaveTracker[[#This Row],[Employee Name]],'List of Employees'!$B$4:$H$766,6))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Employees'!$B$4:$H$766,7))</f>
        <v>TCNHS</v>
      </c>
      <c r="F6096" s="66" t="str">
        <f>IF(ISBLANK(LeaveTracker[[#This Row],[Employee Name]]),"-----",VLOOKUP(LeaveTracker[[#This Row],[Employee Name]],'List of Employees'!$B$4:$H$766,6))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1727</v>
      </c>
      <c r="E6097" s="20" t="str">
        <f>IF(ISBLANK(LeaveTracker[[#This Row],[Employee Name]]),"-----",VLOOKUP(LeaveTracker[[#This Row],[Employee Name]],'List of Employees'!$B$4:$H$766,7))</f>
        <v>TCNHS-ISHS</v>
      </c>
      <c r="F6097" s="66" t="str">
        <f>IF(ISBLANK(LeaveTracker[[#This Row],[Employee Name]]),"-----",VLOOKUP(LeaveTracker[[#This Row],[Employee Name]],'List of Employees'!$B$4:$H$766,6))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2322</v>
      </c>
      <c r="E6098" s="20" t="str">
        <f>IF(ISBLANK(LeaveTracker[[#This Row],[Employee Name]]),"-----",VLOOKUP(LeaveTracker[[#This Row],[Employee Name]],'List of Employees'!$B$4:$H$766,7))</f>
        <v>SP</v>
      </c>
      <c r="F6098" s="66" t="str">
        <f>IF(ISBLANK(LeaveTracker[[#This Row],[Employee Name]]),"-----",VLOOKUP(LeaveTracker[[#This Row],[Employee Name]],'List of Employees'!$B$4:$H$766,6))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2322</v>
      </c>
      <c r="E6099" s="20" t="str">
        <f>IF(ISBLANK(LeaveTracker[[#This Row],[Employee Name]]),"-----",VLOOKUP(LeaveTracker[[#This Row],[Employee Name]],'List of Employees'!$B$4:$H$766,7))</f>
        <v>SP</v>
      </c>
      <c r="F6099" s="66" t="str">
        <f>IF(ISBLANK(LeaveTracker[[#This Row],[Employee Name]]),"-----",VLOOKUP(LeaveTracker[[#This Row],[Employee Name]],'List of Employees'!$B$4:$H$766,6))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2322</v>
      </c>
      <c r="E6100" s="20" t="str">
        <f>IF(ISBLANK(LeaveTracker[[#This Row],[Employee Name]]),"-----",VLOOKUP(LeaveTracker[[#This Row],[Employee Name]],'List of Employees'!$B$4:$H$766,7))</f>
        <v>SP</v>
      </c>
      <c r="F6100" s="66" t="str">
        <f>IF(ISBLANK(LeaveTracker[[#This Row],[Employee Name]]),"-----",VLOOKUP(LeaveTracker[[#This Row],[Employee Name]],'List of Employees'!$B$4:$H$766,6))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2256</v>
      </c>
      <c r="E6101" s="20" t="str">
        <f>IF(ISBLANK(LeaveTracker[[#This Row],[Employee Name]]),"-----",VLOOKUP(LeaveTracker[[#This Row],[Employee Name]],'List of Employees'!$B$4:$H$766,7))</f>
        <v>OSP</v>
      </c>
      <c r="F6101" s="66" t="str">
        <f>IF(ISBLANK(LeaveTracker[[#This Row],[Employee Name]]),"-----",VLOOKUP(LeaveTracker[[#This Row],[Employee Name]],'List of Employees'!$B$4:$H$766,6))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1737</v>
      </c>
      <c r="E6102" s="20">
        <f>IF(ISBLANK(LeaveTracker[[#This Row],[Employee Name]]),"-----",VLOOKUP(LeaveTracker[[#This Row],[Employee Name]],'List of Employees'!$B$4:$H$766,7))</f>
        <v>0</v>
      </c>
      <c r="F6102" s="66" t="str">
        <f>IF(ISBLANK(LeaveTracker[[#This Row],[Employee Name]]),"-----",VLOOKUP(LeaveTracker[[#This Row],[Employee Name]],'List of Employees'!$B$4:$H$766,6))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1737</v>
      </c>
      <c r="E6103" s="20">
        <f>IF(ISBLANK(LeaveTracker[[#This Row],[Employee Name]]),"-----",VLOOKUP(LeaveTracker[[#This Row],[Employee Name]],'List of Employees'!$B$4:$H$766,7))</f>
        <v>0</v>
      </c>
      <c r="F6103" s="66" t="str">
        <f>IF(ISBLANK(LeaveTracker[[#This Row],[Employee Name]]),"-----",VLOOKUP(LeaveTracker[[#This Row],[Employee Name]],'List of Employees'!$B$4:$H$766,6))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2362</v>
      </c>
      <c r="E6104" s="20" t="str">
        <f>IF(ISBLANK(LeaveTracker[[#This Row],[Employee Name]]),"-----",VLOOKUP(LeaveTracker[[#This Row],[Employee Name]],'List of Employees'!$B$4:$H$766,7))</f>
        <v>SPED</v>
      </c>
      <c r="F6104" s="66" t="str">
        <f>IF(ISBLANK(LeaveTracker[[#This Row],[Employee Name]]),"-----",VLOOKUP(LeaveTracker[[#This Row],[Employee Name]],'List of Employees'!$B$4:$H$766,6))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2362</v>
      </c>
      <c r="E6105" s="20" t="str">
        <f>IF(ISBLANK(LeaveTracker[[#This Row],[Employee Name]]),"-----",VLOOKUP(LeaveTracker[[#This Row],[Employee Name]],'List of Employees'!$B$4:$H$766,7))</f>
        <v>SPED</v>
      </c>
      <c r="F6105" s="66" t="str">
        <f>IF(ISBLANK(LeaveTracker[[#This Row],[Employee Name]]),"-----",VLOOKUP(LeaveTracker[[#This Row],[Employee Name]],'List of Employees'!$B$4:$H$766,6))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2364</v>
      </c>
      <c r="E6106" s="20" t="str">
        <f>IF(ISBLANK(LeaveTracker[[#This Row],[Employee Name]]),"-----",VLOOKUP(LeaveTracker[[#This Row],[Employee Name]],'List of Employees'!$B$4:$H$766,7))</f>
        <v>PICNIC GROVE</v>
      </c>
      <c r="F6106" s="66" t="str">
        <f>IF(ISBLANK(LeaveTracker[[#This Row],[Employee Name]]),"-----",VLOOKUP(LeaveTracker[[#This Row],[Employee Name]],'List of Employees'!$B$4:$H$766,6))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2367</v>
      </c>
      <c r="E6107" s="20" t="str">
        <f>IF(ISBLANK(LeaveTracker[[#This Row],[Employee Name]]),"-----",VLOOKUP(LeaveTracker[[#This Row],[Employee Name]],'List of Employees'!$B$4:$H$766,7))</f>
        <v xml:space="preserve">OFFICE OF THE SANGGUNIANG PANLUNGSOD </v>
      </c>
      <c r="F6107" s="66" t="str">
        <f>IF(ISBLANK(LeaveTracker[[#This Row],[Employee Name]]),"-----",VLOOKUP(LeaveTracker[[#This Row],[Employee Name]],'List of Employees'!$B$4:$H$766,6))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Employees'!$B$4:$H$766,7))</f>
        <v>SP</v>
      </c>
      <c r="F6108" s="66" t="str">
        <f>IF(ISBLANK(LeaveTracker[[#This Row],[Employee Name]]),"-----",VLOOKUP(LeaveTracker[[#This Row],[Employee Name]],'List of Employees'!$B$4:$H$766,6))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Employees'!$B$4:$H$766,7))</f>
        <v>TOPS (ADMIN CSU)</v>
      </c>
      <c r="F6109" s="66" t="str">
        <f>IF(ISBLANK(LeaveTracker[[#This Row],[Employee Name]]),"-----",VLOOKUP(LeaveTracker[[#This Row],[Employee Name]],'List of Employees'!$B$4:$H$766,6))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2247</v>
      </c>
      <c r="E6110" s="20">
        <f>IF(ISBLANK(LeaveTracker[[#This Row],[Employee Name]]),"-----",VLOOKUP(LeaveTracker[[#This Row],[Employee Name]],'List of Employees'!$B$4:$H$766,7))</f>
        <v>0</v>
      </c>
      <c r="F6110" s="66" t="str">
        <f>IF(ISBLANK(LeaveTracker[[#This Row],[Employee Name]]),"-----",VLOOKUP(LeaveTracker[[#This Row],[Employee Name]],'List of Employees'!$B$4:$H$766,6))</f>
        <v>PERMANENT</v>
      </c>
      <c r="G6110" s="49">
        <v>44710</v>
      </c>
      <c r="H6110" s="49">
        <v>44710</v>
      </c>
      <c r="I6110" s="20" t="s">
        <v>81</v>
      </c>
      <c r="J6110" s="42" t="s">
        <v>2358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2251</v>
      </c>
      <c r="E6111" s="20" t="str">
        <f>IF(ISBLANK(LeaveTracker[[#This Row],[Employee Name]]),"-----",VLOOKUP(LeaveTracker[[#This Row],[Employee Name]],'List of Employees'!$B$4:$H$766,7))</f>
        <v>SHS</v>
      </c>
      <c r="F6111" s="66" t="str">
        <f>IF(ISBLANK(LeaveTracker[[#This Row],[Employee Name]]),"-----",VLOOKUP(LeaveTracker[[#This Row],[Employee Name]],'List of Employees'!$B$4:$H$766,6))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2251</v>
      </c>
      <c r="E6112" s="20" t="str">
        <f>IF(ISBLANK(LeaveTracker[[#This Row],[Employee Name]]),"-----",VLOOKUP(LeaveTracker[[#This Row],[Employee Name]],'List of Employees'!$B$4:$H$766,7))</f>
        <v>SHS</v>
      </c>
      <c r="F6112" s="66" t="str">
        <f>IF(ISBLANK(LeaveTracker[[#This Row],[Employee Name]]),"-----",VLOOKUP(LeaveTracker[[#This Row],[Employee Name]],'List of Employees'!$B$4:$H$766,6))</f>
        <v>PERMANENT</v>
      </c>
      <c r="G6112" s="55">
        <v>44713</v>
      </c>
      <c r="H6112" s="55">
        <v>44713</v>
      </c>
      <c r="I6112" s="20" t="s">
        <v>81</v>
      </c>
      <c r="J6112" s="42" t="s">
        <v>2358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Employees'!$B$4:$H$766,7))</f>
        <v>SP</v>
      </c>
      <c r="F6113" s="66" t="str">
        <f>IF(ISBLANK(LeaveTracker[[#This Row],[Employee Name]]),"-----",VLOOKUP(LeaveTracker[[#This Row],[Employee Name]],'List of Employees'!$B$4:$H$766,6))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1771</v>
      </c>
      <c r="E6114" s="20" t="str">
        <f>IF(ISBLANK(LeaveTracker[[#This Row],[Employee Name]]),"-----",VLOOKUP(LeaveTracker[[#This Row],[Employee Name]],'List of Employees'!$B$4:$H$766,7))</f>
        <v>SP</v>
      </c>
      <c r="F6114" s="66" t="str">
        <f>IF(ISBLANK(LeaveTracker[[#This Row],[Employee Name]]),"-----",VLOOKUP(LeaveTracker[[#This Row],[Employee Name]],'List of Employees'!$B$4:$H$766,6))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1908</v>
      </c>
      <c r="E6115" s="20" t="str">
        <f>IF(ISBLANK(LeaveTracker[[#This Row],[Employee Name]]),"-----",VLOOKUP(LeaveTracker[[#This Row],[Employee Name]],'List of Employees'!$B$4:$H$766,7))</f>
        <v>INTERNAL</v>
      </c>
      <c r="F6115" s="66" t="str">
        <f>IF(ISBLANK(LeaveTracker[[#This Row],[Employee Name]]),"-----",VLOOKUP(LeaveTracker[[#This Row],[Employee Name]],'List of Employees'!$B$4:$H$766,6))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Employees'!$B$4:$H$766,7))</f>
        <v>CTO</v>
      </c>
      <c r="F6116" s="66" t="str">
        <f>IF(ISBLANK(LeaveTracker[[#This Row],[Employee Name]]),"-----",VLOOKUP(LeaveTracker[[#This Row],[Employee Name]],'List of Employees'!$B$4:$H$766,6))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Employees'!$B$4:$H$766,7))</f>
        <v>CTO</v>
      </c>
      <c r="F6117" s="66" t="str">
        <f>IF(ISBLANK(LeaveTracker[[#This Row],[Employee Name]]),"-----",VLOOKUP(LeaveTracker[[#This Row],[Employee Name]],'List of Employees'!$B$4:$H$766,6))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Employees'!$B$4:$H$766,7))</f>
        <v>CTO</v>
      </c>
      <c r="F6118" s="66" t="str">
        <f>IF(ISBLANK(LeaveTracker[[#This Row],[Employee Name]]),"-----",VLOOKUP(LeaveTracker[[#This Row],[Employee Name]],'List of Employees'!$B$4:$H$766,6))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Employees'!$B$4:$H$766,7))</f>
        <v>CTO</v>
      </c>
      <c r="F6119" s="66" t="str">
        <f>IF(ISBLANK(LeaveTracker[[#This Row],[Employee Name]]),"-----",VLOOKUP(LeaveTracker[[#This Row],[Employee Name]],'List of Employees'!$B$4:$H$766,6))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2008</v>
      </c>
      <c r="E6120" s="20" t="str">
        <f>IF(ISBLANK(LeaveTracker[[#This Row],[Employee Name]]),"-----",VLOOKUP(LeaveTracker[[#This Row],[Employee Name]],'List of Employees'!$B$4:$H$766,7))</f>
        <v>EDP</v>
      </c>
      <c r="F6120" s="66" t="str">
        <f>IF(ISBLANK(LeaveTracker[[#This Row],[Employee Name]]),"-----",VLOOKUP(LeaveTracker[[#This Row],[Employee Name]],'List of Employees'!$B$4:$H$766,6))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Employees'!$B$4:$H$766,7))</f>
        <v>CTO</v>
      </c>
      <c r="F6121" s="66" t="str">
        <f>IF(ISBLANK(LeaveTracker[[#This Row],[Employee Name]]),"-----",VLOOKUP(LeaveTracker[[#This Row],[Employee Name]],'List of Employees'!$B$4:$H$766,6))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Employees'!$B$4:$H$766,7))</f>
        <v>CBO</v>
      </c>
      <c r="F6122" s="66" t="str">
        <f>IF(ISBLANK(LeaveTracker[[#This Row],[Employee Name]]),"-----",VLOOKUP(LeaveTracker[[#This Row],[Employee Name]],'List of Employees'!$B$4:$H$766,6))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2284</v>
      </c>
      <c r="E6123" s="20" t="str">
        <f>IF(ISBLANK(LeaveTracker[[#This Row],[Employee Name]]),"-----",VLOOKUP(LeaveTracker[[#This Row],[Employee Name]],'List of Employees'!$B$4:$H$766,7))</f>
        <v>OSPITAL NG TAGAYTAY</v>
      </c>
      <c r="F6123" s="66" t="str">
        <f>IF(ISBLANK(LeaveTracker[[#This Row],[Employee Name]]),"-----",VLOOKUP(LeaveTracker[[#This Row],[Employee Name]],'List of Employees'!$B$4:$H$766,6))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2284</v>
      </c>
      <c r="E6124" s="20" t="str">
        <f>IF(ISBLANK(LeaveTracker[[#This Row],[Employee Name]]),"-----",VLOOKUP(LeaveTracker[[#This Row],[Employee Name]],'List of Employees'!$B$4:$H$766,7))</f>
        <v>OSPITAL NG TAGAYTAY</v>
      </c>
      <c r="F6124" s="66" t="str">
        <f>IF(ISBLANK(LeaveTracker[[#This Row],[Employee Name]]),"-----",VLOOKUP(LeaveTracker[[#This Row],[Employee Name]],'List of Employees'!$B$4:$H$766,6))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2284</v>
      </c>
      <c r="E6125" s="20" t="str">
        <f>IF(ISBLANK(LeaveTracker[[#This Row],[Employee Name]]),"-----",VLOOKUP(LeaveTracker[[#This Row],[Employee Name]],'List of Employees'!$B$4:$H$766,7))</f>
        <v>OSPITAL NG TAGAYTAY</v>
      </c>
      <c r="F6125" s="66" t="str">
        <f>IF(ISBLANK(LeaveTracker[[#This Row],[Employee Name]]),"-----",VLOOKUP(LeaveTracker[[#This Row],[Employee Name]],'List of Employees'!$B$4:$H$766,6))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2284</v>
      </c>
      <c r="E6126" s="20" t="str">
        <f>IF(ISBLANK(LeaveTracker[[#This Row],[Employee Name]]),"-----",VLOOKUP(LeaveTracker[[#This Row],[Employee Name]],'List of Employees'!$B$4:$H$766,7))</f>
        <v>OSPITAL NG TAGAYTAY</v>
      </c>
      <c r="F6126" s="66" t="str">
        <f>IF(ISBLANK(LeaveTracker[[#This Row],[Employee Name]]),"-----",VLOOKUP(LeaveTracker[[#This Row],[Employee Name]],'List of Employees'!$B$4:$H$766,6))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2284</v>
      </c>
      <c r="E6127" s="20" t="str">
        <f>IF(ISBLANK(LeaveTracker[[#This Row],[Employee Name]]),"-----",VLOOKUP(LeaveTracker[[#This Row],[Employee Name]],'List of Employees'!$B$4:$H$766,7))</f>
        <v>OSPITAL NG TAGAYTAY</v>
      </c>
      <c r="F6127" s="66" t="str">
        <f>IF(ISBLANK(LeaveTracker[[#This Row],[Employee Name]]),"-----",VLOOKUP(LeaveTracker[[#This Row],[Employee Name]],'List of Employees'!$B$4:$H$766,6))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2284</v>
      </c>
      <c r="E6128" s="20" t="str">
        <f>IF(ISBLANK(LeaveTracker[[#This Row],[Employee Name]]),"-----",VLOOKUP(LeaveTracker[[#This Row],[Employee Name]],'List of Employees'!$B$4:$H$766,7))</f>
        <v>OSPITAL NG TAGAYTAY</v>
      </c>
      <c r="F6128" s="66" t="str">
        <f>IF(ISBLANK(LeaveTracker[[#This Row],[Employee Name]]),"-----",VLOOKUP(LeaveTracker[[#This Row],[Employee Name]],'List of Employees'!$B$4:$H$766,6))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Employees'!$B$4:$H$766,7))</f>
        <v>ACCOUNTING</v>
      </c>
      <c r="F6129" s="66" t="str">
        <f>IF(ISBLANK(LeaveTracker[[#This Row],[Employee Name]]),"-----",VLOOKUP(LeaveTracker[[#This Row],[Employee Name]],'List of Employees'!$B$4:$H$766,6))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Employees'!$B$4:$H$766,7))</f>
        <v>CENRO</v>
      </c>
      <c r="F6130" s="66" t="str">
        <f>IF(ISBLANK(LeaveTracker[[#This Row],[Employee Name]]),"-----",VLOOKUP(LeaveTracker[[#This Row],[Employee Name]],'List of Employees'!$B$4:$H$766,6))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Employees'!$B$4:$H$766,7))</f>
        <v>PIO</v>
      </c>
      <c r="F6131" s="66" t="str">
        <f>IF(ISBLANK(LeaveTracker[[#This Row],[Employee Name]]),"-----",VLOOKUP(LeaveTracker[[#This Row],[Employee Name]],'List of Employees'!$B$4:$H$766,6))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Employees'!$B$4:$H$766,7))</f>
        <v>PIO</v>
      </c>
      <c r="F6132" s="66" t="str">
        <f>IF(ISBLANK(LeaveTracker[[#This Row],[Employee Name]]),"-----",VLOOKUP(LeaveTracker[[#This Row],[Employee Name]],'List of Employees'!$B$4:$H$766,6))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Employees'!$B$4:$H$766,7))</f>
        <v>CTO</v>
      </c>
      <c r="F6133" s="66" t="str">
        <f>IF(ISBLANK(LeaveTracker[[#This Row],[Employee Name]]),"-----",VLOOKUP(LeaveTracker[[#This Row],[Employee Name]],'List of Employees'!$B$4:$H$766,6))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Employees'!$B$4:$H$766,7))</f>
        <v>CTO</v>
      </c>
      <c r="F6134" s="66" t="str">
        <f>IF(ISBLANK(LeaveTracker[[#This Row],[Employee Name]]),"-----",VLOOKUP(LeaveTracker[[#This Row],[Employee Name]],'List of Employees'!$B$4:$H$766,6))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2017</v>
      </c>
      <c r="E6135" s="20" t="str">
        <f>IF(ISBLANK(LeaveTracker[[#This Row],[Employee Name]]),"-----",VLOOKUP(LeaveTracker[[#This Row],[Employee Name]],'List of Employees'!$B$4:$H$766,7))</f>
        <v>CSWDO</v>
      </c>
      <c r="F6135" s="66" t="str">
        <f>IF(ISBLANK(LeaveTracker[[#This Row],[Employee Name]]),"-----",VLOOKUP(LeaveTracker[[#This Row],[Employee Name]],'List of Employees'!$B$4:$H$766,6))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Employees'!$B$4:$H$766,7))</f>
        <v>CEO</v>
      </c>
      <c r="F6136" s="66" t="str">
        <f>IF(ISBLANK(LeaveTracker[[#This Row],[Employee Name]]),"-----",VLOOKUP(LeaveTracker[[#This Row],[Employee Name]],'List of Employees'!$B$4:$H$766,6))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Employees'!$B$4:$H$766,7))</f>
        <v>CEO</v>
      </c>
      <c r="F6137" s="66" t="str">
        <f>IF(ISBLANK(LeaveTracker[[#This Row],[Employee Name]]),"-----",VLOOKUP(LeaveTracker[[#This Row],[Employee Name]],'List of Employees'!$B$4:$H$766,6))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Employees'!$B$4:$H$766,7))</f>
        <v>CEO</v>
      </c>
      <c r="F6138" s="66" t="str">
        <f>IF(ISBLANK(LeaveTracker[[#This Row],[Employee Name]]),"-----",VLOOKUP(LeaveTracker[[#This Row],[Employee Name]],'List of Employees'!$B$4:$H$766,6))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Employees'!$B$4:$H$766,7))</f>
        <v>EEO/ CITY MARKET</v>
      </c>
      <c r="F6139" s="66" t="str">
        <f>IF(ISBLANK(LeaveTracker[[#This Row],[Employee Name]]),"-----",VLOOKUP(LeaveTracker[[#This Row],[Employee Name]],'List of Employees'!$B$4:$H$766,6))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Employees'!$B$4:$H$766,7))</f>
        <v>EEO/ CITY MARKET</v>
      </c>
      <c r="F6140" s="66" t="str">
        <f>IF(ISBLANK(LeaveTracker[[#This Row],[Employee Name]]),"-----",VLOOKUP(LeaveTracker[[#This Row],[Employee Name]],'List of Employees'!$B$4:$H$766,6))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Employees'!$B$4:$H$766,7))</f>
        <v>GSO</v>
      </c>
      <c r="F6141" s="66" t="str">
        <f>IF(ISBLANK(LeaveTracker[[#This Row],[Employee Name]]),"-----",VLOOKUP(LeaveTracker[[#This Row],[Employee Name]],'List of Employees'!$B$4:$H$766,6))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1755</v>
      </c>
      <c r="E6142" s="20" t="str">
        <f>IF(ISBLANK(LeaveTracker[[#This Row],[Employee Name]]),"-----",VLOOKUP(LeaveTracker[[#This Row],[Employee Name]],'List of Employees'!$B$4:$H$766,7))</f>
        <v>GSO</v>
      </c>
      <c r="F6142" s="66" t="str">
        <f>IF(ISBLANK(LeaveTracker[[#This Row],[Employee Name]]),"-----",VLOOKUP(LeaveTracker[[#This Row],[Employee Name]],'List of Employees'!$B$4:$H$766,6))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Employees'!$B$4:$H$766,7))</f>
        <v>ASSESSORS OFFICE</v>
      </c>
      <c r="F6143" s="66" t="str">
        <f>IF(ISBLANK(LeaveTracker[[#This Row],[Employee Name]]),"-----",VLOOKUP(LeaveTracker[[#This Row],[Employee Name]],'List of Employees'!$B$4:$H$766,6))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Employees'!$B$4:$H$766,7))</f>
        <v>ACCOUNTING</v>
      </c>
      <c r="F6144" s="66" t="str">
        <f>IF(ISBLANK(LeaveTracker[[#This Row],[Employee Name]]),"-----",VLOOKUP(LeaveTracker[[#This Row],[Employee Name]],'List of Employees'!$B$4:$H$766,6))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Employees'!$B$4:$H$766,7))</f>
        <v>ACCOUNTING</v>
      </c>
      <c r="F6145" s="66" t="str">
        <f>IF(ISBLANK(LeaveTracker[[#This Row],[Employee Name]]),"-----",VLOOKUP(LeaveTracker[[#This Row],[Employee Name]],'List of Employees'!$B$4:$H$766,6))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Employees'!$B$4:$H$766,7))</f>
        <v>CCT</v>
      </c>
      <c r="F6146" s="66" t="str">
        <f>IF(ISBLANK(LeaveTracker[[#This Row],[Employee Name]]),"-----",VLOOKUP(LeaveTracker[[#This Row],[Employee Name]],'List of Employees'!$B$4:$H$766,6))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Employees'!$B$4:$H$766,7))</f>
        <v>LCR</v>
      </c>
      <c r="F6147" s="66" t="str">
        <f>IF(ISBLANK(LeaveTracker[[#This Row],[Employee Name]]),"-----",VLOOKUP(LeaveTracker[[#This Row],[Employee Name]],'List of Employees'!$B$4:$H$766,6))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Employees'!$B$4:$H$766,7))</f>
        <v>CTO</v>
      </c>
      <c r="F6148" s="66" t="str">
        <f>IF(ISBLANK(LeaveTracker[[#This Row],[Employee Name]]),"-----",VLOOKUP(LeaveTracker[[#This Row],[Employee Name]],'List of Employees'!$B$4:$H$766,6))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Employees'!$B$4:$H$766,7))</f>
        <v>THRDC</v>
      </c>
      <c r="F6149" s="66" t="str">
        <f>IF(ISBLANK(LeaveTracker[[#This Row],[Employee Name]]),"-----",VLOOKUP(LeaveTracker[[#This Row],[Employee Name]],'List of Employees'!$B$4:$H$766,6))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Employees'!$B$4:$H$766,7))</f>
        <v>THRDC</v>
      </c>
      <c r="F6150" s="66" t="str">
        <f>IF(ISBLANK(LeaveTracker[[#This Row],[Employee Name]]),"-----",VLOOKUP(LeaveTracker[[#This Row],[Employee Name]],'List of Employees'!$B$4:$H$766,6))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1902</v>
      </c>
      <c r="E6151" s="20" t="str">
        <f>IF(ISBLANK(LeaveTracker[[#This Row],[Employee Name]]),"-----",VLOOKUP(LeaveTracker[[#This Row],[Employee Name]],'List of Employees'!$B$4:$H$766,7))</f>
        <v>CENRO</v>
      </c>
      <c r="F6151" s="66" t="str">
        <f>IF(ISBLANK(LeaveTracker[[#This Row],[Employee Name]]),"-----",VLOOKUP(LeaveTracker[[#This Row],[Employee Name]],'List of Employees'!$B$4:$H$766,6))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2189</v>
      </c>
      <c r="E6152" s="20" t="str">
        <f>IF(ISBLANK(LeaveTracker[[#This Row],[Employee Name]]),"-----",VLOOKUP(LeaveTracker[[#This Row],[Employee Name]],'List of Employees'!$B$4:$H$766,7))</f>
        <v>CENRO</v>
      </c>
      <c r="F6152" s="66" t="str">
        <f>IF(ISBLANK(LeaveTracker[[#This Row],[Employee Name]]),"-----",VLOOKUP(LeaveTracker[[#This Row],[Employee Name]],'List of Employees'!$B$4:$H$766,6))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1718</v>
      </c>
      <c r="E6153" s="20" t="str">
        <f>IF(ISBLANK(LeaveTracker[[#This Row],[Employee Name]]),"-----",VLOOKUP(LeaveTracker[[#This Row],[Employee Name]],'List of Employees'!$B$4:$H$766,7))</f>
        <v>LEGAL</v>
      </c>
      <c r="F6153" s="66" t="str">
        <f>IF(ISBLANK(LeaveTracker[[#This Row],[Employee Name]]),"-----",VLOOKUP(LeaveTracker[[#This Row],[Employee Name]],'List of Employees'!$B$4:$H$766,6))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1732</v>
      </c>
      <c r="E6154" s="20" t="str">
        <f>IF(ISBLANK(LeaveTracker[[#This Row],[Employee Name]]),"-----",VLOOKUP(LeaveTracker[[#This Row],[Employee Name]],'List of Employees'!$B$4:$H$766,7))</f>
        <v>LCR</v>
      </c>
      <c r="F6154" s="66" t="str">
        <f>IF(ISBLANK(LeaveTracker[[#This Row],[Employee Name]]),"-----",VLOOKUP(LeaveTracker[[#This Row],[Employee Name]],'List of Employees'!$B$4:$H$766,6))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1835</v>
      </c>
      <c r="E6155" s="20" t="str">
        <f>IF(ISBLANK(LeaveTracker[[#This Row],[Employee Name]]),"-----",VLOOKUP(LeaveTracker[[#This Row],[Employee Name]],'List of Employees'!$B$4:$H$766,7))</f>
        <v>CCT</v>
      </c>
      <c r="F6155" s="66" t="str">
        <f>IF(ISBLANK(LeaveTracker[[#This Row],[Employee Name]]),"-----",VLOOKUP(LeaveTracker[[#This Row],[Employee Name]],'List of Employees'!$B$4:$H$766,6))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1835</v>
      </c>
      <c r="E6156" s="20" t="str">
        <f>IF(ISBLANK(LeaveTracker[[#This Row],[Employee Name]]),"-----",VLOOKUP(LeaveTracker[[#This Row],[Employee Name]],'List of Employees'!$B$4:$H$766,7))</f>
        <v>CCT</v>
      </c>
      <c r="F6156" s="66" t="str">
        <f>IF(ISBLANK(LeaveTracker[[#This Row],[Employee Name]]),"-----",VLOOKUP(LeaveTracker[[#This Row],[Employee Name]],'List of Employees'!$B$4:$H$766,6))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1835</v>
      </c>
      <c r="E6157" s="20" t="str">
        <f>IF(ISBLANK(LeaveTracker[[#This Row],[Employee Name]]),"-----",VLOOKUP(LeaveTracker[[#This Row],[Employee Name]],'List of Employees'!$B$4:$H$766,7))</f>
        <v>CCT</v>
      </c>
      <c r="F6157" s="66" t="str">
        <f>IF(ISBLANK(LeaveTracker[[#This Row],[Employee Name]]),"-----",VLOOKUP(LeaveTracker[[#This Row],[Employee Name]],'List of Employees'!$B$4:$H$766,6))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1785</v>
      </c>
      <c r="E6158" s="20" t="str">
        <f>IF(ISBLANK(LeaveTracker[[#This Row],[Employee Name]]),"-----",VLOOKUP(LeaveTracker[[#This Row],[Employee Name]],'List of Employees'!$B$4:$H$766,7))</f>
        <v>CENRO</v>
      </c>
      <c r="F6158" s="66" t="str">
        <f>IF(ISBLANK(LeaveTracker[[#This Row],[Employee Name]]),"-----",VLOOKUP(LeaveTracker[[#This Row],[Employee Name]],'List of Employees'!$B$4:$H$766,6))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1866</v>
      </c>
      <c r="E6159" s="20" t="str">
        <f>IF(ISBLANK(LeaveTracker[[#This Row],[Employee Name]]),"-----",VLOOKUP(LeaveTracker[[#This Row],[Employee Name]],'List of Employees'!$B$4:$H$766,7))</f>
        <v>CSWDO</v>
      </c>
      <c r="F6159" s="66" t="str">
        <f>IF(ISBLANK(LeaveTracker[[#This Row],[Employee Name]]),"-----",VLOOKUP(LeaveTracker[[#This Row],[Employee Name]],'List of Employees'!$B$4:$H$766,6))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1800</v>
      </c>
      <c r="E6160" s="20" t="str">
        <f>IF(ISBLANK(LeaveTracker[[#This Row],[Employee Name]]),"-----",VLOOKUP(LeaveTracker[[#This Row],[Employee Name]],'List of Employees'!$B$4:$H$766,7))</f>
        <v>HOUSING</v>
      </c>
      <c r="F6160" s="66" t="str">
        <f>IF(ISBLANK(LeaveTracker[[#This Row],[Employee Name]]),"-----",VLOOKUP(LeaveTracker[[#This Row],[Employee Name]],'List of Employees'!$B$4:$H$766,6))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1745</v>
      </c>
      <c r="E6161" s="20" t="str">
        <f>IF(ISBLANK(LeaveTracker[[#This Row],[Employee Name]]),"-----",VLOOKUP(LeaveTracker[[#This Row],[Employee Name]],'List of Employees'!$B$4:$H$766,7))</f>
        <v>MAHOGANY MARKET</v>
      </c>
      <c r="F6161" s="66" t="str">
        <f>IF(ISBLANK(LeaveTracker[[#This Row],[Employee Name]]),"-----",VLOOKUP(LeaveTracker[[#This Row],[Employee Name]],'List of Employees'!$B$4:$H$766,6))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1745</v>
      </c>
      <c r="E6162" s="20" t="str">
        <f>IF(ISBLANK(LeaveTracker[[#This Row],[Employee Name]]),"-----",VLOOKUP(LeaveTracker[[#This Row],[Employee Name]],'List of Employees'!$B$4:$H$766,7))</f>
        <v>MAHOGANY MARKET</v>
      </c>
      <c r="F6162" s="66" t="str">
        <f>IF(ISBLANK(LeaveTracker[[#This Row],[Employee Name]]),"-----",VLOOKUP(LeaveTracker[[#This Row],[Employee Name]],'List of Employees'!$B$4:$H$766,6))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1763</v>
      </c>
      <c r="E6163" s="20" t="str">
        <f>IF(ISBLANK(LeaveTracker[[#This Row],[Employee Name]]),"-----",VLOOKUP(LeaveTracker[[#This Row],[Employee Name]],'List of Employees'!$B$4:$H$766,7))</f>
        <v>CENRO</v>
      </c>
      <c r="F6163" s="66" t="str">
        <f>IF(ISBLANK(LeaveTracker[[#This Row],[Employee Name]]),"-----",VLOOKUP(LeaveTracker[[#This Row],[Employee Name]],'List of Employees'!$B$4:$H$766,6))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1790</v>
      </c>
      <c r="E6164" s="20" t="str">
        <f>IF(ISBLANK(LeaveTracker[[#This Row],[Employee Name]]),"-----",VLOOKUP(LeaveTracker[[#This Row],[Employee Name]],'List of Employees'!$B$4:$H$766,7))</f>
        <v>CENRO</v>
      </c>
      <c r="F6164" s="66" t="str">
        <f>IF(ISBLANK(LeaveTracker[[#This Row],[Employee Name]]),"-----",VLOOKUP(LeaveTracker[[#This Row],[Employee Name]],'List of Employees'!$B$4:$H$766,6))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2180</v>
      </c>
      <c r="E6165" s="20" t="str">
        <f>IF(ISBLANK(LeaveTracker[[#This Row],[Employee Name]]),"-----",VLOOKUP(LeaveTracker[[#This Row],[Employee Name]],'List of Employees'!$B$4:$H$766,7))</f>
        <v>CENRO</v>
      </c>
      <c r="F6165" s="66" t="str">
        <f>IF(ISBLANK(LeaveTracker[[#This Row],[Employee Name]]),"-----",VLOOKUP(LeaveTracker[[#This Row],[Employee Name]],'List of Employees'!$B$4:$H$766,6))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1795</v>
      </c>
      <c r="E6166" s="20" t="str">
        <f>IF(ISBLANK(LeaveTracker[[#This Row],[Employee Name]]),"-----",VLOOKUP(LeaveTracker[[#This Row],[Employee Name]],'List of Employees'!$B$4:$H$766,7))</f>
        <v>CENRO</v>
      </c>
      <c r="F6166" s="66" t="str">
        <f>IF(ISBLANK(LeaveTracker[[#This Row],[Employee Name]]),"-----",VLOOKUP(LeaveTracker[[#This Row],[Employee Name]],'List of Employees'!$B$4:$H$766,6))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Employees'!$B$4:$H$766,7))</f>
        <v>BUDGET</v>
      </c>
      <c r="F6167" s="66" t="str">
        <f>IF(ISBLANK(LeaveTracker[[#This Row],[Employee Name]]),"-----",VLOOKUP(LeaveTracker[[#This Row],[Employee Name]],'List of Employees'!$B$4:$H$766,6))</f>
        <v>PERMANENT</v>
      </c>
      <c r="G6167" s="24"/>
      <c r="H6167" s="24"/>
      <c r="I6167" s="19" t="s">
        <v>297</v>
      </c>
      <c r="J6167" s="42" t="s">
        <v>1937</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Employees'!$B$4:$H$766,7))</f>
        <v>PICNIC GROVE</v>
      </c>
      <c r="F6168" s="66" t="str">
        <f>IF(ISBLANK(LeaveTracker[[#This Row],[Employee Name]]),"-----",VLOOKUP(LeaveTracker[[#This Row],[Employee Name]],'List of Employees'!$B$4:$H$766,6))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1936</v>
      </c>
      <c r="E6169" s="20" t="str">
        <f>IF(ISBLANK(LeaveTracker[[#This Row],[Employee Name]]),"-----",VLOOKUP(LeaveTracker[[#This Row],[Employee Name]],'List of Employees'!$B$4:$H$766,7))</f>
        <v>BPLO</v>
      </c>
      <c r="F6169" s="66" t="str">
        <f>IF(ISBLANK(LeaveTracker[[#This Row],[Employee Name]]),"-----",VLOOKUP(LeaveTracker[[#This Row],[Employee Name]],'List of Employees'!$B$4:$H$766,6))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1936</v>
      </c>
      <c r="E6170" s="20" t="str">
        <f>IF(ISBLANK(LeaveTracker[[#This Row],[Employee Name]]),"-----",VLOOKUP(LeaveTracker[[#This Row],[Employee Name]],'List of Employees'!$B$4:$H$766,7))</f>
        <v>BPLO</v>
      </c>
      <c r="F6170" s="66" t="str">
        <f>IF(ISBLANK(LeaveTracker[[#This Row],[Employee Name]]),"-----",VLOOKUP(LeaveTracker[[#This Row],[Employee Name]],'List of Employees'!$B$4:$H$766,6))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2369</v>
      </c>
      <c r="E6171" s="20" t="str">
        <f>IF(ISBLANK(LeaveTracker[[#This Row],[Employee Name]]),"-----",VLOOKUP(LeaveTracker[[#This Row],[Employee Name]],'List of Employees'!$B$4:$H$766,7))</f>
        <v>CHO</v>
      </c>
      <c r="F6171" s="66" t="str">
        <f>IF(ISBLANK(LeaveTracker[[#This Row],[Employee Name]]),"-----",VLOOKUP(LeaveTracker[[#This Row],[Employee Name]],'List of Employees'!$B$4:$H$766,6))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2372</v>
      </c>
      <c r="E6172" s="20" t="str">
        <f>IF(ISBLANK(LeaveTracker[[#This Row],[Employee Name]]),"-----",VLOOKUP(LeaveTracker[[#This Row],[Employee Name]],'List of Employees'!$B$4:$H$766,7))</f>
        <v>CHO</v>
      </c>
      <c r="F6172" s="66" t="str">
        <f>IF(ISBLANK(LeaveTracker[[#This Row],[Employee Name]]),"-----",VLOOKUP(LeaveTracker[[#This Row],[Employee Name]],'List of Employees'!$B$4:$H$766,6))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1995</v>
      </c>
      <c r="E6173" s="20" t="str">
        <f>IF(ISBLANK(LeaveTracker[[#This Row],[Employee Name]]),"-----",VLOOKUP(LeaveTracker[[#This Row],[Employee Name]],'List of Employees'!$B$4:$H$766,7))</f>
        <v>HRMO</v>
      </c>
      <c r="F6173" s="66" t="str">
        <f>IF(ISBLANK(LeaveTracker[[#This Row],[Employee Name]]),"-----",VLOOKUP(LeaveTracker[[#This Row],[Employee Name]],'List of Employees'!$B$4:$H$766,6))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Employees'!$B$4:$H$766,7))</f>
        <v>LCR</v>
      </c>
      <c r="F6174" s="66" t="str">
        <f>IF(ISBLANK(LeaveTracker[[#This Row],[Employee Name]]),"-----",VLOOKUP(LeaveTracker[[#This Row],[Employee Name]],'List of Employees'!$B$4:$H$766,6))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Employees'!$B$4:$H$766,7))</f>
        <v>CHO</v>
      </c>
      <c r="F6175" s="66" t="str">
        <f>IF(ISBLANK(LeaveTracker[[#This Row],[Employee Name]]),"-----",VLOOKUP(LeaveTracker[[#This Row],[Employee Name]],'List of Employees'!$B$4:$H$766,6))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Employees'!$B$4:$H$766,7))</f>
        <v>CHO</v>
      </c>
      <c r="F6176" s="66" t="str">
        <f>IF(ISBLANK(LeaveTracker[[#This Row],[Employee Name]]),"-----",VLOOKUP(LeaveTracker[[#This Row],[Employee Name]],'List of Employees'!$B$4:$H$766,6))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2139</v>
      </c>
      <c r="E6177" s="20" t="str">
        <f>IF(ISBLANK(LeaveTracker[[#This Row],[Employee Name]]),"-----",VLOOKUP(LeaveTracker[[#This Row],[Employee Name]],'List of Employees'!$B$4:$H$766,7))</f>
        <v>OSPITAL NG TAGAYTAY</v>
      </c>
      <c r="F6177" s="66" t="str">
        <f>IF(ISBLANK(LeaveTracker[[#This Row],[Employee Name]]),"-----",VLOOKUP(LeaveTracker[[#This Row],[Employee Name]],'List of Employees'!$B$4:$H$766,6))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Employees'!$B$4:$H$766,7))</f>
        <v>ONT</v>
      </c>
      <c r="F6178" s="66" t="str">
        <f>IF(ISBLANK(LeaveTracker[[#This Row],[Employee Name]]),"-----",VLOOKUP(LeaveTracker[[#This Row],[Employee Name]],'List of Employees'!$B$4:$H$766,6))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Employees'!$B$4:$H$766,7))</f>
        <v>CHO</v>
      </c>
      <c r="F6179" s="66" t="str">
        <f>IF(ISBLANK(LeaveTracker[[#This Row],[Employee Name]]),"-----",VLOOKUP(LeaveTracker[[#This Row],[Employee Name]],'List of Employees'!$B$4:$H$766,6))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Employees'!$B$4:$H$766,7))</f>
        <v>CHARACTER OFFICE</v>
      </c>
      <c r="F6180" s="66" t="str">
        <f>IF(ISBLANK(LeaveTracker[[#This Row],[Employee Name]]),"-----",VLOOKUP(LeaveTracker[[#This Row],[Employee Name]],'List of Employees'!$B$4:$H$766,6))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Employees'!$B$4:$H$766,7))</f>
        <v>EEO/ CITY MARKET</v>
      </c>
      <c r="F6181" s="66" t="str">
        <f>IF(ISBLANK(LeaveTracker[[#This Row],[Employee Name]]),"-----",VLOOKUP(LeaveTracker[[#This Row],[Employee Name]],'List of Employees'!$B$4:$H$766,6))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Employees'!$B$4:$H$766,7))</f>
        <v>CCT</v>
      </c>
      <c r="F6182" s="66" t="str">
        <f>IF(ISBLANK(LeaveTracker[[#This Row],[Employee Name]]),"-----",VLOOKUP(LeaveTracker[[#This Row],[Employee Name]],'List of Employees'!$B$4:$H$766,6))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Employees'!$B$4:$H$766,7))</f>
        <v>LIBRARY</v>
      </c>
      <c r="F6183" s="66" t="str">
        <f>IF(ISBLANK(LeaveTracker[[#This Row],[Employee Name]]),"-----",VLOOKUP(LeaveTracker[[#This Row],[Employee Name]],'List of Employees'!$B$4:$H$766,6))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Employees'!$B$4:$H$766,7))</f>
        <v>COOPERATIVE OFFICE</v>
      </c>
      <c r="F6184" s="66" t="str">
        <f>IF(ISBLANK(LeaveTracker[[#This Row],[Employee Name]]),"-----",VLOOKUP(LeaveTracker[[#This Row],[Employee Name]],'List of Employees'!$B$4:$H$766,6))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Employees'!$B$4:$H$766,7))</f>
        <v>CTO</v>
      </c>
      <c r="F6185" s="66" t="str">
        <f>IF(ISBLANK(LeaveTracker[[#This Row],[Employee Name]]),"-----",VLOOKUP(LeaveTracker[[#This Row],[Employee Name]],'List of Employees'!$B$4:$H$766,6))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1995</v>
      </c>
      <c r="E6186" s="20" t="str">
        <f>IF(ISBLANK(LeaveTracker[[#This Row],[Employee Name]]),"-----",VLOOKUP(LeaveTracker[[#This Row],[Employee Name]],'List of Employees'!$B$4:$H$766,7))</f>
        <v>HRMO</v>
      </c>
      <c r="F6186" s="66" t="str">
        <f>IF(ISBLANK(LeaveTracker[[#This Row],[Employee Name]]),"-----",VLOOKUP(LeaveTracker[[#This Row],[Employee Name]],'List of Employees'!$B$4:$H$766,6))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1995</v>
      </c>
      <c r="E6187" s="20" t="str">
        <f>IF(ISBLANK(LeaveTracker[[#This Row],[Employee Name]]),"-----",VLOOKUP(LeaveTracker[[#This Row],[Employee Name]],'List of Employees'!$B$4:$H$766,7))</f>
        <v>HRMO</v>
      </c>
      <c r="F6187" s="66" t="str">
        <f>IF(ISBLANK(LeaveTracker[[#This Row],[Employee Name]]),"-----",VLOOKUP(LeaveTracker[[#This Row],[Employee Name]],'List of Employees'!$B$4:$H$766,6))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Employees'!$B$4:$H$766,7))</f>
        <v>ASSESSORS OFFICE</v>
      </c>
      <c r="F6188" s="66" t="str">
        <f>IF(ISBLANK(LeaveTracker[[#This Row],[Employee Name]]),"-----",VLOOKUP(LeaveTracker[[#This Row],[Employee Name]],'List of Employees'!$B$4:$H$766,6))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Employees'!$B$4:$H$766,7))</f>
        <v>CBO</v>
      </c>
      <c r="F6189" s="66" t="str">
        <f>IF(ISBLANK(LeaveTracker[[#This Row],[Employee Name]]),"-----",VLOOKUP(LeaveTracker[[#This Row],[Employee Name]],'List of Employees'!$B$4:$H$766,6))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Employees'!$B$4:$H$766,7))</f>
        <v>CBO</v>
      </c>
      <c r="F6190" s="66" t="str">
        <f>IF(ISBLANK(LeaveTracker[[#This Row],[Employee Name]]),"-----",VLOOKUP(LeaveTracker[[#This Row],[Employee Name]],'List of Employees'!$B$4:$H$766,6))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2112</v>
      </c>
      <c r="E6191" s="20" t="str">
        <f>IF(ISBLANK(LeaveTracker[[#This Row],[Employee Name]]),"-----",VLOOKUP(LeaveTracker[[#This Row],[Employee Name]],'List of Employees'!$B$4:$H$766,7))</f>
        <v>CPDO</v>
      </c>
      <c r="F6191" s="66" t="str">
        <f>IF(ISBLANK(LeaveTracker[[#This Row],[Employee Name]]),"-----",VLOOKUP(LeaveTracker[[#This Row],[Employee Name]],'List of Employees'!$B$4:$H$766,6))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2003</v>
      </c>
      <c r="E6192" s="20" t="str">
        <f>IF(ISBLANK(LeaveTracker[[#This Row],[Employee Name]]),"-----",VLOOKUP(LeaveTracker[[#This Row],[Employee Name]],'List of Employees'!$B$4:$H$766,7))</f>
        <v>ACCOUNTING</v>
      </c>
      <c r="F6192" s="66" t="str">
        <f>IF(ISBLANK(LeaveTracker[[#This Row],[Employee Name]]),"-----",VLOOKUP(LeaveTracker[[#This Row],[Employee Name]],'List of Employees'!$B$4:$H$766,6))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Employees'!$B$4:$H$766,7))</f>
        <v>ACCOUNTING</v>
      </c>
      <c r="F6193" s="66" t="str">
        <f>IF(ISBLANK(LeaveTracker[[#This Row],[Employee Name]]),"-----",VLOOKUP(LeaveTracker[[#This Row],[Employee Name]],'List of Employees'!$B$4:$H$766,6))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Employees'!$B$4:$H$766,7))</f>
        <v>GSO</v>
      </c>
      <c r="F6194" s="66" t="str">
        <f>IF(ISBLANK(LeaveTracker[[#This Row],[Employee Name]]),"-----",VLOOKUP(LeaveTracker[[#This Row],[Employee Name]],'List of Employees'!$B$4:$H$766,6))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Employees'!$B$4:$H$766,7))</f>
        <v>VMO</v>
      </c>
      <c r="F6195" s="66" t="str">
        <f>IF(ISBLANK(LeaveTracker[[#This Row],[Employee Name]]),"-----",VLOOKUP(LeaveTracker[[#This Row],[Employee Name]],'List of Employees'!$B$4:$H$766,6))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Employees'!$B$4:$H$766,7))</f>
        <v>CSWDO</v>
      </c>
      <c r="F6196" s="66" t="str">
        <f>IF(ISBLANK(LeaveTracker[[#This Row],[Employee Name]]),"-----",VLOOKUP(LeaveTracker[[#This Row],[Employee Name]],'List of Employees'!$B$4:$H$766,6))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Employees'!$B$4:$H$766,7))</f>
        <v>ACCOUNTING</v>
      </c>
      <c r="F6197" s="66" t="str">
        <f>IF(ISBLANK(LeaveTracker[[#This Row],[Employee Name]]),"-----",VLOOKUP(LeaveTracker[[#This Row],[Employee Name]],'List of Employees'!$B$4:$H$766,6))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1788</v>
      </c>
      <c r="E6198" s="20" t="str">
        <f>IF(ISBLANK(LeaveTracker[[#This Row],[Employee Name]]),"-----",VLOOKUP(LeaveTracker[[#This Row],[Employee Name]],'List of Employees'!$B$4:$H$766,7))</f>
        <v>CENRO</v>
      </c>
      <c r="F6198" s="66" t="str">
        <f>IF(ISBLANK(LeaveTracker[[#This Row],[Employee Name]]),"-----",VLOOKUP(LeaveTracker[[#This Row],[Employee Name]],'List of Employees'!$B$4:$H$766,6))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Employees'!$B$4:$H$766,7))</f>
        <v>CTO</v>
      </c>
      <c r="F6199" s="66" t="str">
        <f>IF(ISBLANK(LeaveTracker[[#This Row],[Employee Name]]),"-----",VLOOKUP(LeaveTracker[[#This Row],[Employee Name]],'List of Employees'!$B$4:$H$766,6))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Employees'!$B$4:$H$766,7))</f>
        <v>CBO</v>
      </c>
      <c r="F6200" s="66" t="str">
        <f>IF(ISBLANK(LeaveTracker[[#This Row],[Employee Name]]),"-----",VLOOKUP(LeaveTracker[[#This Row],[Employee Name]],'List of Employees'!$B$4:$H$766,6))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Employees'!$B$4:$H$766,7))</f>
        <v>ADMIN OFFICE</v>
      </c>
      <c r="F6201" s="66" t="str">
        <f>IF(ISBLANK(LeaveTracker[[#This Row],[Employee Name]]),"-----",VLOOKUP(LeaveTracker[[#This Row],[Employee Name]],'List of Employees'!$B$4:$H$766,6))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Employees'!$B$4:$H$766,7))</f>
        <v>CHO</v>
      </c>
      <c r="F6202" s="66" t="str">
        <f>IF(ISBLANK(LeaveTracker[[#This Row],[Employee Name]]),"-----",VLOOKUP(LeaveTracker[[#This Row],[Employee Name]],'List of Employees'!$B$4:$H$766,6))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Employees'!$B$4:$H$766,7))</f>
        <v>TIPID IMPOK</v>
      </c>
      <c r="F6203" s="66" t="str">
        <f>IF(ISBLANK(LeaveTracker[[#This Row],[Employee Name]]),"-----",VLOOKUP(LeaveTracker[[#This Row],[Employee Name]],'List of Employees'!$B$4:$H$766,6))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1869</v>
      </c>
      <c r="E6204" s="20" t="str">
        <f>IF(ISBLANK(LeaveTracker[[#This Row],[Employee Name]]),"-----",VLOOKUP(LeaveTracker[[#This Row],[Employee Name]],'List of Employees'!$B$4:$H$766,7))</f>
        <v>CHO</v>
      </c>
      <c r="F6204" s="66" t="str">
        <f>IF(ISBLANK(LeaveTracker[[#This Row],[Employee Name]]),"-----",VLOOKUP(LeaveTracker[[#This Row],[Employee Name]],'List of Employees'!$B$4:$H$766,6))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1869</v>
      </c>
      <c r="E6205" s="20" t="str">
        <f>IF(ISBLANK(LeaveTracker[[#This Row],[Employee Name]]),"-----",VLOOKUP(LeaveTracker[[#This Row],[Employee Name]],'List of Employees'!$B$4:$H$766,7))</f>
        <v>CHO</v>
      </c>
      <c r="F6205" s="66" t="str">
        <f>IF(ISBLANK(LeaveTracker[[#This Row],[Employee Name]]),"-----",VLOOKUP(LeaveTracker[[#This Row],[Employee Name]],'List of Employees'!$B$4:$H$766,6))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2176</v>
      </c>
      <c r="E6206" s="20" t="str">
        <f>IF(ISBLANK(LeaveTracker[[#This Row],[Employee Name]]),"-----",VLOOKUP(LeaveTracker[[#This Row],[Employee Name]],'List of Employees'!$B$4:$H$766,7))</f>
        <v>HALL OF JUSTICE</v>
      </c>
      <c r="F6206" s="66" t="str">
        <f>IF(ISBLANK(LeaveTracker[[#This Row],[Employee Name]]),"-----",VLOOKUP(LeaveTracker[[#This Row],[Employee Name]],'List of Employees'!$B$4:$H$766,6))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2176</v>
      </c>
      <c r="E6207" s="20" t="str">
        <f>IF(ISBLANK(LeaveTracker[[#This Row],[Employee Name]]),"-----",VLOOKUP(LeaveTracker[[#This Row],[Employee Name]],'List of Employees'!$B$4:$H$766,7))</f>
        <v>HALL OF JUSTICE</v>
      </c>
      <c r="F6207" s="66" t="str">
        <f>IF(ISBLANK(LeaveTracker[[#This Row],[Employee Name]]),"-----",VLOOKUP(LeaveTracker[[#This Row],[Employee Name]],'List of Employees'!$B$4:$H$766,6))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1861</v>
      </c>
      <c r="E6208" s="20" t="str">
        <f>IF(ISBLANK(LeaveTracker[[#This Row],[Employee Name]]),"-----",VLOOKUP(LeaveTracker[[#This Row],[Employee Name]],'List of Employees'!$B$4:$H$766,7))</f>
        <v>TICC</v>
      </c>
      <c r="F6208" s="66" t="str">
        <f>IF(ISBLANK(LeaveTracker[[#This Row],[Employee Name]]),"-----",VLOOKUP(LeaveTracker[[#This Row],[Employee Name]],'List of Employees'!$B$4:$H$766,6))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1846</v>
      </c>
      <c r="E6209" s="20" t="str">
        <f>IF(ISBLANK(LeaveTracker[[#This Row],[Employee Name]]),"-----",VLOOKUP(LeaveTracker[[#This Row],[Employee Name]],'List of Employees'!$B$4:$H$766,7))</f>
        <v>TICC</v>
      </c>
      <c r="F6209" s="66" t="str">
        <f>IF(ISBLANK(LeaveTracker[[#This Row],[Employee Name]]),"-----",VLOOKUP(LeaveTracker[[#This Row],[Employee Name]],'List of Employees'!$B$4:$H$766,6))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1859</v>
      </c>
      <c r="E6210" s="20" t="str">
        <f>IF(ISBLANK(LeaveTracker[[#This Row],[Employee Name]]),"-----",VLOOKUP(LeaveTracker[[#This Row],[Employee Name]],'List of Employees'!$B$4:$H$766,7))</f>
        <v>TICC</v>
      </c>
      <c r="F6210" s="66" t="str">
        <f>IF(ISBLANK(LeaveTracker[[#This Row],[Employee Name]]),"-----",VLOOKUP(LeaveTracker[[#This Row],[Employee Name]],'List of Employees'!$B$4:$H$766,6))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1859</v>
      </c>
      <c r="E6211" s="20" t="str">
        <f>IF(ISBLANK(LeaveTracker[[#This Row],[Employee Name]]),"-----",VLOOKUP(LeaveTracker[[#This Row],[Employee Name]],'List of Employees'!$B$4:$H$766,7))</f>
        <v>TICC</v>
      </c>
      <c r="F6211" s="66" t="str">
        <f>IF(ISBLANK(LeaveTracker[[#This Row],[Employee Name]]),"-----",VLOOKUP(LeaveTracker[[#This Row],[Employee Name]],'List of Employees'!$B$4:$H$766,6))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2008</v>
      </c>
      <c r="E6212" s="20" t="str">
        <f>IF(ISBLANK(LeaveTracker[[#This Row],[Employee Name]]),"-----",VLOOKUP(LeaveTracker[[#This Row],[Employee Name]],'List of Employees'!$B$4:$H$766,7))</f>
        <v>EDP</v>
      </c>
      <c r="F6212" s="66" t="str">
        <f>IF(ISBLANK(LeaveTracker[[#This Row],[Employee Name]]),"-----",VLOOKUP(LeaveTracker[[#This Row],[Employee Name]],'List of Employees'!$B$4:$H$766,6))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1819</v>
      </c>
      <c r="E6213" s="20" t="str">
        <f>IF(ISBLANK(LeaveTracker[[#This Row],[Employee Name]]),"-----",VLOOKUP(LeaveTracker[[#This Row],[Employee Name]],'List of Employees'!$B$4:$H$766,7))</f>
        <v>EEO/CITY MARKET</v>
      </c>
      <c r="F6213" s="66" t="str">
        <f>IF(ISBLANK(LeaveTracker[[#This Row],[Employee Name]]),"-----",VLOOKUP(LeaveTracker[[#This Row],[Employee Name]],'List of Employees'!$B$4:$H$766,6))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1761</v>
      </c>
      <c r="E6214" s="20" t="str">
        <f>IF(ISBLANK(LeaveTracker[[#This Row],[Employee Name]]),"-----",VLOOKUP(LeaveTracker[[#This Row],[Employee Name]],'List of Employees'!$B$4:$H$766,7))</f>
        <v>GSO</v>
      </c>
      <c r="F6214" s="66" t="str">
        <f>IF(ISBLANK(LeaveTracker[[#This Row],[Employee Name]]),"-----",VLOOKUP(LeaveTracker[[#This Row],[Employee Name]],'List of Employees'!$B$4:$H$766,6))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1814</v>
      </c>
      <c r="E6215" s="20" t="str">
        <f>IF(ISBLANK(LeaveTracker[[#This Row],[Employee Name]]),"-----",VLOOKUP(LeaveTracker[[#This Row],[Employee Name]],'List of Employees'!$B$4:$H$766,7))</f>
        <v>CHO</v>
      </c>
      <c r="F6215" s="66" t="str">
        <f>IF(ISBLANK(LeaveTracker[[#This Row],[Employee Name]]),"-----",VLOOKUP(LeaveTracker[[#This Row],[Employee Name]],'List of Employees'!$B$4:$H$766,6))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1814</v>
      </c>
      <c r="E6216" s="20" t="str">
        <f>IF(ISBLANK(LeaveTracker[[#This Row],[Employee Name]]),"-----",VLOOKUP(LeaveTracker[[#This Row],[Employee Name]],'List of Employees'!$B$4:$H$766,7))</f>
        <v>CHO</v>
      </c>
      <c r="F6216" s="66" t="str">
        <f>IF(ISBLANK(LeaveTracker[[#This Row],[Employee Name]]),"-----",VLOOKUP(LeaveTracker[[#This Row],[Employee Name]],'List of Employees'!$B$4:$H$766,6))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1735</v>
      </c>
      <c r="E6217" s="20" t="str">
        <f>IF(ISBLANK(LeaveTracker[[#This Row],[Employee Name]]),"-----",VLOOKUP(LeaveTracker[[#This Row],[Employee Name]],'List of Employees'!$B$4:$H$766,7))</f>
        <v>ONT</v>
      </c>
      <c r="F6217" s="66" t="str">
        <f>IF(ISBLANK(LeaveTracker[[#This Row],[Employee Name]]),"-----",VLOOKUP(LeaveTracker[[#This Row],[Employee Name]],'List of Employees'!$B$4:$H$766,6))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1735</v>
      </c>
      <c r="E6218" s="20" t="str">
        <f>IF(ISBLANK(LeaveTracker[[#This Row],[Employee Name]]),"-----",VLOOKUP(LeaveTracker[[#This Row],[Employee Name]],'List of Employees'!$B$4:$H$766,7))</f>
        <v>ONT</v>
      </c>
      <c r="F6218" s="66" t="str">
        <f>IF(ISBLANK(LeaveTracker[[#This Row],[Employee Name]]),"-----",VLOOKUP(LeaveTracker[[#This Row],[Employee Name]],'List of Employees'!$B$4:$H$766,6))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1735</v>
      </c>
      <c r="E6219" s="20" t="str">
        <f>IF(ISBLANK(LeaveTracker[[#This Row],[Employee Name]]),"-----",VLOOKUP(LeaveTracker[[#This Row],[Employee Name]],'List of Employees'!$B$4:$H$766,7))</f>
        <v>ONT</v>
      </c>
      <c r="F6219" s="66" t="str">
        <f>IF(ISBLANK(LeaveTracker[[#This Row],[Employee Name]]),"-----",VLOOKUP(LeaveTracker[[#This Row],[Employee Name]],'List of Employees'!$B$4:$H$766,6))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1806</v>
      </c>
      <c r="E6220" s="20" t="str">
        <f>IF(ISBLANK(LeaveTracker[[#This Row],[Employee Name]]),"-----",VLOOKUP(LeaveTracker[[#This Row],[Employee Name]],'List of Employees'!$B$4:$H$766,7))</f>
        <v>TICC/TCCH</v>
      </c>
      <c r="F6220" s="66" t="str">
        <f>IF(ISBLANK(LeaveTracker[[#This Row],[Employee Name]]),"-----",VLOOKUP(LeaveTracker[[#This Row],[Employee Name]],'List of Employees'!$B$4:$H$766,6))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1826</v>
      </c>
      <c r="E6221" s="20" t="str">
        <f>IF(ISBLANK(LeaveTracker[[#This Row],[Employee Name]]),"-----",VLOOKUP(LeaveTracker[[#This Row],[Employee Name]],'List of Employees'!$B$4:$H$766,7))</f>
        <v>CPDO</v>
      </c>
      <c r="F6221" s="66" t="str">
        <f>IF(ISBLANK(LeaveTracker[[#This Row],[Employee Name]]),"-----",VLOOKUP(LeaveTracker[[#This Row],[Employee Name]],'List of Employees'!$B$4:$H$766,6))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1826</v>
      </c>
      <c r="E6222" s="20" t="str">
        <f>IF(ISBLANK(LeaveTracker[[#This Row],[Employee Name]]),"-----",VLOOKUP(LeaveTracker[[#This Row],[Employee Name]],'List of Employees'!$B$4:$H$766,7))</f>
        <v>CPDO</v>
      </c>
      <c r="F6222" s="66" t="str">
        <f>IF(ISBLANK(LeaveTracker[[#This Row],[Employee Name]]),"-----",VLOOKUP(LeaveTracker[[#This Row],[Employee Name]],'List of Employees'!$B$4:$H$766,6))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1741</v>
      </c>
      <c r="E6223" s="20" t="str">
        <f>IF(ISBLANK(LeaveTracker[[#This Row],[Employee Name]]),"-----",VLOOKUP(LeaveTracker[[#This Row],[Employee Name]],'List of Employees'!$B$4:$H$766,7))</f>
        <v>ACCOUNTING</v>
      </c>
      <c r="F6223" s="66" t="str">
        <f>IF(ISBLANK(LeaveTracker[[#This Row],[Employee Name]]),"-----",VLOOKUP(LeaveTracker[[#This Row],[Employee Name]],'List of Employees'!$B$4:$H$766,6))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2374</v>
      </c>
      <c r="E6224" s="20" t="str">
        <f>IF(ISBLANK(LeaveTracker[[#This Row],[Employee Name]]),"-----",VLOOKUP(LeaveTracker[[#This Row],[Employee Name]],'List of Employees'!$B$4:$H$766,7))</f>
        <v>LCR</v>
      </c>
      <c r="F6224" s="66" t="str">
        <f>IF(ISBLANK(LeaveTracker[[#This Row],[Employee Name]]),"-----",VLOOKUP(LeaveTracker[[#This Row],[Employee Name]],'List of Employees'!$B$4:$H$766,6))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1882</v>
      </c>
      <c r="E6225" s="20" t="str">
        <f>IF(ISBLANK(LeaveTracker[[#This Row],[Employee Name]]),"-----",VLOOKUP(LeaveTracker[[#This Row],[Employee Name]],'List of Employees'!$B$4:$H$766,7))</f>
        <v>TICC</v>
      </c>
      <c r="F6225" s="66" t="str">
        <f>IF(ISBLANK(LeaveTracker[[#This Row],[Employee Name]]),"-----",VLOOKUP(LeaveTracker[[#This Row],[Employee Name]],'List of Employees'!$B$4:$H$766,6))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1882</v>
      </c>
      <c r="E6226" s="20" t="str">
        <f>IF(ISBLANK(LeaveTracker[[#This Row],[Employee Name]]),"-----",VLOOKUP(LeaveTracker[[#This Row],[Employee Name]],'List of Employees'!$B$4:$H$766,7))</f>
        <v>TICC</v>
      </c>
      <c r="F6226" s="66" t="str">
        <f>IF(ISBLANK(LeaveTracker[[#This Row],[Employee Name]]),"-----",VLOOKUP(LeaveTracker[[#This Row],[Employee Name]],'List of Employees'!$B$4:$H$766,6))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Employees'!$B$4:$H$766,7))</f>
        <v>TCCH/TICC</v>
      </c>
      <c r="F6227" s="66" t="str">
        <f>IF(ISBLANK(LeaveTracker[[#This Row],[Employee Name]]),"-----",VLOOKUP(LeaveTracker[[#This Row],[Employee Name]],'List of Employees'!$B$4:$H$766,6))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Employees'!$B$4:$H$766,7))</f>
        <v>TCCH/TICC</v>
      </c>
      <c r="F6228" s="66" t="str">
        <f>IF(ISBLANK(LeaveTracker[[#This Row],[Employee Name]]),"-----",VLOOKUP(LeaveTracker[[#This Row],[Employee Name]],'List of Employees'!$B$4:$H$766,6))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2123</v>
      </c>
      <c r="E6229" s="20" t="str">
        <f>IF(ISBLANK(LeaveTracker[[#This Row],[Employee Name]]),"-----",VLOOKUP(LeaveTracker[[#This Row],[Employee Name]],'List of Employees'!$B$4:$H$766,7))</f>
        <v>DA</v>
      </c>
      <c r="F6229" s="66" t="str">
        <f>IF(ISBLANK(LeaveTracker[[#This Row],[Employee Name]]),"-----",VLOOKUP(LeaveTracker[[#This Row],[Employee Name]],'List of Employees'!$B$4:$H$766,6))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Employees'!$B$4:$H$766,7))</f>
        <v>CPDO</v>
      </c>
      <c r="F6230" s="66" t="str">
        <f>IF(ISBLANK(LeaveTracker[[#This Row],[Employee Name]]),"-----",VLOOKUP(LeaveTracker[[#This Row],[Employee Name]],'List of Employees'!$B$4:$H$766,6))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Employees'!$B$4:$H$766,7))</f>
        <v>CPDO</v>
      </c>
      <c r="F6231" s="66" t="str">
        <f>IF(ISBLANK(LeaveTracker[[#This Row],[Employee Name]]),"-----",VLOOKUP(LeaveTracker[[#This Row],[Employee Name]],'List of Employees'!$B$4:$H$766,6))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Employees'!$B$4:$H$766,7))</f>
        <v>MO</v>
      </c>
      <c r="F6232" s="66" t="str">
        <f>IF(ISBLANK(LeaveTracker[[#This Row],[Employee Name]]),"-----",VLOOKUP(LeaveTracker[[#This Row],[Employee Name]],'List of Employees'!$B$4:$H$766,6))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Employees'!$B$4:$H$766,7))</f>
        <v>TIPID IMPOK</v>
      </c>
      <c r="F6233" s="66" t="str">
        <f>IF(ISBLANK(LeaveTracker[[#This Row],[Employee Name]]),"-----",VLOOKUP(LeaveTracker[[#This Row],[Employee Name]],'List of Employees'!$B$4:$H$766,6))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Employees'!$B$4:$H$766,7))</f>
        <v>CCT</v>
      </c>
      <c r="F6234" s="66" t="str">
        <f>IF(ISBLANK(LeaveTracker[[#This Row],[Employee Name]]),"-----",VLOOKUP(LeaveTracker[[#This Row],[Employee Name]],'List of Employees'!$B$4:$H$766,6))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Employees'!$B$4:$H$766,7))</f>
        <v>CCT</v>
      </c>
      <c r="F6235" s="66" t="str">
        <f>IF(ISBLANK(LeaveTracker[[#This Row],[Employee Name]]),"-----",VLOOKUP(LeaveTracker[[#This Row],[Employee Name]],'List of Employees'!$B$4:$H$766,6))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Employees'!$B$4:$H$766,7))</f>
        <v>CCT</v>
      </c>
      <c r="F6236" s="66" t="str">
        <f>IF(ISBLANK(LeaveTracker[[#This Row],[Employee Name]]),"-----",VLOOKUP(LeaveTracker[[#This Row],[Employee Name]],'List of Employees'!$B$4:$H$766,6))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1830</v>
      </c>
      <c r="E6237" s="20" t="str">
        <f>IF(ISBLANK(LeaveTracker[[#This Row],[Employee Name]]),"-----",VLOOKUP(LeaveTracker[[#This Row],[Employee Name]],'List of Employees'!$B$4:$H$766,7))</f>
        <v>ACCOUNTING</v>
      </c>
      <c r="F6237" s="66" t="str">
        <f>IF(ISBLANK(LeaveTracker[[#This Row],[Employee Name]]),"-----",VLOOKUP(LeaveTracker[[#This Row],[Employee Name]],'List of Employees'!$B$4:$H$766,6))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1874</v>
      </c>
      <c r="E6238" s="20" t="str">
        <f>IF(ISBLANK(LeaveTracker[[#This Row],[Employee Name]]),"-----",VLOOKUP(LeaveTracker[[#This Row],[Employee Name]],'List of Employees'!$B$4:$H$766,7))</f>
        <v>CHO</v>
      </c>
      <c r="F6238" s="66" t="str">
        <f>IF(ISBLANK(LeaveTracker[[#This Row],[Employee Name]]),"-----",VLOOKUP(LeaveTracker[[#This Row],[Employee Name]],'List of Employees'!$B$4:$H$766,6))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2274</v>
      </c>
      <c r="E6239" s="20" t="str">
        <f>IF(ISBLANK(LeaveTracker[[#This Row],[Employee Name]]),"-----",VLOOKUP(LeaveTracker[[#This Row],[Employee Name]],'List of Employees'!$B$4:$H$766,7))</f>
        <v>PEOPLE'S PARK</v>
      </c>
      <c r="F6239" s="66" t="str">
        <f>IF(ISBLANK(LeaveTracker[[#This Row],[Employee Name]]),"-----",VLOOKUP(LeaveTracker[[#This Row],[Employee Name]],'List of Employees'!$B$4:$H$766,6))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Employees'!$B$4:$H$766,7))</f>
        <v>CTO</v>
      </c>
      <c r="F6240" s="66" t="str">
        <f>IF(ISBLANK(LeaveTracker[[#This Row],[Employee Name]]),"-----",VLOOKUP(LeaveTracker[[#This Row],[Employee Name]],'List of Employees'!$B$4:$H$766,6))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Employees'!$B$4:$H$766,7))</f>
        <v>CTO</v>
      </c>
      <c r="F6241" s="66" t="str">
        <f>IF(ISBLANK(LeaveTracker[[#This Row],[Employee Name]]),"-----",VLOOKUP(LeaveTracker[[#This Row],[Employee Name]],'List of Employees'!$B$4:$H$766,6))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Employees'!$B$4:$H$766,7))</f>
        <v>GSO</v>
      </c>
      <c r="F6242" s="66" t="str">
        <f>IF(ISBLANK(LeaveTracker[[#This Row],[Employee Name]]),"-----",VLOOKUP(LeaveTracker[[#This Row],[Employee Name]],'List of Employees'!$B$4:$H$766,6))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1758</v>
      </c>
      <c r="E6243" s="20" t="str">
        <f>IF(ISBLANK(LeaveTracker[[#This Row],[Employee Name]]),"-----",VLOOKUP(LeaveTracker[[#This Row],[Employee Name]],'List of Employees'!$B$4:$H$766,7))</f>
        <v>LIBRARY</v>
      </c>
      <c r="F6243" s="66" t="str">
        <f>IF(ISBLANK(LeaveTracker[[#This Row],[Employee Name]]),"-----",VLOOKUP(LeaveTracker[[#This Row],[Employee Name]],'List of Employees'!$B$4:$H$766,6))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1758</v>
      </c>
      <c r="E6244" s="20" t="str">
        <f>IF(ISBLANK(LeaveTracker[[#This Row],[Employee Name]]),"-----",VLOOKUP(LeaveTracker[[#This Row],[Employee Name]],'List of Employees'!$B$4:$H$766,7))</f>
        <v>LIBRARY</v>
      </c>
      <c r="F6244" s="66" t="str">
        <f>IF(ISBLANK(LeaveTracker[[#This Row],[Employee Name]]),"-----",VLOOKUP(LeaveTracker[[#This Row],[Employee Name]],'List of Employees'!$B$4:$H$766,6))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1784</v>
      </c>
      <c r="E6245" s="20" t="str">
        <f>IF(ISBLANK(LeaveTracker[[#This Row],[Employee Name]]),"-----",VLOOKUP(LeaveTracker[[#This Row],[Employee Name]],'List of Employees'!$B$4:$H$766,7))</f>
        <v>CTO-LICENSE</v>
      </c>
      <c r="F6245" s="66" t="str">
        <f>IF(ISBLANK(LeaveTracker[[#This Row],[Employee Name]]),"-----",VLOOKUP(LeaveTracker[[#This Row],[Employee Name]],'List of Employees'!$B$4:$H$766,6))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Employees'!$B$4:$H$766,7))</f>
        <v>CTO</v>
      </c>
      <c r="F6246" s="66" t="str">
        <f>IF(ISBLANK(LeaveTracker[[#This Row],[Employee Name]]),"-----",VLOOKUP(LeaveTracker[[#This Row],[Employee Name]],'List of Employees'!$B$4:$H$766,6))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Employees'!$B$4:$H$766,7))</f>
        <v>CTO</v>
      </c>
      <c r="F6247" s="66" t="str">
        <f>IF(ISBLANK(LeaveTracker[[#This Row],[Employee Name]]),"-----",VLOOKUP(LeaveTracker[[#This Row],[Employee Name]],'List of Employees'!$B$4:$H$766,6))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Employees'!$B$4:$H$766,7))</f>
        <v>CTO</v>
      </c>
      <c r="F6248" s="66" t="str">
        <f>IF(ISBLANK(LeaveTracker[[#This Row],[Employee Name]]),"-----",VLOOKUP(LeaveTracker[[#This Row],[Employee Name]],'List of Employees'!$B$4:$H$766,6))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1747</v>
      </c>
      <c r="E6249" s="20" t="str">
        <f>IF(ISBLANK(LeaveTracker[[#This Row],[Employee Name]]),"-----",VLOOKUP(LeaveTracker[[#This Row],[Employee Name]],'List of Employees'!$B$4:$H$766,7))</f>
        <v>BPLO</v>
      </c>
      <c r="F6249" s="66" t="str">
        <f>IF(ISBLANK(LeaveTracker[[#This Row],[Employee Name]]),"-----",VLOOKUP(LeaveTracker[[#This Row],[Employee Name]],'List of Employees'!$B$4:$H$766,6))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1954</v>
      </c>
      <c r="E6250" s="20" t="str">
        <f>IF(ISBLANK(LeaveTracker[[#This Row],[Employee Name]]),"-----",VLOOKUP(LeaveTracker[[#This Row],[Employee Name]],'List of Employees'!$B$4:$H$766,7))</f>
        <v>CENRO</v>
      </c>
      <c r="F6250" s="66" t="str">
        <f>IF(ISBLANK(LeaveTracker[[#This Row],[Employee Name]]),"-----",VLOOKUP(LeaveTracker[[#This Row],[Employee Name]],'List of Employees'!$B$4:$H$766,6))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1954</v>
      </c>
      <c r="E6251" s="20" t="str">
        <f>IF(ISBLANK(LeaveTracker[[#This Row],[Employee Name]]),"-----",VLOOKUP(LeaveTracker[[#This Row],[Employee Name]],'List of Employees'!$B$4:$H$766,7))</f>
        <v>CENRO</v>
      </c>
      <c r="F6251" s="66" t="str">
        <f>IF(ISBLANK(LeaveTracker[[#This Row],[Employee Name]]),"-----",VLOOKUP(LeaveTracker[[#This Row],[Employee Name]],'List of Employees'!$B$4:$H$766,6))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1908</v>
      </c>
      <c r="E6252" s="20" t="str">
        <f>IF(ISBLANK(LeaveTracker[[#This Row],[Employee Name]]),"-----",VLOOKUP(LeaveTracker[[#This Row],[Employee Name]],'List of Employees'!$B$4:$H$766,7))</f>
        <v>INTERNAL</v>
      </c>
      <c r="F6252" s="66" t="str">
        <f>IF(ISBLANK(LeaveTracker[[#This Row],[Employee Name]]),"-----",VLOOKUP(LeaveTracker[[#This Row],[Employee Name]],'List of Employees'!$B$4:$H$766,6))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1908</v>
      </c>
      <c r="E6253" s="20" t="str">
        <f>IF(ISBLANK(LeaveTracker[[#This Row],[Employee Name]]),"-----",VLOOKUP(LeaveTracker[[#This Row],[Employee Name]],'List of Employees'!$B$4:$H$766,7))</f>
        <v>INTERNAL</v>
      </c>
      <c r="F6253" s="66" t="str">
        <f>IF(ISBLANK(LeaveTracker[[#This Row],[Employee Name]]),"-----",VLOOKUP(LeaveTracker[[#This Row],[Employee Name]],'List of Employees'!$B$4:$H$766,6))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1908</v>
      </c>
      <c r="E6254" s="20" t="str">
        <f>IF(ISBLANK(LeaveTracker[[#This Row],[Employee Name]]),"-----",VLOOKUP(LeaveTracker[[#This Row],[Employee Name]],'List of Employees'!$B$4:$H$766,7))</f>
        <v>INTERNAL</v>
      </c>
      <c r="F6254" s="66" t="str">
        <f>IF(ISBLANK(LeaveTracker[[#This Row],[Employee Name]]),"-----",VLOOKUP(LeaveTracker[[#This Row],[Employee Name]],'List of Employees'!$B$4:$H$766,6))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1868</v>
      </c>
      <c r="E6255" s="20" t="str">
        <f>IF(ISBLANK(LeaveTracker[[#This Row],[Employee Name]]),"-----",VLOOKUP(LeaveTracker[[#This Row],[Employee Name]],'List of Employees'!$B$4:$H$766,7))</f>
        <v>GSO</v>
      </c>
      <c r="F6255" s="66" t="str">
        <f>IF(ISBLANK(LeaveTracker[[#This Row],[Employee Name]]),"-----",VLOOKUP(LeaveTracker[[#This Row],[Employee Name]],'List of Employees'!$B$4:$H$766,6))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1934</v>
      </c>
      <c r="E6256" s="20" t="str">
        <f>IF(ISBLANK(LeaveTracker[[#This Row],[Employee Name]]),"-----",VLOOKUP(LeaveTracker[[#This Row],[Employee Name]],'List of Employees'!$B$4:$H$766,7))</f>
        <v>GSO</v>
      </c>
      <c r="F6256" s="66" t="str">
        <f>IF(ISBLANK(LeaveTracker[[#This Row],[Employee Name]]),"-----",VLOOKUP(LeaveTracker[[#This Row],[Employee Name]],'List of Employees'!$B$4:$H$766,6))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Employees'!$B$4:$H$766,7))</f>
        <v>ONT</v>
      </c>
      <c r="F6257" s="66" t="str">
        <f>IF(ISBLANK(LeaveTracker[[#This Row],[Employee Name]]),"-----",VLOOKUP(LeaveTracker[[#This Row],[Employee Name]],'List of Employees'!$B$4:$H$766,6))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Employees'!$B$4:$H$766,7))</f>
        <v>ONT</v>
      </c>
      <c r="F6258" s="66" t="str">
        <f>IF(ISBLANK(LeaveTracker[[#This Row],[Employee Name]]),"-----",VLOOKUP(LeaveTracker[[#This Row],[Employee Name]],'List of Employees'!$B$4:$H$766,6))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Employees'!$B$4:$H$766,7))</f>
        <v>ONT</v>
      </c>
      <c r="F6259" s="66" t="str">
        <f>IF(ISBLANK(LeaveTracker[[#This Row],[Employee Name]]),"-----",VLOOKUP(LeaveTracker[[#This Row],[Employee Name]],'List of Employees'!$B$4:$H$766,6))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1917</v>
      </c>
      <c r="E6260" s="20" t="str">
        <f>IF(ISBLANK(LeaveTracker[[#This Row],[Employee Name]]),"-----",VLOOKUP(LeaveTracker[[#This Row],[Employee Name]],'List of Employees'!$B$4:$H$766,7))</f>
        <v>ONT</v>
      </c>
      <c r="F6260" s="66" t="str">
        <f>IF(ISBLANK(LeaveTracker[[#This Row],[Employee Name]]),"-----",VLOOKUP(LeaveTracker[[#This Row],[Employee Name]],'List of Employees'!$B$4:$H$766,6))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Employees'!$B$4:$H$766,7))</f>
        <v>ONT</v>
      </c>
      <c r="F6261" s="66" t="str">
        <f>IF(ISBLANK(LeaveTracker[[#This Row],[Employee Name]]),"-----",VLOOKUP(LeaveTracker[[#This Row],[Employee Name]],'List of Employees'!$B$4:$H$766,6))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Employees'!$B$4:$H$766,7))</f>
        <v>ONT</v>
      </c>
      <c r="F6262" s="66" t="str">
        <f>IF(ISBLANK(LeaveTracker[[#This Row],[Employee Name]]),"-----",VLOOKUP(LeaveTracker[[#This Row],[Employee Name]],'List of Employees'!$B$4:$H$766,6))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1814</v>
      </c>
      <c r="E6263" s="20" t="str">
        <f>IF(ISBLANK(LeaveTracker[[#This Row],[Employee Name]]),"-----",VLOOKUP(LeaveTracker[[#This Row],[Employee Name]],'List of Employees'!$B$4:$H$766,7))</f>
        <v>CHO</v>
      </c>
      <c r="F6263" s="66" t="str">
        <f>IF(ISBLANK(LeaveTracker[[#This Row],[Employee Name]]),"-----",VLOOKUP(LeaveTracker[[#This Row],[Employee Name]],'List of Employees'!$B$4:$H$766,6))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2187</v>
      </c>
      <c r="E6264" s="20" t="str">
        <f>IF(ISBLANK(LeaveTracker[[#This Row],[Employee Name]]),"-----",VLOOKUP(LeaveTracker[[#This Row],[Employee Name]],'List of Employees'!$B$4:$H$766,7))</f>
        <v>OSPITAL NG TAGAYTAY</v>
      </c>
      <c r="F6264" s="66" t="str">
        <f>IF(ISBLANK(LeaveTracker[[#This Row],[Employee Name]]),"-----",VLOOKUP(LeaveTracker[[#This Row],[Employee Name]],'List of Employees'!$B$4:$H$766,6))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1953</v>
      </c>
      <c r="E6265" s="20" t="str">
        <f>IF(ISBLANK(LeaveTracker[[#This Row],[Employee Name]]),"-----",VLOOKUP(LeaveTracker[[#This Row],[Employee Name]],'List of Employees'!$B$4:$H$766,7))</f>
        <v>ONT</v>
      </c>
      <c r="F6265" s="66" t="str">
        <f>IF(ISBLANK(LeaveTracker[[#This Row],[Employee Name]]),"-----",VLOOKUP(LeaveTracker[[#This Row],[Employee Name]],'List of Employees'!$B$4:$H$766,6))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2008</v>
      </c>
      <c r="E6266" s="20" t="str">
        <f>IF(ISBLANK(LeaveTracker[[#This Row],[Employee Name]]),"-----",VLOOKUP(LeaveTracker[[#This Row],[Employee Name]],'List of Employees'!$B$4:$H$766,7))</f>
        <v>EDP</v>
      </c>
      <c r="F6266" s="66" t="str">
        <f>IF(ISBLANK(LeaveTracker[[#This Row],[Employee Name]]),"-----",VLOOKUP(LeaveTracker[[#This Row],[Employee Name]],'List of Employees'!$B$4:$H$766,6))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1919</v>
      </c>
      <c r="E6267" s="20" t="str">
        <f>IF(ISBLANK(LeaveTracker[[#This Row],[Employee Name]]),"-----",VLOOKUP(LeaveTracker[[#This Row],[Employee Name]],'List of Employees'!$B$4:$H$766,7))</f>
        <v>HOUSING</v>
      </c>
      <c r="F6267" s="66" t="str">
        <f>IF(ISBLANK(LeaveTracker[[#This Row],[Employee Name]]),"-----",VLOOKUP(LeaveTracker[[#This Row],[Employee Name]],'List of Employees'!$B$4:$H$766,6))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1818</v>
      </c>
      <c r="E6268" s="20" t="str">
        <f>IF(ISBLANK(LeaveTracker[[#This Row],[Employee Name]]),"-----",VLOOKUP(LeaveTracker[[#This Row],[Employee Name]],'List of Employees'!$B$4:$H$766,7))</f>
        <v>EEO/CITY MARKET</v>
      </c>
      <c r="F6268" s="66" t="str">
        <f>IF(ISBLANK(LeaveTracker[[#This Row],[Employee Name]]),"-----",VLOOKUP(LeaveTracker[[#This Row],[Employee Name]],'List of Employees'!$B$4:$H$766,6))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1829</v>
      </c>
      <c r="E6269" s="20" t="str">
        <f>IF(ISBLANK(LeaveTracker[[#This Row],[Employee Name]]),"-----",VLOOKUP(LeaveTracker[[#This Row],[Employee Name]],'List of Employees'!$B$4:$H$766,7))</f>
        <v>EEO/CITY MARKET</v>
      </c>
      <c r="F6269" s="66" t="str">
        <f>IF(ISBLANK(LeaveTracker[[#This Row],[Employee Name]]),"-----",VLOOKUP(LeaveTracker[[#This Row],[Employee Name]],'List of Employees'!$B$4:$H$766,6))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1800</v>
      </c>
      <c r="E6270" s="20" t="str">
        <f>IF(ISBLANK(LeaveTracker[[#This Row],[Employee Name]]),"-----",VLOOKUP(LeaveTracker[[#This Row],[Employee Name]],'List of Employees'!$B$4:$H$766,7))</f>
        <v>HOUSING</v>
      </c>
      <c r="F6270" s="66" t="str">
        <f>IF(ISBLANK(LeaveTracker[[#This Row],[Employee Name]]),"-----",VLOOKUP(LeaveTracker[[#This Row],[Employee Name]],'List of Employees'!$B$4:$H$766,6))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Employees'!$B$4:$H$766,7))</f>
        <v>ACCOUNTING</v>
      </c>
      <c r="F6271" s="66" t="str">
        <f>IF(ISBLANK(LeaveTracker[[#This Row],[Employee Name]]),"-----",VLOOKUP(LeaveTracker[[#This Row],[Employee Name]],'List of Employees'!$B$4:$H$766,6))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Employees'!$B$4:$H$766,7))</f>
        <v>ACCOUNTING</v>
      </c>
      <c r="F6272" s="66" t="str">
        <f>IF(ISBLANK(LeaveTracker[[#This Row],[Employee Name]]),"-----",VLOOKUP(LeaveTracker[[#This Row],[Employee Name]],'List of Employees'!$B$4:$H$766,6))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1892</v>
      </c>
      <c r="E6273" s="20" t="str">
        <f>IF(ISBLANK(LeaveTracker[[#This Row],[Employee Name]]),"-----",VLOOKUP(LeaveTracker[[#This Row],[Employee Name]],'List of Employees'!$B$4:$H$766,7))</f>
        <v>PICNIC GROVE</v>
      </c>
      <c r="F6273" s="66" t="str">
        <f>IF(ISBLANK(LeaveTracker[[#This Row],[Employee Name]]),"-----",VLOOKUP(LeaveTracker[[#This Row],[Employee Name]],'List of Employees'!$B$4:$H$766,6))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2003</v>
      </c>
      <c r="E6274" s="20" t="str">
        <f>IF(ISBLANK(LeaveTracker[[#This Row],[Employee Name]]),"-----",VLOOKUP(LeaveTracker[[#This Row],[Employee Name]],'List of Employees'!$B$4:$H$766,7))</f>
        <v>ACCOUNTING</v>
      </c>
      <c r="F6274" s="66" t="str">
        <f>IF(ISBLANK(LeaveTracker[[#This Row],[Employee Name]]),"-----",VLOOKUP(LeaveTracker[[#This Row],[Employee Name]],'List of Employees'!$B$4:$H$766,6))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Employees'!$B$4:$H$766,7))</f>
        <v>ACCOUNTING</v>
      </c>
      <c r="F6275" s="66" t="str">
        <f>IF(ISBLANK(LeaveTracker[[#This Row],[Employee Name]]),"-----",VLOOKUP(LeaveTracker[[#This Row],[Employee Name]],'List of Employees'!$B$4:$H$766,6))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Employees'!$B$4:$H$766,7))</f>
        <v>CBO</v>
      </c>
      <c r="F6276" s="66" t="str">
        <f>IF(ISBLANK(LeaveTracker[[#This Row],[Employee Name]]),"-----",VLOOKUP(LeaveTracker[[#This Row],[Employee Name]],'List of Employees'!$B$4:$H$766,6))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1802</v>
      </c>
      <c r="E6277" s="20" t="str">
        <f>IF(ISBLANK(LeaveTracker[[#This Row],[Employee Name]]),"-----",VLOOKUP(LeaveTracker[[#This Row],[Employee Name]],'List of Employees'!$B$4:$H$766,7))</f>
        <v>CHO</v>
      </c>
      <c r="F6277" s="66" t="str">
        <f>IF(ISBLANK(LeaveTracker[[#This Row],[Employee Name]]),"-----",VLOOKUP(LeaveTracker[[#This Row],[Employee Name]],'List of Employees'!$B$4:$H$766,6))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Employees'!$B$4:$H$766,7))</f>
        <v>VMO</v>
      </c>
      <c r="F6278" s="66" t="str">
        <f>IF(ISBLANK(LeaveTracker[[#This Row],[Employee Name]]),"-----",VLOOKUP(LeaveTracker[[#This Row],[Employee Name]],'List of Employees'!$B$4:$H$766,6))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Employees'!$B$4:$H$766,7))</f>
        <v>VMO</v>
      </c>
      <c r="F6279" s="66" t="str">
        <f>IF(ISBLANK(LeaveTracker[[#This Row],[Employee Name]]),"-----",VLOOKUP(LeaveTracker[[#This Row],[Employee Name]],'List of Employees'!$B$4:$H$766,6))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Employees'!$B$4:$H$766,7))</f>
        <v>VMO</v>
      </c>
      <c r="F6280" s="66" t="str">
        <f>IF(ISBLANK(LeaveTracker[[#This Row],[Employee Name]]),"-----",VLOOKUP(LeaveTracker[[#This Row],[Employee Name]],'List of Employees'!$B$4:$H$766,6))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Employees'!$B$4:$H$766,7))</f>
        <v>VMO</v>
      </c>
      <c r="F6281" s="66" t="str">
        <f>IF(ISBLANK(LeaveTracker[[#This Row],[Employee Name]]),"-----",VLOOKUP(LeaveTracker[[#This Row],[Employee Name]],'List of Employees'!$B$4:$H$766,6))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Employees'!$B$4:$H$766,7))</f>
        <v>ACCOUNTING</v>
      </c>
      <c r="F6282" s="66" t="str">
        <f>IF(ISBLANK(LeaveTracker[[#This Row],[Employee Name]]),"-----",VLOOKUP(LeaveTracker[[#This Row],[Employee Name]],'List of Employees'!$B$4:$H$766,6))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2212</v>
      </c>
      <c r="E6283" s="20" t="str">
        <f>IF(ISBLANK(LeaveTracker[[#This Row],[Employee Name]]),"-----",VLOOKUP(LeaveTracker[[#This Row],[Employee Name]],'List of Employees'!$B$4:$H$766,7))</f>
        <v>ASSESSORS OFFICE</v>
      </c>
      <c r="F6283" s="66" t="str">
        <f>IF(ISBLANK(LeaveTracker[[#This Row],[Employee Name]]),"-----",VLOOKUP(LeaveTracker[[#This Row],[Employee Name]],'List of Employees'!$B$4:$H$766,6))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Employees'!$B$4:$H$766,7))</f>
        <v>MO</v>
      </c>
      <c r="F6284" s="66" t="str">
        <f>IF(ISBLANK(LeaveTracker[[#This Row],[Employee Name]]),"-----",VLOOKUP(LeaveTracker[[#This Row],[Employee Name]],'List of Employees'!$B$4:$H$766,6))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Employees'!$B$4:$H$766,7))</f>
        <v>AGRICULTURE OFFICE</v>
      </c>
      <c r="F6285" s="66" t="str">
        <f>IF(ISBLANK(LeaveTracker[[#This Row],[Employee Name]]),"-----",VLOOKUP(LeaveTracker[[#This Row],[Employee Name]],'List of Employees'!$B$4:$H$766,6))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1995</v>
      </c>
      <c r="E6286" s="20" t="str">
        <f>IF(ISBLANK(LeaveTracker[[#This Row],[Employee Name]]),"-----",VLOOKUP(LeaveTracker[[#This Row],[Employee Name]],'List of Employees'!$B$4:$H$766,7))</f>
        <v>HRMO</v>
      </c>
      <c r="F6286" s="66" t="str">
        <f>IF(ISBLANK(LeaveTracker[[#This Row],[Employee Name]]),"-----",VLOOKUP(LeaveTracker[[#This Row],[Employee Name]],'List of Employees'!$B$4:$H$766,6))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Employees'!$B$4:$H$766,7))</f>
        <v>CHARACTER OFFICE</v>
      </c>
      <c r="F6287" s="66" t="str">
        <f>IF(ISBLANK(LeaveTracker[[#This Row],[Employee Name]]),"-----",VLOOKUP(LeaveTracker[[#This Row],[Employee Name]],'List of Employees'!$B$4:$H$766,6))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Employees'!$B$4:$H$766,7))</f>
        <v>EEO/ CITY MARKET</v>
      </c>
      <c r="F6288" s="66" t="str">
        <f>IF(ISBLANK(LeaveTracker[[#This Row],[Employee Name]]),"-----",VLOOKUP(LeaveTracker[[#This Row],[Employee Name]],'List of Employees'!$B$4:$H$766,6))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Employees'!$B$4:$H$766,7))</f>
        <v>CSWDO</v>
      </c>
      <c r="F6289" s="66" t="str">
        <f>IF(ISBLANK(LeaveTracker[[#This Row],[Employee Name]]),"-----",VLOOKUP(LeaveTracker[[#This Row],[Employee Name]],'List of Employees'!$B$4:$H$766,6))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Employees'!$B$4:$H$766,7))</f>
        <v>CCT</v>
      </c>
      <c r="F6290" s="66" t="str">
        <f>IF(ISBLANK(LeaveTracker[[#This Row],[Employee Name]]),"-----",VLOOKUP(LeaveTracker[[#This Row],[Employee Name]],'List of Employees'!$B$4:$H$766,6))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Employees'!$B$4:$H$766,7))</f>
        <v>CTO</v>
      </c>
      <c r="F6291" s="66" t="str">
        <f>IF(ISBLANK(LeaveTracker[[#This Row],[Employee Name]]),"-----",VLOOKUP(LeaveTracker[[#This Row],[Employee Name]],'List of Employees'!$B$4:$H$766,6))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1928</v>
      </c>
      <c r="E6292" s="20" t="str">
        <f>IF(ISBLANK(LeaveTracker[[#This Row],[Employee Name]]),"-----",VLOOKUP(LeaveTracker[[#This Row],[Employee Name]],'List of Employees'!$B$4:$H$766,7))</f>
        <v>CSU</v>
      </c>
      <c r="F6292" s="66" t="str">
        <f>IF(ISBLANK(LeaveTracker[[#This Row],[Employee Name]]),"-----",VLOOKUP(LeaveTracker[[#This Row],[Employee Name]],'List of Employees'!$B$4:$H$766,6))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2262</v>
      </c>
      <c r="E6293" s="20" t="str">
        <f>IF(ISBLANK(LeaveTracker[[#This Row],[Employee Name]]),"-----",VLOOKUP(LeaveTracker[[#This Row],[Employee Name]],'List of Employees'!$B$4:$H$766,7))</f>
        <v>PICNIC GROVE</v>
      </c>
      <c r="F6293" s="66" t="str">
        <f>IF(ISBLANK(LeaveTracker[[#This Row],[Employee Name]]),"-----",VLOOKUP(LeaveTracker[[#This Row],[Employee Name]],'List of Employees'!$B$4:$H$766,6))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2217</v>
      </c>
      <c r="E6294" s="20" t="str">
        <f>IF(ISBLANK(LeaveTracker[[#This Row],[Employee Name]]),"-----",VLOOKUP(LeaveTracker[[#This Row],[Employee Name]],'List of Employees'!$B$4:$H$766,7))</f>
        <v>PICNIC GROVE</v>
      </c>
      <c r="F6294" s="66" t="str">
        <f>IF(ISBLANK(LeaveTracker[[#This Row],[Employee Name]]),"-----",VLOOKUP(LeaveTracker[[#This Row],[Employee Name]],'List of Employees'!$B$4:$H$766,6))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2217</v>
      </c>
      <c r="E6295" s="20" t="str">
        <f>IF(ISBLANK(LeaveTracker[[#This Row],[Employee Name]]),"-----",VLOOKUP(LeaveTracker[[#This Row],[Employee Name]],'List of Employees'!$B$4:$H$766,7))</f>
        <v>PICNIC GROVE</v>
      </c>
      <c r="F6295" s="66" t="str">
        <f>IF(ISBLANK(LeaveTracker[[#This Row],[Employee Name]]),"-----",VLOOKUP(LeaveTracker[[#This Row],[Employee Name]],'List of Employees'!$B$4:$H$766,6))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2217</v>
      </c>
      <c r="E6296" s="20" t="str">
        <f>IF(ISBLANK(LeaveTracker[[#This Row],[Employee Name]]),"-----",VLOOKUP(LeaveTracker[[#This Row],[Employee Name]],'List of Employees'!$B$4:$H$766,7))</f>
        <v>PICNIC GROVE</v>
      </c>
      <c r="F6296" s="66" t="str">
        <f>IF(ISBLANK(LeaveTracker[[#This Row],[Employee Name]]),"-----",VLOOKUP(LeaveTracker[[#This Row],[Employee Name]],'List of Employees'!$B$4:$H$766,6))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1876</v>
      </c>
      <c r="E6297" s="20" t="str">
        <f>IF(ISBLANK(LeaveTracker[[#This Row],[Employee Name]]),"-----",VLOOKUP(LeaveTracker[[#This Row],[Employee Name]],'List of Employees'!$B$4:$H$766,7))</f>
        <v>CTO-LICENSE</v>
      </c>
      <c r="F6297" s="66" t="str">
        <f>IF(ISBLANK(LeaveTracker[[#This Row],[Employee Name]]),"-----",VLOOKUP(LeaveTracker[[#This Row],[Employee Name]],'List of Employees'!$B$4:$H$766,6))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1876</v>
      </c>
      <c r="E6298" s="20" t="str">
        <f>IF(ISBLANK(LeaveTracker[[#This Row],[Employee Name]]),"-----",VLOOKUP(LeaveTracker[[#This Row],[Employee Name]],'List of Employees'!$B$4:$H$766,7))</f>
        <v>CTO-LICENSE</v>
      </c>
      <c r="F6298" s="66" t="str">
        <f>IF(ISBLANK(LeaveTracker[[#This Row],[Employee Name]]),"-----",VLOOKUP(LeaveTracker[[#This Row],[Employee Name]],'List of Employees'!$B$4:$H$766,6))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1876</v>
      </c>
      <c r="E6299" s="20" t="str">
        <f>IF(ISBLANK(LeaveTracker[[#This Row],[Employee Name]]),"-----",VLOOKUP(LeaveTracker[[#This Row],[Employee Name]],'List of Employees'!$B$4:$H$766,7))</f>
        <v>CTO-LICENSE</v>
      </c>
      <c r="F6299" s="66" t="str">
        <f>IF(ISBLANK(LeaveTracker[[#This Row],[Employee Name]]),"-----",VLOOKUP(LeaveTracker[[#This Row],[Employee Name]],'List of Employees'!$B$4:$H$766,6))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1876</v>
      </c>
      <c r="E6300" s="20" t="str">
        <f>IF(ISBLANK(LeaveTracker[[#This Row],[Employee Name]]),"-----",VLOOKUP(LeaveTracker[[#This Row],[Employee Name]],'List of Employees'!$B$4:$H$766,7))</f>
        <v>CTO-LICENSE</v>
      </c>
      <c r="F6300" s="66" t="str">
        <f>IF(ISBLANK(LeaveTracker[[#This Row],[Employee Name]]),"-----",VLOOKUP(LeaveTracker[[#This Row],[Employee Name]],'List of Employees'!$B$4:$H$766,6))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1876</v>
      </c>
      <c r="E6301" s="20" t="str">
        <f>IF(ISBLANK(LeaveTracker[[#This Row],[Employee Name]]),"-----",VLOOKUP(LeaveTracker[[#This Row],[Employee Name]],'List of Employees'!$B$4:$H$766,7))</f>
        <v>CTO-LICENSE</v>
      </c>
      <c r="F6301" s="66" t="str">
        <f>IF(ISBLANK(LeaveTracker[[#This Row],[Employee Name]]),"-----",VLOOKUP(LeaveTracker[[#This Row],[Employee Name]],'List of Employees'!$B$4:$H$766,6))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1876</v>
      </c>
      <c r="E6302" s="20" t="str">
        <f>IF(ISBLANK(LeaveTracker[[#This Row],[Employee Name]]),"-----",VLOOKUP(LeaveTracker[[#This Row],[Employee Name]],'List of Employees'!$B$4:$H$766,7))</f>
        <v>CTO-LICENSE</v>
      </c>
      <c r="F6302" s="66" t="str">
        <f>IF(ISBLANK(LeaveTracker[[#This Row],[Employee Name]]),"-----",VLOOKUP(LeaveTracker[[#This Row],[Employee Name]],'List of Employees'!$B$4:$H$766,6))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1732</v>
      </c>
      <c r="E6303" s="20" t="str">
        <f>IF(ISBLANK(LeaveTracker[[#This Row],[Employee Name]]),"-----",VLOOKUP(LeaveTracker[[#This Row],[Employee Name]],'List of Employees'!$B$4:$H$766,7))</f>
        <v>LCR</v>
      </c>
      <c r="F6303" s="66" t="str">
        <f>IF(ISBLANK(LeaveTracker[[#This Row],[Employee Name]]),"-----",VLOOKUP(LeaveTracker[[#This Row],[Employee Name]],'List of Employees'!$B$4:$H$766,6))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2176</v>
      </c>
      <c r="E6304" s="20" t="str">
        <f>IF(ISBLANK(LeaveTracker[[#This Row],[Employee Name]]),"-----",VLOOKUP(LeaveTracker[[#This Row],[Employee Name]],'List of Employees'!$B$4:$H$766,7))</f>
        <v>HALL OF JUSTICE</v>
      </c>
      <c r="F6304" s="66" t="str">
        <f>IF(ISBLANK(LeaveTracker[[#This Row],[Employee Name]]),"-----",VLOOKUP(LeaveTracker[[#This Row],[Employee Name]],'List of Employees'!$B$4:$H$766,6))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2176</v>
      </c>
      <c r="E6305" s="20" t="str">
        <f>IF(ISBLANK(LeaveTracker[[#This Row],[Employee Name]]),"-----",VLOOKUP(LeaveTracker[[#This Row],[Employee Name]],'List of Employees'!$B$4:$H$766,7))</f>
        <v>HALL OF JUSTICE</v>
      </c>
      <c r="F6305" s="66" t="str">
        <f>IF(ISBLANK(LeaveTracker[[#This Row],[Employee Name]]),"-----",VLOOKUP(LeaveTracker[[#This Row],[Employee Name]],'List of Employees'!$B$4:$H$766,6))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2176</v>
      </c>
      <c r="E6306" s="20" t="str">
        <f>IF(ISBLANK(LeaveTracker[[#This Row],[Employee Name]]),"-----",VLOOKUP(LeaveTracker[[#This Row],[Employee Name]],'List of Employees'!$B$4:$H$766,7))</f>
        <v>HALL OF JUSTICE</v>
      </c>
      <c r="F6306" s="66" t="str">
        <f>IF(ISBLANK(LeaveTracker[[#This Row],[Employee Name]]),"-----",VLOOKUP(LeaveTracker[[#This Row],[Employee Name]],'List of Employees'!$B$4:$H$766,6))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2378</v>
      </c>
      <c r="E6307" s="20">
        <f>IF(ISBLANK(LeaveTracker[[#This Row],[Employee Name]]),"-----",VLOOKUP(LeaveTracker[[#This Row],[Employee Name]],'List of Employees'!$B$4:$H$766,7))</f>
        <v>0</v>
      </c>
      <c r="F6307" s="66" t="str">
        <f>IF(ISBLANK(LeaveTracker[[#This Row],[Employee Name]]),"-----",VLOOKUP(LeaveTracker[[#This Row],[Employee Name]],'List of Employees'!$B$4:$H$766,6))</f>
        <v>PERMANENT</v>
      </c>
      <c r="G6307" s="24">
        <v>45139</v>
      </c>
      <c r="H6307" s="24">
        <v>45169</v>
      </c>
      <c r="I6307" s="20" t="s">
        <v>82</v>
      </c>
      <c r="J6307" s="42" t="s">
        <v>2379</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2378</v>
      </c>
      <c r="E6308" s="20">
        <f>IF(ISBLANK(LeaveTracker[[#This Row],[Employee Name]]),"-----",VLOOKUP(LeaveTracker[[#This Row],[Employee Name]],'List of Employees'!$B$4:$H$766,7))</f>
        <v>0</v>
      </c>
      <c r="F6308" s="66" t="str">
        <f>IF(ISBLANK(LeaveTracker[[#This Row],[Employee Name]]),"-----",VLOOKUP(LeaveTracker[[#This Row],[Employee Name]],'List of Employees'!$B$4:$H$766,6))</f>
        <v>PERMANENT</v>
      </c>
      <c r="G6308" s="24">
        <v>45119</v>
      </c>
      <c r="H6308" s="24">
        <v>45120</v>
      </c>
      <c r="I6308" s="20" t="s">
        <v>82</v>
      </c>
      <c r="J6308" s="42" t="s">
        <v>2379</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2008</v>
      </c>
      <c r="E6309" s="20" t="str">
        <f>IF(ISBLANK(LeaveTracker[[#This Row],[Employee Name]]),"-----",VLOOKUP(LeaveTracker[[#This Row],[Employee Name]],'List of Employees'!$B$4:$H$766,7))</f>
        <v>EDP</v>
      </c>
      <c r="F6309" s="66" t="str">
        <f>IF(ISBLANK(LeaveTracker[[#This Row],[Employee Name]]),"-----",VLOOKUP(LeaveTracker[[#This Row],[Employee Name]],'List of Employees'!$B$4:$H$766,6))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Employees'!$B$4:$H$766,7))</f>
        <v>TCNHS</v>
      </c>
      <c r="F6310" s="66" t="str">
        <f>IF(ISBLANK(LeaveTracker[[#This Row],[Employee Name]]),"-----",VLOOKUP(LeaveTracker[[#This Row],[Employee Name]],'List of Employees'!$B$4:$H$766,6))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Employees'!$B$4:$H$766,7))</f>
        <v>TCNHS</v>
      </c>
      <c r="F6311" s="66" t="str">
        <f>IF(ISBLANK(LeaveTracker[[#This Row],[Employee Name]]),"-----",VLOOKUP(LeaveTracker[[#This Row],[Employee Name]],'List of Employees'!$B$4:$H$766,6))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Employees'!$B$4:$H$766,7))</f>
        <v>MO</v>
      </c>
      <c r="F6312" s="66" t="str">
        <f>IF(ISBLANK(LeaveTracker[[#This Row],[Employee Name]]),"-----",VLOOKUP(LeaveTracker[[#This Row],[Employee Name]],'List of Employees'!$B$4:$H$766,6))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1847</v>
      </c>
      <c r="E6313" s="20" t="str">
        <f>IF(ISBLANK(LeaveTracker[[#This Row],[Employee Name]]),"-----",VLOOKUP(LeaveTracker[[#This Row],[Employee Name]],'List of Employees'!$B$4:$H$766,7))</f>
        <v>TICC</v>
      </c>
      <c r="F6313" s="66" t="str">
        <f>IF(ISBLANK(LeaveTracker[[#This Row],[Employee Name]]),"-----",VLOOKUP(LeaveTracker[[#This Row],[Employee Name]],'List of Employees'!$B$4:$H$766,6))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1847</v>
      </c>
      <c r="E6314" s="20" t="str">
        <f>IF(ISBLANK(LeaveTracker[[#This Row],[Employee Name]]),"-----",VLOOKUP(LeaveTracker[[#This Row],[Employee Name]],'List of Employees'!$B$4:$H$766,7))</f>
        <v>TICC</v>
      </c>
      <c r="F6314" s="66" t="str">
        <f>IF(ISBLANK(LeaveTracker[[#This Row],[Employee Name]]),"-----",VLOOKUP(LeaveTracker[[#This Row],[Employee Name]],'List of Employees'!$B$4:$H$766,6))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1847</v>
      </c>
      <c r="E6315" s="20" t="str">
        <f>IF(ISBLANK(LeaveTracker[[#This Row],[Employee Name]]),"-----",VLOOKUP(LeaveTracker[[#This Row],[Employee Name]],'List of Employees'!$B$4:$H$766,7))</f>
        <v>TICC</v>
      </c>
      <c r="F6315" s="66" t="str">
        <f>IF(ISBLANK(LeaveTracker[[#This Row],[Employee Name]]),"-----",VLOOKUP(LeaveTracker[[#This Row],[Employee Name]],'List of Employees'!$B$4:$H$766,6))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1860</v>
      </c>
      <c r="E6316" s="20" t="str">
        <f>IF(ISBLANK(LeaveTracker[[#This Row],[Employee Name]]),"-----",VLOOKUP(LeaveTracker[[#This Row],[Employee Name]],'List of Employees'!$B$4:$H$766,7))</f>
        <v>TICC</v>
      </c>
      <c r="F6316" s="66" t="str">
        <f>IF(ISBLANK(LeaveTracker[[#This Row],[Employee Name]]),"-----",VLOOKUP(LeaveTracker[[#This Row],[Employee Name]],'List of Employees'!$B$4:$H$766,6))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1808</v>
      </c>
      <c r="E6317" s="20" t="str">
        <f>IF(ISBLANK(LeaveTracker[[#This Row],[Employee Name]]),"-----",VLOOKUP(LeaveTracker[[#This Row],[Employee Name]],'List of Employees'!$B$4:$H$766,7))</f>
        <v>TICC</v>
      </c>
      <c r="F6317" s="66" t="str">
        <f>IF(ISBLANK(LeaveTracker[[#This Row],[Employee Name]]),"-----",VLOOKUP(LeaveTracker[[#This Row],[Employee Name]],'List of Employees'!$B$4:$H$766,6))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1950</v>
      </c>
      <c r="E6318" s="20" t="str">
        <f>IF(ISBLANK(LeaveTracker[[#This Row],[Employee Name]]),"-----",VLOOKUP(LeaveTracker[[#This Row],[Employee Name]],'List of Employees'!$B$4:$H$766,7))</f>
        <v>TICC</v>
      </c>
      <c r="F6318" s="66" t="str">
        <f>IF(ISBLANK(LeaveTracker[[#This Row],[Employee Name]]),"-----",VLOOKUP(LeaveTracker[[#This Row],[Employee Name]],'List of Employees'!$B$4:$H$766,6))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Employees'!$B$4:$H$766,7))</f>
        <v>CTO</v>
      </c>
      <c r="F6319" s="66" t="str">
        <f>IF(ISBLANK(LeaveTracker[[#This Row],[Employee Name]]),"-----",VLOOKUP(LeaveTracker[[#This Row],[Employee Name]],'List of Employees'!$B$4:$H$766,6))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1800</v>
      </c>
      <c r="E6320" s="20" t="str">
        <f>IF(ISBLANK(LeaveTracker[[#This Row],[Employee Name]]),"-----",VLOOKUP(LeaveTracker[[#This Row],[Employee Name]],'List of Employees'!$B$4:$H$766,7))</f>
        <v>HOUSING</v>
      </c>
      <c r="F6320" s="66" t="str">
        <f>IF(ISBLANK(LeaveTracker[[#This Row],[Employee Name]]),"-----",VLOOKUP(LeaveTracker[[#This Row],[Employee Name]],'List of Employees'!$B$4:$H$766,6))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1800</v>
      </c>
      <c r="E6321" s="20" t="str">
        <f>IF(ISBLANK(LeaveTracker[[#This Row],[Employee Name]]),"-----",VLOOKUP(LeaveTracker[[#This Row],[Employee Name]],'List of Employees'!$B$4:$H$766,7))</f>
        <v>HOUSING</v>
      </c>
      <c r="F6321" s="66" t="str">
        <f>IF(ISBLANK(LeaveTracker[[#This Row],[Employee Name]]),"-----",VLOOKUP(LeaveTracker[[#This Row],[Employee Name]],'List of Employees'!$B$4:$H$766,6))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1800</v>
      </c>
      <c r="E6322" s="20" t="str">
        <f>IF(ISBLANK(LeaveTracker[[#This Row],[Employee Name]]),"-----",VLOOKUP(LeaveTracker[[#This Row],[Employee Name]],'List of Employees'!$B$4:$H$766,7))</f>
        <v>HOUSING</v>
      </c>
      <c r="F6322" s="66" t="str">
        <f>IF(ISBLANK(LeaveTracker[[#This Row],[Employee Name]]),"-----",VLOOKUP(LeaveTracker[[#This Row],[Employee Name]],'List of Employees'!$B$4:$H$766,6))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2384</v>
      </c>
      <c r="E6323" s="20" t="str">
        <f>IF(ISBLANK(LeaveTracker[[#This Row],[Employee Name]]),"-----",VLOOKUP(LeaveTracker[[#This Row],[Employee Name]],'List of Employees'!$B$4:$H$766,7))</f>
        <v>SHS</v>
      </c>
      <c r="F6323" s="66" t="str">
        <f>IF(ISBLANK(LeaveTracker[[#This Row],[Employee Name]]),"-----",VLOOKUP(LeaveTracker[[#This Row],[Employee Name]],'List of Employees'!$B$4:$H$766,6))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1925</v>
      </c>
      <c r="E6324" s="20">
        <f>IF(ISBLANK(LeaveTracker[[#This Row],[Employee Name]]),"-----",VLOOKUP(LeaveTracker[[#This Row],[Employee Name]],'List of Employees'!$B$4:$H$766,7))</f>
        <v>0</v>
      </c>
      <c r="F6324" s="66" t="str">
        <f>IF(ISBLANK(LeaveTracker[[#This Row],[Employee Name]]),"-----",VLOOKUP(LeaveTracker[[#This Row],[Employee Name]],'List of Employees'!$B$4:$H$766,6))</f>
        <v>JOBCON</v>
      </c>
      <c r="G6324" s="24">
        <v>45084</v>
      </c>
      <c r="H6324" s="24">
        <v>45084</v>
      </c>
      <c r="I6324" s="20" t="s">
        <v>81</v>
      </c>
      <c r="J6324" s="42" t="s">
        <v>2358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Employees'!$B$4:$H$766,7))</f>
        <v>LIBRARY</v>
      </c>
      <c r="F6325" s="66" t="str">
        <f>IF(ISBLANK(LeaveTracker[[#This Row],[Employee Name]]),"-----",VLOOKUP(LeaveTracker[[#This Row],[Employee Name]],'List of Employees'!$B$4:$H$766,6))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Employees'!$B$4:$H$766,7))</f>
        <v>CTO</v>
      </c>
      <c r="F6326" s="66" t="str">
        <f>IF(ISBLANK(LeaveTracker[[#This Row],[Employee Name]]),"-----",VLOOKUP(LeaveTracker[[#This Row],[Employee Name]],'List of Employees'!$B$4:$H$766,6))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Employees'!$B$4:$H$766,7))</f>
        <v>CTO</v>
      </c>
      <c r="F6327" s="66" t="str">
        <f>IF(ISBLANK(LeaveTracker[[#This Row],[Employee Name]]),"-----",VLOOKUP(LeaveTracker[[#This Row],[Employee Name]],'List of Employees'!$B$4:$H$766,6))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Employees'!$B$4:$H$766,7))</f>
        <v>SP</v>
      </c>
      <c r="F6328" s="66" t="str">
        <f>IF(ISBLANK(LeaveTracker[[#This Row],[Employee Name]]),"-----",VLOOKUP(LeaveTracker[[#This Row],[Employee Name]],'List of Employees'!$B$4:$H$766,6))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1821</v>
      </c>
      <c r="E6329" s="20" t="str">
        <f>IF(ISBLANK(LeaveTracker[[#This Row],[Employee Name]]),"-----",VLOOKUP(LeaveTracker[[#This Row],[Employee Name]],'List of Employees'!$B$4:$H$766,7))</f>
        <v>SP</v>
      </c>
      <c r="F6329" s="66" t="str">
        <f>IF(ISBLANK(LeaveTracker[[#This Row],[Employee Name]]),"-----",VLOOKUP(LeaveTracker[[#This Row],[Employee Name]],'List of Employees'!$B$4:$H$766,6))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1821</v>
      </c>
      <c r="E6330" s="20" t="str">
        <f>IF(ISBLANK(LeaveTracker[[#This Row],[Employee Name]]),"-----",VLOOKUP(LeaveTracker[[#This Row],[Employee Name]],'List of Employees'!$B$4:$H$766,7))</f>
        <v>SP</v>
      </c>
      <c r="F6330" s="66" t="str">
        <f>IF(ISBLANK(LeaveTracker[[#This Row],[Employee Name]]),"-----",VLOOKUP(LeaveTracker[[#This Row],[Employee Name]],'List of Employees'!$B$4:$H$766,6))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1821</v>
      </c>
      <c r="E6331" s="20" t="str">
        <f>IF(ISBLANK(LeaveTracker[[#This Row],[Employee Name]]),"-----",VLOOKUP(LeaveTracker[[#This Row],[Employee Name]],'List of Employees'!$B$4:$H$766,7))</f>
        <v>SP</v>
      </c>
      <c r="F6331" s="66" t="str">
        <f>IF(ISBLANK(LeaveTracker[[#This Row],[Employee Name]]),"-----",VLOOKUP(LeaveTracker[[#This Row],[Employee Name]],'List of Employees'!$B$4:$H$766,6))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1821</v>
      </c>
      <c r="E6332" s="20" t="str">
        <f>IF(ISBLANK(LeaveTracker[[#This Row],[Employee Name]]),"-----",VLOOKUP(LeaveTracker[[#This Row],[Employee Name]],'List of Employees'!$B$4:$H$766,7))</f>
        <v>SP</v>
      </c>
      <c r="F6332" s="66" t="str">
        <f>IF(ISBLANK(LeaveTracker[[#This Row],[Employee Name]]),"-----",VLOOKUP(LeaveTracker[[#This Row],[Employee Name]],'List of Employees'!$B$4:$H$766,6))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Employees'!$B$4:$H$766,7))</f>
        <v>CHO</v>
      </c>
      <c r="F6333" s="66" t="str">
        <f>IF(ISBLANK(LeaveTracker[[#This Row],[Employee Name]]),"-----",VLOOKUP(LeaveTracker[[#This Row],[Employee Name]],'List of Employees'!$B$4:$H$766,6))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Employees'!$B$4:$H$766,7))</f>
        <v>CHO</v>
      </c>
      <c r="F6334" s="66" t="str">
        <f>IF(ISBLANK(LeaveTracker[[#This Row],[Employee Name]]),"-----",VLOOKUP(LeaveTracker[[#This Row],[Employee Name]],'List of Employees'!$B$4:$H$766,6))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1786</v>
      </c>
      <c r="E6335" s="20" t="str">
        <f>IF(ISBLANK(LeaveTracker[[#This Row],[Employee Name]]),"-----",VLOOKUP(LeaveTracker[[#This Row],[Employee Name]],'List of Employees'!$B$4:$H$766,7))</f>
        <v>GSO</v>
      </c>
      <c r="F6335" s="66" t="str">
        <f>IF(ISBLANK(LeaveTracker[[#This Row],[Employee Name]]),"-----",VLOOKUP(LeaveTracker[[#This Row],[Employee Name]],'List of Employees'!$B$4:$H$766,6))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1786</v>
      </c>
      <c r="E6336" s="20" t="str">
        <f>IF(ISBLANK(LeaveTracker[[#This Row],[Employee Name]]),"-----",VLOOKUP(LeaveTracker[[#This Row],[Employee Name]],'List of Employees'!$B$4:$H$766,7))</f>
        <v>GSO</v>
      </c>
      <c r="F6336" s="66" t="str">
        <f>IF(ISBLANK(LeaveTracker[[#This Row],[Employee Name]]),"-----",VLOOKUP(LeaveTracker[[#This Row],[Employee Name]],'List of Employees'!$B$4:$H$766,6))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1786</v>
      </c>
      <c r="E6337" s="20" t="str">
        <f>IF(ISBLANK(LeaveTracker[[#This Row],[Employee Name]]),"-----",VLOOKUP(LeaveTracker[[#This Row],[Employee Name]],'List of Employees'!$B$4:$H$766,7))</f>
        <v>GSO</v>
      </c>
      <c r="F6337" s="66" t="str">
        <f>IF(ISBLANK(LeaveTracker[[#This Row],[Employee Name]]),"-----",VLOOKUP(LeaveTracker[[#This Row],[Employee Name]],'List of Employees'!$B$4:$H$766,6))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1786</v>
      </c>
      <c r="E6338" s="20" t="str">
        <f>IF(ISBLANK(LeaveTracker[[#This Row],[Employee Name]]),"-----",VLOOKUP(LeaveTracker[[#This Row],[Employee Name]],'List of Employees'!$B$4:$H$766,7))</f>
        <v>GSO</v>
      </c>
      <c r="F6338" s="66" t="str">
        <f>IF(ISBLANK(LeaveTracker[[#This Row],[Employee Name]]),"-----",VLOOKUP(LeaveTracker[[#This Row],[Employee Name]],'List of Employees'!$B$4:$H$766,6))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2386</v>
      </c>
      <c r="E6339" s="20">
        <f>IF(ISBLANK(LeaveTracker[[#This Row],[Employee Name]]),"-----",VLOOKUP(LeaveTracker[[#This Row],[Employee Name]],'List of Employees'!$B$4:$H$766,7))</f>
        <v>0</v>
      </c>
      <c r="F6339" s="66" t="str">
        <f>IF(ISBLANK(LeaveTracker[[#This Row],[Employee Name]]),"-----",VLOOKUP(LeaveTracker[[#This Row],[Employee Name]],'List of Employees'!$B$4:$H$766,6))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Employees'!$B$4:$H$766,7))</f>
        <v>HRMO</v>
      </c>
      <c r="F6340" s="66" t="str">
        <f>IF(ISBLANK(LeaveTracker[[#This Row],[Employee Name]]),"-----",VLOOKUP(LeaveTracker[[#This Row],[Employee Name]],'List of Employees'!$B$4:$H$766,6))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1864</v>
      </c>
      <c r="E6341" s="20" t="str">
        <f>IF(ISBLANK(LeaveTracker[[#This Row],[Employee Name]]),"-----",VLOOKUP(LeaveTracker[[#This Row],[Employee Name]],'List of Employees'!$B$4:$H$766,7))</f>
        <v>CENRO</v>
      </c>
      <c r="F6341" s="66" t="str">
        <f>IF(ISBLANK(LeaveTracker[[#This Row],[Employee Name]]),"-----",VLOOKUP(LeaveTracker[[#This Row],[Employee Name]],'List of Employees'!$B$4:$H$766,6))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2189</v>
      </c>
      <c r="E6342" s="20" t="str">
        <f>IF(ISBLANK(LeaveTracker[[#This Row],[Employee Name]]),"-----",VLOOKUP(LeaveTracker[[#This Row],[Employee Name]],'List of Employees'!$B$4:$H$766,7))</f>
        <v>CENRO</v>
      </c>
      <c r="F6342" s="66" t="str">
        <f>IF(ISBLANK(LeaveTracker[[#This Row],[Employee Name]]),"-----",VLOOKUP(LeaveTracker[[#This Row],[Employee Name]],'List of Employees'!$B$4:$H$766,6))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2180</v>
      </c>
      <c r="E6343" s="20" t="str">
        <f>IF(ISBLANK(LeaveTracker[[#This Row],[Employee Name]]),"-----",VLOOKUP(LeaveTracker[[#This Row],[Employee Name]],'List of Employees'!$B$4:$H$766,7))</f>
        <v>CENRO</v>
      </c>
      <c r="F6343" s="66" t="str">
        <f>IF(ISBLANK(LeaveTracker[[#This Row],[Employee Name]]),"-----",VLOOKUP(LeaveTracker[[#This Row],[Employee Name]],'List of Employees'!$B$4:$H$766,6))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1788</v>
      </c>
      <c r="E6344" s="20" t="str">
        <f>IF(ISBLANK(LeaveTracker[[#This Row],[Employee Name]]),"-----",VLOOKUP(LeaveTracker[[#This Row],[Employee Name]],'List of Employees'!$B$4:$H$766,7))</f>
        <v>CENRO</v>
      </c>
      <c r="F6344" s="66" t="str">
        <f>IF(ISBLANK(LeaveTracker[[#This Row],[Employee Name]]),"-----",VLOOKUP(LeaveTracker[[#This Row],[Employee Name]],'List of Employees'!$B$4:$H$766,6))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1954</v>
      </c>
      <c r="E6345" s="20" t="str">
        <f>IF(ISBLANK(LeaveTracker[[#This Row],[Employee Name]]),"-----",VLOOKUP(LeaveTracker[[#This Row],[Employee Name]],'List of Employees'!$B$4:$H$766,7))</f>
        <v>CENRO</v>
      </c>
      <c r="F6345" s="66" t="str">
        <f>IF(ISBLANK(LeaveTracker[[#This Row],[Employee Name]]),"-----",VLOOKUP(LeaveTracker[[#This Row],[Employee Name]],'List of Employees'!$B$4:$H$766,6))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1954</v>
      </c>
      <c r="E6346" s="20" t="str">
        <f>IF(ISBLANK(LeaveTracker[[#This Row],[Employee Name]]),"-----",VLOOKUP(LeaveTracker[[#This Row],[Employee Name]],'List of Employees'!$B$4:$H$766,7))</f>
        <v>CENRO</v>
      </c>
      <c r="F6346" s="66" t="str">
        <f>IF(ISBLANK(LeaveTracker[[#This Row],[Employee Name]]),"-----",VLOOKUP(LeaveTracker[[#This Row],[Employee Name]],'List of Employees'!$B$4:$H$766,6))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1954</v>
      </c>
      <c r="E6347" s="20" t="str">
        <f>IF(ISBLANK(LeaveTracker[[#This Row],[Employee Name]]),"-----",VLOOKUP(LeaveTracker[[#This Row],[Employee Name]],'List of Employees'!$B$4:$H$766,7))</f>
        <v>CENRO</v>
      </c>
      <c r="F6347" s="66" t="str">
        <f>IF(ISBLANK(LeaveTracker[[#This Row],[Employee Name]]),"-----",VLOOKUP(LeaveTracker[[#This Row],[Employee Name]],'List of Employees'!$B$4:$H$766,6))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1954</v>
      </c>
      <c r="E6348" s="20" t="str">
        <f>IF(ISBLANK(LeaveTracker[[#This Row],[Employee Name]]),"-----",VLOOKUP(LeaveTracker[[#This Row],[Employee Name]],'List of Employees'!$B$4:$H$766,7))</f>
        <v>CENRO</v>
      </c>
      <c r="F6348" s="66" t="str">
        <f>IF(ISBLANK(LeaveTracker[[#This Row],[Employee Name]]),"-----",VLOOKUP(LeaveTracker[[#This Row],[Employee Name]],'List of Employees'!$B$4:$H$766,6))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1923</v>
      </c>
      <c r="E6349" s="20" t="str">
        <f>IF(ISBLANK(LeaveTracker[[#This Row],[Employee Name]]),"-----",VLOOKUP(LeaveTracker[[#This Row],[Employee Name]],'List of Employees'!$B$4:$H$766,7))</f>
        <v>CENRO</v>
      </c>
      <c r="F6349" s="66" t="str">
        <f>IF(ISBLANK(LeaveTracker[[#This Row],[Employee Name]]),"-----",VLOOKUP(LeaveTracker[[#This Row],[Employee Name]],'List of Employees'!$B$4:$H$766,6))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2654</v>
      </c>
      <c r="E6350" s="20" t="str">
        <f>IF(ISBLANK(LeaveTracker[[#This Row],[Employee Name]]),"-----",VLOOKUP(LeaveTracker[[#This Row],[Employee Name]],'List of Employees'!$B$4:$H$766,7))</f>
        <v>GSO</v>
      </c>
      <c r="F6350" s="66" t="str">
        <f>IF(ISBLANK(LeaveTracker[[#This Row],[Employee Name]]),"-----",VLOOKUP(LeaveTracker[[#This Row],[Employee Name]],'List of Employees'!$B$4:$H$766,6))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2654</v>
      </c>
      <c r="E6351" s="20" t="str">
        <f>IF(ISBLANK(LeaveTracker[[#This Row],[Employee Name]]),"-----",VLOOKUP(LeaveTracker[[#This Row],[Employee Name]],'List of Employees'!$B$4:$H$766,7))</f>
        <v>GSO</v>
      </c>
      <c r="F6351" s="66" t="str">
        <f>IF(ISBLANK(LeaveTracker[[#This Row],[Employee Name]]),"-----",VLOOKUP(LeaveTracker[[#This Row],[Employee Name]],'List of Employees'!$B$4:$H$766,6))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2176</v>
      </c>
      <c r="E6352" s="20" t="str">
        <f>IF(ISBLANK(LeaveTracker[[#This Row],[Employee Name]]),"-----",VLOOKUP(LeaveTracker[[#This Row],[Employee Name]],'List of Employees'!$B$4:$H$766,7))</f>
        <v>HALL OF JUSTICE</v>
      </c>
      <c r="F6352" s="66" t="str">
        <f>IF(ISBLANK(LeaveTracker[[#This Row],[Employee Name]]),"-----",VLOOKUP(LeaveTracker[[#This Row],[Employee Name]],'List of Employees'!$B$4:$H$766,6))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2176</v>
      </c>
      <c r="E6353" s="20" t="str">
        <f>IF(ISBLANK(LeaveTracker[[#This Row],[Employee Name]]),"-----",VLOOKUP(LeaveTracker[[#This Row],[Employee Name]],'List of Employees'!$B$4:$H$766,7))</f>
        <v>HALL OF JUSTICE</v>
      </c>
      <c r="F6353" s="66" t="str">
        <f>IF(ISBLANK(LeaveTracker[[#This Row],[Employee Name]]),"-----",VLOOKUP(LeaveTracker[[#This Row],[Employee Name]],'List of Employees'!$B$4:$H$766,6))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2387</v>
      </c>
      <c r="E6354" s="20">
        <f>IF(ISBLANK(LeaveTracker[[#This Row],[Employee Name]]),"-----",VLOOKUP(LeaveTracker[[#This Row],[Employee Name]],'List of Employees'!$B$4:$H$766,7))</f>
        <v>0</v>
      </c>
      <c r="F6354" s="66" t="str">
        <f>IF(ISBLANK(LeaveTracker[[#This Row],[Employee Name]]),"-----",VLOOKUP(LeaveTracker[[#This Row],[Employee Name]],'List of Employees'!$B$4:$H$766,6))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1745</v>
      </c>
      <c r="E6355" s="20" t="str">
        <f>IF(ISBLANK(LeaveTracker[[#This Row],[Employee Name]]),"-----",VLOOKUP(LeaveTracker[[#This Row],[Employee Name]],'List of Employees'!$B$4:$H$766,7))</f>
        <v>MAHOGANY MARKET</v>
      </c>
      <c r="F6355" s="66" t="str">
        <f>IF(ISBLANK(LeaveTracker[[#This Row],[Employee Name]]),"-----",VLOOKUP(LeaveTracker[[#This Row],[Employee Name]],'List of Employees'!$B$4:$H$766,6))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Employees'!$B$4:$H$766,7))</f>
        <v>MAHOGANY MARKET</v>
      </c>
      <c r="F6356" s="66" t="str">
        <f>IF(ISBLANK(LeaveTracker[[#This Row],[Employee Name]]),"-----",VLOOKUP(LeaveTracker[[#This Row],[Employee Name]],'List of Employees'!$B$4:$H$766,6))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Employees'!$B$4:$H$766,7))</f>
        <v>MAHOGANY MARKET</v>
      </c>
      <c r="F6357" s="66" t="str">
        <f>IF(ISBLANK(LeaveTracker[[#This Row],[Employee Name]]),"-----",VLOOKUP(LeaveTracker[[#This Row],[Employee Name]],'List of Employees'!$B$4:$H$766,6))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1813</v>
      </c>
      <c r="E6358" s="20" t="str">
        <f>IF(ISBLANK(LeaveTracker[[#This Row],[Employee Name]]),"-----",VLOOKUP(LeaveTracker[[#This Row],[Employee Name]],'List of Employees'!$B$4:$H$766,7))</f>
        <v>CSWDO</v>
      </c>
      <c r="F6358" s="66" t="str">
        <f>IF(ISBLANK(LeaveTracker[[#This Row],[Employee Name]]),"-----",VLOOKUP(LeaveTracker[[#This Row],[Employee Name]],'List of Employees'!$B$4:$H$766,6))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1813</v>
      </c>
      <c r="E6359" s="20" t="str">
        <f>IF(ISBLANK(LeaveTracker[[#This Row],[Employee Name]]),"-----",VLOOKUP(LeaveTracker[[#This Row],[Employee Name]],'List of Employees'!$B$4:$H$766,7))</f>
        <v>CSWDO</v>
      </c>
      <c r="F6359" s="66" t="str">
        <f>IF(ISBLANK(LeaveTracker[[#This Row],[Employee Name]]),"-----",VLOOKUP(LeaveTracker[[#This Row],[Employee Name]],'List of Employees'!$B$4:$H$766,6))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1748</v>
      </c>
      <c r="E6360" s="20" t="str">
        <f>IF(ISBLANK(LeaveTracker[[#This Row],[Employee Name]]),"-----",VLOOKUP(LeaveTracker[[#This Row],[Employee Name]],'List of Employees'!$B$4:$H$766,7))</f>
        <v>CSWDO</v>
      </c>
      <c r="F6360" s="66" t="str">
        <f>IF(ISBLANK(LeaveTracker[[#This Row],[Employee Name]]),"-----",VLOOKUP(LeaveTracker[[#This Row],[Employee Name]],'List of Employees'!$B$4:$H$766,6))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1866</v>
      </c>
      <c r="E6361" s="20" t="str">
        <f>IF(ISBLANK(LeaveTracker[[#This Row],[Employee Name]]),"-----",VLOOKUP(LeaveTracker[[#This Row],[Employee Name]],'List of Employees'!$B$4:$H$766,7))</f>
        <v>CSWDO</v>
      </c>
      <c r="F6361" s="66" t="str">
        <f>IF(ISBLANK(LeaveTracker[[#This Row],[Employee Name]]),"-----",VLOOKUP(LeaveTracker[[#This Row],[Employee Name]],'List of Employees'!$B$4:$H$766,6))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1866</v>
      </c>
      <c r="E6362" s="20" t="str">
        <f>IF(ISBLANK(LeaveTracker[[#This Row],[Employee Name]]),"-----",VLOOKUP(LeaveTracker[[#This Row],[Employee Name]],'List of Employees'!$B$4:$H$766,7))</f>
        <v>CSWDO</v>
      </c>
      <c r="F6362" s="66" t="str">
        <f>IF(ISBLANK(LeaveTracker[[#This Row],[Employee Name]]),"-----",VLOOKUP(LeaveTracker[[#This Row],[Employee Name]],'List of Employees'!$B$4:$H$766,6))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1866</v>
      </c>
      <c r="E6363" s="20" t="str">
        <f>IF(ISBLANK(LeaveTracker[[#This Row],[Employee Name]]),"-----",VLOOKUP(LeaveTracker[[#This Row],[Employee Name]],'List of Employees'!$B$4:$H$766,7))</f>
        <v>CSWDO</v>
      </c>
      <c r="F6363" s="66" t="str">
        <f>IF(ISBLANK(LeaveTracker[[#This Row],[Employee Name]]),"-----",VLOOKUP(LeaveTracker[[#This Row],[Employee Name]],'List of Employees'!$B$4:$H$766,6))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Employees'!$B$4:$H$766,7))</f>
        <v>CSWDO</v>
      </c>
      <c r="F6364" s="66" t="str">
        <f>IF(ISBLANK(LeaveTracker[[#This Row],[Employee Name]]),"-----",VLOOKUP(LeaveTracker[[#This Row],[Employee Name]],'List of Employees'!$B$4:$H$766,6))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Employees'!$B$4:$H$766,7))</f>
        <v>CSWDO</v>
      </c>
      <c r="F6365" s="66" t="str">
        <f>IF(ISBLANK(LeaveTracker[[#This Row],[Employee Name]]),"-----",VLOOKUP(LeaveTracker[[#This Row],[Employee Name]],'List of Employees'!$B$4:$H$766,6))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Employees'!$B$4:$H$766,7))</f>
        <v>CSWDO</v>
      </c>
      <c r="F6366" s="66" t="str">
        <f>IF(ISBLANK(LeaveTracker[[#This Row],[Employee Name]]),"-----",VLOOKUP(LeaveTracker[[#This Row],[Employee Name]],'List of Employees'!$B$4:$H$766,6))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Employees'!$B$4:$H$766,7))</f>
        <v>0</v>
      </c>
      <c r="F6367" s="66" t="str">
        <f>IF(ISBLANK(LeaveTracker[[#This Row],[Employee Name]]),"-----",VLOOKUP(LeaveTracker[[#This Row],[Employee Name]],'List of Employees'!$B$4:$H$766,6))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Employees'!$B$4:$H$766,7))</f>
        <v>0</v>
      </c>
      <c r="F6368" s="66" t="str">
        <f>IF(ISBLANK(LeaveTracker[[#This Row],[Employee Name]]),"-----",VLOOKUP(LeaveTracker[[#This Row],[Employee Name]],'List of Employees'!$B$4:$H$766,6))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Employees'!$B$4:$H$766,7))</f>
        <v>MO</v>
      </c>
      <c r="F6369" s="66" t="str">
        <f>IF(ISBLANK(LeaveTracker[[#This Row],[Employee Name]]),"-----",VLOOKUP(LeaveTracker[[#This Row],[Employee Name]],'List of Employees'!$B$4:$H$766,6))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2241</v>
      </c>
      <c r="E6370" s="20">
        <f>IF(ISBLANK(LeaveTracker[[#This Row],[Employee Name]]),"-----",VLOOKUP(LeaveTracker[[#This Row],[Employee Name]],'List of Employees'!$B$4:$H$766,7))</f>
        <v>0</v>
      </c>
      <c r="F6370" s="66" t="str">
        <f>IF(ISBLANK(LeaveTracker[[#This Row],[Employee Name]]),"-----",VLOOKUP(LeaveTracker[[#This Row],[Employee Name]],'List of Employees'!$B$4:$H$766,6))</f>
        <v>PERMANENT</v>
      </c>
      <c r="G6370" s="24">
        <v>45103</v>
      </c>
      <c r="H6370" s="24">
        <v>45103</v>
      </c>
      <c r="I6370" s="20" t="s">
        <v>81</v>
      </c>
      <c r="J6370" s="42" t="s">
        <v>2388</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Employees'!$B$4:$H$766,7))</f>
        <v>PICNIC GROVE</v>
      </c>
      <c r="F6371" s="66" t="str">
        <f>IF(ISBLANK(LeaveTracker[[#This Row],[Employee Name]]),"-----",VLOOKUP(LeaveTracker[[#This Row],[Employee Name]],'List of Employees'!$B$4:$H$766,6))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2391</v>
      </c>
      <c r="E6372" s="20">
        <f>IF(ISBLANK(LeaveTracker[[#This Row],[Employee Name]]),"-----",VLOOKUP(LeaveTracker[[#This Row],[Employee Name]],'List of Employees'!$B$4:$H$766,7))</f>
        <v>0</v>
      </c>
      <c r="F6372" s="66" t="str">
        <f>IF(ISBLANK(LeaveTracker[[#This Row],[Employee Name]]),"-----",VLOOKUP(LeaveTracker[[#This Row],[Employee Name]],'List of Employees'!$B$4:$H$766,6))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2391</v>
      </c>
      <c r="E6373" s="20">
        <f>IF(ISBLANK(LeaveTracker[[#This Row],[Employee Name]]),"-----",VLOOKUP(LeaveTracker[[#This Row],[Employee Name]],'List of Employees'!$B$4:$H$766,7))</f>
        <v>0</v>
      </c>
      <c r="F6373" s="66" t="str">
        <f>IF(ISBLANK(LeaveTracker[[#This Row],[Employee Name]]),"-----",VLOOKUP(LeaveTracker[[#This Row],[Employee Name]],'List of Employees'!$B$4:$H$766,6))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2391</v>
      </c>
      <c r="E6374" s="20">
        <f>IF(ISBLANK(LeaveTracker[[#This Row],[Employee Name]]),"-----",VLOOKUP(LeaveTracker[[#This Row],[Employee Name]],'List of Employees'!$B$4:$H$766,7))</f>
        <v>0</v>
      </c>
      <c r="F6374" s="66" t="str">
        <f>IF(ISBLANK(LeaveTracker[[#This Row],[Employee Name]]),"-----",VLOOKUP(LeaveTracker[[#This Row],[Employee Name]],'List of Employees'!$B$4:$H$766,6))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2391</v>
      </c>
      <c r="E6375" s="20">
        <f>IF(ISBLANK(LeaveTracker[[#This Row],[Employee Name]]),"-----",VLOOKUP(LeaveTracker[[#This Row],[Employee Name]],'List of Employees'!$B$4:$H$766,7))</f>
        <v>0</v>
      </c>
      <c r="F6375" s="66" t="str">
        <f>IF(ISBLANK(LeaveTracker[[#This Row],[Employee Name]]),"-----",VLOOKUP(LeaveTracker[[#This Row],[Employee Name]],'List of Employees'!$B$4:$H$766,6))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2391</v>
      </c>
      <c r="E6376" s="20">
        <f>IF(ISBLANK(LeaveTracker[[#This Row],[Employee Name]]),"-----",VLOOKUP(LeaveTracker[[#This Row],[Employee Name]],'List of Employees'!$B$4:$H$766,7))</f>
        <v>0</v>
      </c>
      <c r="F6376" s="66" t="str">
        <f>IF(ISBLANK(LeaveTracker[[#This Row],[Employee Name]]),"-----",VLOOKUP(LeaveTracker[[#This Row],[Employee Name]],'List of Employees'!$B$4:$H$766,6))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1782</v>
      </c>
      <c r="E6377" s="20" t="str">
        <f>IF(ISBLANK(LeaveTracker[[#This Row],[Employee Name]]),"-----",VLOOKUP(LeaveTracker[[#This Row],[Employee Name]],'List of Employees'!$B$4:$H$766,7))</f>
        <v>PICNIC GROVE</v>
      </c>
      <c r="F6377" s="66" t="str">
        <f>IF(ISBLANK(LeaveTracker[[#This Row],[Employee Name]]),"-----",VLOOKUP(LeaveTracker[[#This Row],[Employee Name]],'List of Employees'!$B$4:$H$766,6))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1782</v>
      </c>
      <c r="E6378" s="20" t="str">
        <f>IF(ISBLANK(LeaveTracker[[#This Row],[Employee Name]]),"-----",VLOOKUP(LeaveTracker[[#This Row],[Employee Name]],'List of Employees'!$B$4:$H$766,7))</f>
        <v>PICNIC GROVE</v>
      </c>
      <c r="F6378" s="66" t="str">
        <f>IF(ISBLANK(LeaveTracker[[#This Row],[Employee Name]]),"-----",VLOOKUP(LeaveTracker[[#This Row],[Employee Name]],'List of Employees'!$B$4:$H$766,6))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2098</v>
      </c>
      <c r="E6379" s="20" t="str">
        <f>IF(ISBLANK(LeaveTracker[[#This Row],[Employee Name]]),"-----",VLOOKUP(LeaveTracker[[#This Row],[Employee Name]],'List of Employees'!$B$4:$H$766,7))</f>
        <v>PICNIC GROVE</v>
      </c>
      <c r="F6379" s="66" t="str">
        <f>IF(ISBLANK(LeaveTracker[[#This Row],[Employee Name]]),"-----",VLOOKUP(LeaveTracker[[#This Row],[Employee Name]],'List of Employees'!$B$4:$H$766,6))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Employees'!$B$4:$H$766,7))</f>
        <v>CCT</v>
      </c>
      <c r="F6380" s="66" t="str">
        <f>IF(ISBLANK(LeaveTracker[[#This Row],[Employee Name]]),"-----",VLOOKUP(LeaveTracker[[#This Row],[Employee Name]],'List of Employees'!$B$4:$H$766,6))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Employees'!$B$4:$H$766,7))</f>
        <v>CCT</v>
      </c>
      <c r="F6381" s="66" t="str">
        <f>IF(ISBLANK(LeaveTracker[[#This Row],[Employee Name]]),"-----",VLOOKUP(LeaveTracker[[#This Row],[Employee Name]],'List of Employees'!$B$4:$H$766,6))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Employees'!$B$4:$H$766,7))</f>
        <v>CCT</v>
      </c>
      <c r="F6382" s="66" t="str">
        <f>IF(ISBLANK(LeaveTracker[[#This Row],[Employee Name]]),"-----",VLOOKUP(LeaveTracker[[#This Row],[Employee Name]],'List of Employees'!$B$4:$H$766,6))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1761</v>
      </c>
      <c r="E6383" s="20" t="str">
        <f>IF(ISBLANK(LeaveTracker[[#This Row],[Employee Name]]),"-----",VLOOKUP(LeaveTracker[[#This Row],[Employee Name]],'List of Employees'!$B$4:$H$766,7))</f>
        <v>GSO</v>
      </c>
      <c r="F6383" s="66" t="str">
        <f>IF(ISBLANK(LeaveTracker[[#This Row],[Employee Name]]),"-----",VLOOKUP(LeaveTracker[[#This Row],[Employee Name]],'List of Employees'!$B$4:$H$766,6))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1868</v>
      </c>
      <c r="E6384" s="20" t="str">
        <f>IF(ISBLANK(LeaveTracker[[#This Row],[Employee Name]]),"-----",VLOOKUP(LeaveTracker[[#This Row],[Employee Name]],'List of Employees'!$B$4:$H$766,7))</f>
        <v>GSO</v>
      </c>
      <c r="F6384" s="66" t="str">
        <f>IF(ISBLANK(LeaveTracker[[#This Row],[Employee Name]]),"-----",VLOOKUP(LeaveTracker[[#This Row],[Employee Name]],'List of Employees'!$B$4:$H$766,6))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1868</v>
      </c>
      <c r="E6385" s="20" t="str">
        <f>IF(ISBLANK(LeaveTracker[[#This Row],[Employee Name]]),"-----",VLOOKUP(LeaveTracker[[#This Row],[Employee Name]],'List of Employees'!$B$4:$H$766,7))</f>
        <v>GSO</v>
      </c>
      <c r="F6385" s="66" t="str">
        <f>IF(ISBLANK(LeaveTracker[[#This Row],[Employee Name]]),"-----",VLOOKUP(LeaveTracker[[#This Row],[Employee Name]],'List of Employees'!$B$4:$H$766,6))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2066</v>
      </c>
      <c r="E6386" s="20" t="str">
        <f>IF(ISBLANK(LeaveTracker[[#This Row],[Employee Name]]),"-----",VLOOKUP(LeaveTracker[[#This Row],[Employee Name]],'List of Employees'!$B$4:$H$766,7))</f>
        <v>CPDO</v>
      </c>
      <c r="F6386" s="66" t="str">
        <f>IF(ISBLANK(LeaveTracker[[#This Row],[Employee Name]]),"-----",VLOOKUP(LeaveTracker[[#This Row],[Employee Name]],'List of Employees'!$B$4:$H$766,6))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2066</v>
      </c>
      <c r="E6387" s="20" t="str">
        <f>IF(ISBLANK(LeaveTracker[[#This Row],[Employee Name]]),"-----",VLOOKUP(LeaveTracker[[#This Row],[Employee Name]],'List of Employees'!$B$4:$H$766,7))</f>
        <v>CPDO</v>
      </c>
      <c r="F6387" s="66" t="str">
        <f>IF(ISBLANK(LeaveTracker[[#This Row],[Employee Name]]),"-----",VLOOKUP(LeaveTracker[[#This Row],[Employee Name]],'List of Employees'!$B$4:$H$766,6))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2066</v>
      </c>
      <c r="E6388" s="20" t="str">
        <f>IF(ISBLANK(LeaveTracker[[#This Row],[Employee Name]]),"-----",VLOOKUP(LeaveTracker[[#This Row],[Employee Name]],'List of Employees'!$B$4:$H$766,7))</f>
        <v>CPDO</v>
      </c>
      <c r="F6388" s="66" t="str">
        <f>IF(ISBLANK(LeaveTracker[[#This Row],[Employee Name]]),"-----",VLOOKUP(LeaveTracker[[#This Row],[Employee Name]],'List of Employees'!$B$4:$H$766,6))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1806</v>
      </c>
      <c r="E6389" s="20" t="str">
        <f>IF(ISBLANK(LeaveTracker[[#This Row],[Employee Name]]),"-----",VLOOKUP(LeaveTracker[[#This Row],[Employee Name]],'List of Employees'!$B$4:$H$766,7))</f>
        <v>TICC/TCCH</v>
      </c>
      <c r="F6389" s="66" t="str">
        <f>IF(ISBLANK(LeaveTracker[[#This Row],[Employee Name]]),"-----",VLOOKUP(LeaveTracker[[#This Row],[Employee Name]],'List of Employees'!$B$4:$H$766,6))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Employees'!$B$4:$H$766,7))</f>
        <v>SP</v>
      </c>
      <c r="F6390" s="66" t="str">
        <f>IF(ISBLANK(LeaveTracker[[#This Row],[Employee Name]]),"-----",VLOOKUP(LeaveTracker[[#This Row],[Employee Name]],'List of Employees'!$B$4:$H$766,6))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2386</v>
      </c>
      <c r="E6391" s="20">
        <f>IF(ISBLANK(LeaveTracker[[#This Row],[Employee Name]]),"-----",VLOOKUP(LeaveTracker[[#This Row],[Employee Name]],'List of Employees'!$B$4:$H$766,7))</f>
        <v>0</v>
      </c>
      <c r="F6391" s="66" t="str">
        <f>IF(ISBLANK(LeaveTracker[[#This Row],[Employee Name]]),"-----",VLOOKUP(LeaveTracker[[#This Row],[Employee Name]],'List of Employees'!$B$4:$H$766,6))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1863</v>
      </c>
      <c r="E6392" s="20" t="str">
        <f>IF(ISBLANK(LeaveTracker[[#This Row],[Employee Name]]),"-----",VLOOKUP(LeaveTracker[[#This Row],[Employee Name]],'List of Employees'!$B$4:$H$766,7))</f>
        <v>MO</v>
      </c>
      <c r="F6392" s="66" t="str">
        <f>IF(ISBLANK(LeaveTracker[[#This Row],[Employee Name]]),"-----",VLOOKUP(LeaveTracker[[#This Row],[Employee Name]],'List of Employees'!$B$4:$H$766,6))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1811</v>
      </c>
      <c r="E6393" s="20" t="str">
        <f>IF(ISBLANK(LeaveTracker[[#This Row],[Employee Name]]),"-----",VLOOKUP(LeaveTracker[[#This Row],[Employee Name]],'List of Employees'!$B$4:$H$766,7))</f>
        <v>ONT</v>
      </c>
      <c r="F6393" s="66" t="str">
        <f>IF(ISBLANK(LeaveTracker[[#This Row],[Employee Name]]),"-----",VLOOKUP(LeaveTracker[[#This Row],[Employee Name]],'List of Employees'!$B$4:$H$766,6))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Employees'!$B$4:$H$766,7))</f>
        <v>ACCOUNTING</v>
      </c>
      <c r="F6394" s="66" t="str">
        <f>IF(ISBLANK(LeaveTracker[[#This Row],[Employee Name]]),"-----",VLOOKUP(LeaveTracker[[#This Row],[Employee Name]],'List of Employees'!$B$4:$H$766,6))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Employees'!$B$4:$H$766,7))</f>
        <v>ACCOUNTING</v>
      </c>
      <c r="F6395" s="66" t="str">
        <f>IF(ISBLANK(LeaveTracker[[#This Row],[Employee Name]]),"-----",VLOOKUP(LeaveTracker[[#This Row],[Employee Name]],'List of Employees'!$B$4:$H$766,6))</f>
        <v>PERMANENT</v>
      </c>
      <c r="G6395" s="24">
        <v>45100</v>
      </c>
      <c r="H6395" s="24">
        <v>45100</v>
      </c>
      <c r="I6395" s="20" t="s">
        <v>2392</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Employees'!$B$4:$H$766,7))</f>
        <v>ACCOUNTING</v>
      </c>
      <c r="F6396" s="66" t="str">
        <f>IF(ISBLANK(LeaveTracker[[#This Row],[Employee Name]]),"-----",VLOOKUP(LeaveTracker[[#This Row],[Employee Name]],'List of Employees'!$B$4:$H$766,6))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Employees'!$B$4:$H$766,7))</f>
        <v>ONT</v>
      </c>
      <c r="F6397" s="66" t="str">
        <f>IF(ISBLANK(LeaveTracker[[#This Row],[Employee Name]]),"-----",VLOOKUP(LeaveTracker[[#This Row],[Employee Name]],'List of Employees'!$B$4:$H$766,6))</f>
        <v>PERMANENT</v>
      </c>
      <c r="G6397" s="24">
        <v>45101</v>
      </c>
      <c r="H6397" s="24">
        <v>45101</v>
      </c>
      <c r="I6397" s="20" t="s">
        <v>2393</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Employees'!$B$4:$H$766,7))</f>
        <v>ONT</v>
      </c>
      <c r="F6398" s="66" t="str">
        <f>IF(ISBLANK(LeaveTracker[[#This Row],[Employee Name]]),"-----",VLOOKUP(LeaveTracker[[#This Row],[Employee Name]],'List of Employees'!$B$4:$H$766,6))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Employees'!$B$4:$H$766,7))</f>
        <v>ONT</v>
      </c>
      <c r="F6399" s="66" t="str">
        <f>IF(ISBLANK(LeaveTracker[[#This Row],[Employee Name]]),"-----",VLOOKUP(LeaveTracker[[#This Row],[Employee Name]],'List of Employees'!$B$4:$H$766,6))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Employees'!$B$4:$H$766,7))</f>
        <v>ONT</v>
      </c>
      <c r="F6400" s="66" t="str">
        <f>IF(ISBLANK(LeaveTracker[[#This Row],[Employee Name]]),"-----",VLOOKUP(LeaveTracker[[#This Row],[Employee Name]],'List of Employees'!$B$4:$H$766,6))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1753</v>
      </c>
      <c r="E6401" s="20" t="str">
        <f>IF(ISBLANK(LeaveTracker[[#This Row],[Employee Name]]),"-----",VLOOKUP(LeaveTracker[[#This Row],[Employee Name]],'List of Employees'!$B$4:$H$766,7))</f>
        <v>SP</v>
      </c>
      <c r="F6401" s="66" t="str">
        <f>IF(ISBLANK(LeaveTracker[[#This Row],[Employee Name]]),"-----",VLOOKUP(LeaveTracker[[#This Row],[Employee Name]],'List of Employees'!$B$4:$H$766,6))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1737</v>
      </c>
      <c r="E6402" s="20">
        <f>IF(ISBLANK(LeaveTracker[[#This Row],[Employee Name]]),"-----",VLOOKUP(LeaveTracker[[#This Row],[Employee Name]],'List of Employees'!$B$4:$H$766,7))</f>
        <v>0</v>
      </c>
      <c r="F6402" s="66" t="str">
        <f>IF(ISBLANK(LeaveTracker[[#This Row],[Employee Name]]),"-----",VLOOKUP(LeaveTracker[[#This Row],[Employee Name]],'List of Employees'!$B$4:$H$766,6))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1737</v>
      </c>
      <c r="E6403" s="20">
        <f>IF(ISBLANK(LeaveTracker[[#This Row],[Employee Name]]),"-----",VLOOKUP(LeaveTracker[[#This Row],[Employee Name]],'List of Employees'!$B$4:$H$766,7))</f>
        <v>0</v>
      </c>
      <c r="F6403" s="66" t="str">
        <f>IF(ISBLANK(LeaveTracker[[#This Row],[Employee Name]]),"-----",VLOOKUP(LeaveTracker[[#This Row],[Employee Name]],'List of Employees'!$B$4:$H$766,6))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1831</v>
      </c>
      <c r="E6404" s="20" t="str">
        <f>IF(ISBLANK(LeaveTracker[[#This Row],[Employee Name]]),"-----",VLOOKUP(LeaveTracker[[#This Row],[Employee Name]],'List of Employees'!$B$4:$H$766,7))</f>
        <v>ONT</v>
      </c>
      <c r="F6404" s="66" t="str">
        <f>IF(ISBLANK(LeaveTracker[[#This Row],[Employee Name]]),"-----",VLOOKUP(LeaveTracker[[#This Row],[Employee Name]],'List of Employees'!$B$4:$H$766,6))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Employees'!$B$4:$H$766,7))</f>
        <v>LCR</v>
      </c>
      <c r="F6405" s="66" t="str">
        <f>IF(ISBLANK(LeaveTracker[[#This Row],[Employee Name]]),"-----",VLOOKUP(LeaveTracker[[#This Row],[Employee Name]],'List of Employees'!$B$4:$H$766,6))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1920</v>
      </c>
      <c r="E6406" s="20" t="str">
        <f>IF(ISBLANK(LeaveTracker[[#This Row],[Employee Name]]),"-----",VLOOKUP(LeaveTracker[[#This Row],[Employee Name]],'List of Employees'!$B$4:$H$766,7))</f>
        <v>CPDO</v>
      </c>
      <c r="F6406" s="66" t="str">
        <f>IF(ISBLANK(LeaveTracker[[#This Row],[Employee Name]]),"-----",VLOOKUP(LeaveTracker[[#This Row],[Employee Name]],'List of Employees'!$B$4:$H$766,6))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1920</v>
      </c>
      <c r="E6407" s="20" t="str">
        <f>IF(ISBLANK(LeaveTracker[[#This Row],[Employee Name]]),"-----",VLOOKUP(LeaveTracker[[#This Row],[Employee Name]],'List of Employees'!$B$4:$H$766,7))</f>
        <v>CPDO</v>
      </c>
      <c r="F6407" s="66" t="str">
        <f>IF(ISBLANK(LeaveTracker[[#This Row],[Employee Name]]),"-----",VLOOKUP(LeaveTracker[[#This Row],[Employee Name]],'List of Employees'!$B$4:$H$766,6))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Employees'!$B$4:$H$766,7))</f>
        <v>CTO</v>
      </c>
      <c r="F6408" s="66" t="str">
        <f>IF(ISBLANK(LeaveTracker[[#This Row],[Employee Name]]),"-----",VLOOKUP(LeaveTracker[[#This Row],[Employee Name]],'List of Employees'!$B$4:$H$766,6))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Employees'!$B$4:$H$766,7))</f>
        <v>EEO/ CITY MARKET</v>
      </c>
      <c r="F6409" s="66" t="str">
        <f>IF(ISBLANK(LeaveTracker[[#This Row],[Employee Name]]),"-----",VLOOKUP(LeaveTracker[[#This Row],[Employee Name]],'List of Employees'!$B$4:$H$766,6))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1752</v>
      </c>
      <c r="E6410" s="20" t="str">
        <f>IF(ISBLANK(LeaveTracker[[#This Row],[Employee Name]]),"-----",VLOOKUP(LeaveTracker[[#This Row],[Employee Name]],'List of Employees'!$B$4:$H$766,7))</f>
        <v>EEO/CITY MARKET</v>
      </c>
      <c r="F6410" s="66" t="str">
        <f>IF(ISBLANK(LeaveTracker[[#This Row],[Employee Name]]),"-----",VLOOKUP(LeaveTracker[[#This Row],[Employee Name]],'List of Employees'!$B$4:$H$766,6))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Employees'!$B$4:$H$766,7))</f>
        <v>COMELEC</v>
      </c>
      <c r="F6411" s="66" t="str">
        <f>IF(ISBLANK(LeaveTracker[[#This Row],[Employee Name]]),"-----",VLOOKUP(LeaveTracker[[#This Row],[Employee Name]],'List of Employees'!$B$4:$H$766,6))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Employees'!$B$4:$H$766,7))</f>
        <v>COMELEC</v>
      </c>
      <c r="F6412" s="66" t="str">
        <f>IF(ISBLANK(LeaveTracker[[#This Row],[Employee Name]]),"-----",VLOOKUP(LeaveTracker[[#This Row],[Employee Name]],'List of Employees'!$B$4:$H$766,6))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Employees'!$B$4:$H$766,7))</f>
        <v>GSO</v>
      </c>
      <c r="F6413" s="66" t="str">
        <f>IF(ISBLANK(LeaveTracker[[#This Row],[Employee Name]]),"-----",VLOOKUP(LeaveTracker[[#This Row],[Employee Name]],'List of Employees'!$B$4:$H$766,6))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Employees'!$B$4:$H$766,7))</f>
        <v>DOE</v>
      </c>
      <c r="F6414" s="66" t="str">
        <f>IF(ISBLANK(LeaveTracker[[#This Row],[Employee Name]]),"-----",VLOOKUP(LeaveTracker[[#This Row],[Employee Name]],'List of Employees'!$B$4:$H$766,6))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1746</v>
      </c>
      <c r="E6415" s="20" t="str">
        <f>IF(ISBLANK(LeaveTracker[[#This Row],[Employee Name]]),"-----",VLOOKUP(LeaveTracker[[#This Row],[Employee Name]],'List of Employees'!$B$4:$H$766,7))</f>
        <v>AGRICULTURE OFFICE</v>
      </c>
      <c r="F6415" s="66" t="str">
        <f>IF(ISBLANK(LeaveTracker[[#This Row],[Employee Name]]),"-----",VLOOKUP(LeaveTracker[[#This Row],[Employee Name]],'List of Employees'!$B$4:$H$766,6))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2320</v>
      </c>
      <c r="E6416" s="20" t="str">
        <f>IF(ISBLANK(LeaveTracker[[#This Row],[Employee Name]]),"-----",VLOOKUP(LeaveTracker[[#This Row],[Employee Name]],'List of Employees'!$B$4:$H$766,7))</f>
        <v>CEO</v>
      </c>
      <c r="F6416" s="66" t="str">
        <f>IF(ISBLANK(LeaveTracker[[#This Row],[Employee Name]]),"-----",VLOOKUP(LeaveTracker[[#This Row],[Employee Name]],'List of Employees'!$B$4:$H$766,6))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Employees'!$B$4:$H$766,7))</f>
        <v>LCR</v>
      </c>
      <c r="F6417" s="66" t="str">
        <f>IF(ISBLANK(LeaveTracker[[#This Row],[Employee Name]]),"-----",VLOOKUP(LeaveTracker[[#This Row],[Employee Name]],'List of Employees'!$B$4:$H$766,6))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Employees'!$B$4:$H$766,7))</f>
        <v>SP</v>
      </c>
      <c r="F6418" s="66" t="str">
        <f>IF(ISBLANK(LeaveTracker[[#This Row],[Employee Name]]),"-----",VLOOKUP(LeaveTracker[[#This Row],[Employee Name]],'List of Employees'!$B$4:$H$766,6))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Employees'!$B$4:$H$766,7))</f>
        <v>LCR</v>
      </c>
      <c r="F6419" s="66" t="str">
        <f>IF(ISBLANK(LeaveTracker[[#This Row],[Employee Name]]),"-----",VLOOKUP(LeaveTracker[[#This Row],[Employee Name]],'List of Employees'!$B$4:$H$766,6))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Employees'!$B$4:$H$766,7))</f>
        <v>LCR</v>
      </c>
      <c r="F6420" s="66" t="str">
        <f>IF(ISBLANK(LeaveTracker[[#This Row],[Employee Name]]),"-----",VLOOKUP(LeaveTracker[[#This Row],[Employee Name]],'List of Employees'!$B$4:$H$766,6))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Employees'!$B$4:$H$766,7))</f>
        <v>CTO</v>
      </c>
      <c r="F6421" s="66" t="str">
        <f>IF(ISBLANK(LeaveTracker[[#This Row],[Employee Name]]),"-----",VLOOKUP(LeaveTracker[[#This Row],[Employee Name]],'List of Employees'!$B$4:$H$766,6))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Employees'!$B$4:$H$766,7))</f>
        <v>CTO</v>
      </c>
      <c r="F6422" s="66" t="str">
        <f>IF(ISBLANK(LeaveTracker[[#This Row],[Employee Name]]),"-----",VLOOKUP(LeaveTracker[[#This Row],[Employee Name]],'List of Employees'!$B$4:$H$766,6))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Employees'!$B$4:$H$766,7))</f>
        <v>PIO</v>
      </c>
      <c r="F6423" s="66" t="str">
        <f>IF(ISBLANK(LeaveTracker[[#This Row],[Employee Name]]),"-----",VLOOKUP(LeaveTracker[[#This Row],[Employee Name]],'List of Employees'!$B$4:$H$766,6))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1834</v>
      </c>
      <c r="E6424" s="20" t="str">
        <f>IF(ISBLANK(LeaveTracker[[#This Row],[Employee Name]]),"-----",VLOOKUP(LeaveTracker[[#This Row],[Employee Name]],'List of Employees'!$B$4:$H$766,7))</f>
        <v>BIR</v>
      </c>
      <c r="F6424" s="66" t="str">
        <f>IF(ISBLANK(LeaveTracker[[#This Row],[Employee Name]]),"-----",VLOOKUP(LeaveTracker[[#This Row],[Employee Name]],'List of Employees'!$B$4:$H$766,6))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1834</v>
      </c>
      <c r="E6425" s="20" t="str">
        <f>IF(ISBLANK(LeaveTracker[[#This Row],[Employee Name]]),"-----",VLOOKUP(LeaveTracker[[#This Row],[Employee Name]],'List of Employees'!$B$4:$H$766,7))</f>
        <v>BIR</v>
      </c>
      <c r="F6425" s="66" t="str">
        <f>IF(ISBLANK(LeaveTracker[[#This Row],[Employee Name]]),"-----",VLOOKUP(LeaveTracker[[#This Row],[Employee Name]],'List of Employees'!$B$4:$H$766,6))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1926</v>
      </c>
      <c r="E6426" s="20" t="str">
        <f>IF(ISBLANK(LeaveTracker[[#This Row],[Employee Name]]),"-----",VLOOKUP(LeaveTracker[[#This Row],[Employee Name]],'List of Employees'!$B$4:$H$766,7))</f>
        <v>CHO</v>
      </c>
      <c r="F6426" s="66" t="str">
        <f>IF(ISBLANK(LeaveTracker[[#This Row],[Employee Name]]),"-----",VLOOKUP(LeaveTracker[[#This Row],[Employee Name]],'List of Employees'!$B$4:$H$766,6))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Employees'!$B$4:$H$766,7))</f>
        <v>CHO</v>
      </c>
      <c r="F6427" s="66" t="str">
        <f>IF(ISBLANK(LeaveTracker[[#This Row],[Employee Name]]),"-----",VLOOKUP(LeaveTracker[[#This Row],[Employee Name]],'List of Employees'!$B$4:$H$766,6))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Employees'!$B$4:$H$766,7))</f>
        <v>CHO</v>
      </c>
      <c r="F6428" s="66" t="str">
        <f>IF(ISBLANK(LeaveTracker[[#This Row],[Employee Name]]),"-----",VLOOKUP(LeaveTracker[[#This Row],[Employee Name]],'List of Employees'!$B$4:$H$766,6))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2253</v>
      </c>
      <c r="E6429" s="20" t="str">
        <f>IF(ISBLANK(LeaveTracker[[#This Row],[Employee Name]]),"-----",VLOOKUP(LeaveTracker[[#This Row],[Employee Name]],'List of Employees'!$B$4:$H$766,7))</f>
        <v>CHO</v>
      </c>
      <c r="F6429" s="66" t="str">
        <f>IF(ISBLANK(LeaveTracker[[#This Row],[Employee Name]]),"-----",VLOOKUP(LeaveTracker[[#This Row],[Employee Name]],'List of Employees'!$B$4:$H$766,6))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Employees'!$B$4:$H$766,7))</f>
        <v>GSO</v>
      </c>
      <c r="F6430" s="66" t="str">
        <f>IF(ISBLANK(LeaveTracker[[#This Row],[Employee Name]]),"-----",VLOOKUP(LeaveTracker[[#This Row],[Employee Name]],'List of Employees'!$B$4:$H$766,6))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Employees'!$B$4:$H$766,7))</f>
        <v>PIO</v>
      </c>
      <c r="F6431" s="66" t="str">
        <f>IF(ISBLANK(LeaveTracker[[#This Row],[Employee Name]]),"-----",VLOOKUP(LeaveTracker[[#This Row],[Employee Name]],'List of Employees'!$B$4:$H$766,6))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Employees'!$B$4:$H$766,7))</f>
        <v>PIO</v>
      </c>
      <c r="F6432" s="66" t="str">
        <f>IF(ISBLANK(LeaveTracker[[#This Row],[Employee Name]]),"-----",VLOOKUP(LeaveTracker[[#This Row],[Employee Name]],'List of Employees'!$B$4:$H$766,6))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Employees'!$B$4:$H$766,7))</f>
        <v>PIO</v>
      </c>
      <c r="F6433" s="66" t="str">
        <f>IF(ISBLANK(LeaveTracker[[#This Row],[Employee Name]]),"-----",VLOOKUP(LeaveTracker[[#This Row],[Employee Name]],'List of Employees'!$B$4:$H$766,6))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Employees'!$B$4:$H$766,7))</f>
        <v>PIO</v>
      </c>
      <c r="F6434" s="66" t="str">
        <f>IF(ISBLANK(LeaveTracker[[#This Row],[Employee Name]]),"-----",VLOOKUP(LeaveTracker[[#This Row],[Employee Name]],'List of Employees'!$B$4:$H$766,6))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Employees'!$B$4:$H$766,7))</f>
        <v>PIO</v>
      </c>
      <c r="F6435" s="66" t="str">
        <f>IF(ISBLANK(LeaveTracker[[#This Row],[Employee Name]]),"-----",VLOOKUP(LeaveTracker[[#This Row],[Employee Name]],'List of Employees'!$B$4:$H$766,6))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Employees'!$B$4:$H$766,7))</f>
        <v>CEO</v>
      </c>
      <c r="F6436" s="66" t="str">
        <f>IF(ISBLANK(LeaveTracker[[#This Row],[Employee Name]]),"-----",VLOOKUP(LeaveTracker[[#This Row],[Employee Name]],'List of Employees'!$B$4:$H$766,6))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Employees'!$B$4:$H$766,7))</f>
        <v>CTO</v>
      </c>
      <c r="F6437" s="66" t="str">
        <f>IF(ISBLANK(LeaveTracker[[#This Row],[Employee Name]]),"-----",VLOOKUP(LeaveTracker[[#This Row],[Employee Name]],'List of Employees'!$B$4:$H$766,6))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Employees'!$B$4:$H$766,7))</f>
        <v>CCT</v>
      </c>
      <c r="F6438" s="66" t="str">
        <f>IF(ISBLANK(LeaveTracker[[#This Row],[Employee Name]]),"-----",VLOOKUP(LeaveTracker[[#This Row],[Employee Name]],'List of Employees'!$B$4:$H$766,6))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1916</v>
      </c>
      <c r="E6439" s="20" t="str">
        <f>IF(ISBLANK(LeaveTracker[[#This Row],[Employee Name]]),"-----",VLOOKUP(LeaveTracker[[#This Row],[Employee Name]],'List of Employees'!$B$4:$H$766,7))</f>
        <v>FIRE DEPARTMENT</v>
      </c>
      <c r="F6439" s="66" t="str">
        <f>IF(ISBLANK(LeaveTracker[[#This Row],[Employee Name]]),"-----",VLOOKUP(LeaveTracker[[#This Row],[Employee Name]],'List of Employees'!$B$4:$H$766,6))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1916</v>
      </c>
      <c r="E6440" s="20" t="str">
        <f>IF(ISBLANK(LeaveTracker[[#This Row],[Employee Name]]),"-----",VLOOKUP(LeaveTracker[[#This Row],[Employee Name]],'List of Employees'!$B$4:$H$766,7))</f>
        <v>FIRE DEPARTMENT</v>
      </c>
      <c r="F6440" s="66" t="str">
        <f>IF(ISBLANK(LeaveTracker[[#This Row],[Employee Name]]),"-----",VLOOKUP(LeaveTracker[[#This Row],[Employee Name]],'List of Employees'!$B$4:$H$766,6))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1916</v>
      </c>
      <c r="E6441" s="20" t="str">
        <f>IF(ISBLANK(LeaveTracker[[#This Row],[Employee Name]]),"-----",VLOOKUP(LeaveTracker[[#This Row],[Employee Name]],'List of Employees'!$B$4:$H$766,7))</f>
        <v>FIRE DEPARTMENT</v>
      </c>
      <c r="F6441" s="66" t="str">
        <f>IF(ISBLANK(LeaveTracker[[#This Row],[Employee Name]]),"-----",VLOOKUP(LeaveTracker[[#This Row],[Employee Name]],'List of Employees'!$B$4:$H$766,6))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1916</v>
      </c>
      <c r="E6442" s="20" t="str">
        <f>IF(ISBLANK(LeaveTracker[[#This Row],[Employee Name]]),"-----",VLOOKUP(LeaveTracker[[#This Row],[Employee Name]],'List of Employees'!$B$4:$H$766,7))</f>
        <v>FIRE DEPARTMENT</v>
      </c>
      <c r="F6442" s="66" t="str">
        <f>IF(ISBLANK(LeaveTracker[[#This Row],[Employee Name]]),"-----",VLOOKUP(LeaveTracker[[#This Row],[Employee Name]],'List of Employees'!$B$4:$H$766,6))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1916</v>
      </c>
      <c r="E6443" s="20" t="str">
        <f>IF(ISBLANK(LeaveTracker[[#This Row],[Employee Name]]),"-----",VLOOKUP(LeaveTracker[[#This Row],[Employee Name]],'List of Employees'!$B$4:$H$766,7))</f>
        <v>FIRE DEPARTMENT</v>
      </c>
      <c r="F6443" s="66" t="str">
        <f>IF(ISBLANK(LeaveTracker[[#This Row],[Employee Name]]),"-----",VLOOKUP(LeaveTracker[[#This Row],[Employee Name]],'List of Employees'!$B$4:$H$766,6))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Employees'!$B$4:$H$766,7))</f>
        <v>ONT</v>
      </c>
      <c r="F6444" s="66" t="str">
        <f>IF(ISBLANK(LeaveTracker[[#This Row],[Employee Name]]),"-----",VLOOKUP(LeaveTracker[[#This Row],[Employee Name]],'List of Employees'!$B$4:$H$766,6))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2322</v>
      </c>
      <c r="E6445" s="20" t="str">
        <f>IF(ISBLANK(LeaveTracker[[#This Row],[Employee Name]]),"-----",VLOOKUP(LeaveTracker[[#This Row],[Employee Name]],'List of Employees'!$B$4:$H$766,7))</f>
        <v>SP</v>
      </c>
      <c r="F6445" s="66" t="str">
        <f>IF(ISBLANK(LeaveTracker[[#This Row],[Employee Name]]),"-----",VLOOKUP(LeaveTracker[[#This Row],[Employee Name]],'List of Employees'!$B$4:$H$766,6))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1797</v>
      </c>
      <c r="E6446" s="20" t="str">
        <f>IF(ISBLANK(LeaveTracker[[#This Row],[Employee Name]]),"-----",VLOOKUP(LeaveTracker[[#This Row],[Employee Name]],'List of Employees'!$B$4:$H$766,7))</f>
        <v>TCNHS</v>
      </c>
      <c r="F6446" s="66" t="str">
        <f>IF(ISBLANK(LeaveTracker[[#This Row],[Employee Name]]),"-----",VLOOKUP(LeaveTracker[[#This Row],[Employee Name]],'List of Employees'!$B$4:$H$766,6))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1797</v>
      </c>
      <c r="E6447" s="20" t="str">
        <f>IF(ISBLANK(LeaveTracker[[#This Row],[Employee Name]]),"-----",VLOOKUP(LeaveTracker[[#This Row],[Employee Name]],'List of Employees'!$B$4:$H$766,7))</f>
        <v>TCNHS</v>
      </c>
      <c r="F6447" s="66" t="str">
        <f>IF(ISBLANK(LeaveTracker[[#This Row],[Employee Name]]),"-----",VLOOKUP(LeaveTracker[[#This Row],[Employee Name]],'List of Employees'!$B$4:$H$766,6))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1779</v>
      </c>
      <c r="E6448" s="20" t="str">
        <f>IF(ISBLANK(LeaveTracker[[#This Row],[Employee Name]]),"-----",VLOOKUP(LeaveTracker[[#This Row],[Employee Name]],'List of Employees'!$B$4:$H$766,7))</f>
        <v>EEO/CITY MARKET</v>
      </c>
      <c r="F6448" s="66" t="str">
        <f>IF(ISBLANK(LeaveTracker[[#This Row],[Employee Name]]),"-----",VLOOKUP(LeaveTracker[[#This Row],[Employee Name]],'List of Employees'!$B$4:$H$766,6))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1829</v>
      </c>
      <c r="E6449" s="20" t="str">
        <f>IF(ISBLANK(LeaveTracker[[#This Row],[Employee Name]]),"-----",VLOOKUP(LeaveTracker[[#This Row],[Employee Name]],'List of Employees'!$B$4:$H$766,7))</f>
        <v>EEO/CITY MARKET</v>
      </c>
      <c r="F6449" s="66" t="str">
        <f>IF(ISBLANK(LeaveTracker[[#This Row],[Employee Name]]),"-----",VLOOKUP(LeaveTracker[[#This Row],[Employee Name]],'List of Employees'!$B$4:$H$766,6))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1829</v>
      </c>
      <c r="E6450" s="20" t="str">
        <f>IF(ISBLANK(LeaveTracker[[#This Row],[Employee Name]]),"-----",VLOOKUP(LeaveTracker[[#This Row],[Employee Name]],'List of Employees'!$B$4:$H$766,7))</f>
        <v>EEO/CITY MARKET</v>
      </c>
      <c r="F6450" s="66" t="str">
        <f>IF(ISBLANK(LeaveTracker[[#This Row],[Employee Name]]),"-----",VLOOKUP(LeaveTracker[[#This Row],[Employee Name]],'List of Employees'!$B$4:$H$766,6))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1897</v>
      </c>
      <c r="E6451" s="20" t="str">
        <f>IF(ISBLANK(LeaveTracker[[#This Row],[Employee Name]]),"-----",VLOOKUP(LeaveTracker[[#This Row],[Employee Name]],'List of Employees'!$B$4:$H$766,7))</f>
        <v>MAHOGANY MARKET</v>
      </c>
      <c r="F6451" s="66" t="str">
        <f>IF(ISBLANK(LeaveTracker[[#This Row],[Employee Name]]),"-----",VLOOKUP(LeaveTracker[[#This Row],[Employee Name]],'List of Employees'!$B$4:$H$766,6))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1897</v>
      </c>
      <c r="E6452" s="20" t="str">
        <f>IF(ISBLANK(LeaveTracker[[#This Row],[Employee Name]]),"-----",VLOOKUP(LeaveTracker[[#This Row],[Employee Name]],'List of Employees'!$B$4:$H$766,7))</f>
        <v>MAHOGANY MARKET</v>
      </c>
      <c r="F6452" s="66" t="str">
        <f>IF(ISBLANK(LeaveTracker[[#This Row],[Employee Name]]),"-----",VLOOKUP(LeaveTracker[[#This Row],[Employee Name]],'List of Employees'!$B$4:$H$766,6))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1745</v>
      </c>
      <c r="E6453" s="20" t="str">
        <f>IF(ISBLANK(LeaveTracker[[#This Row],[Employee Name]]),"-----",VLOOKUP(LeaveTracker[[#This Row],[Employee Name]],'List of Employees'!$B$4:$H$766,7))</f>
        <v>MAHOGANY MARKET</v>
      </c>
      <c r="F6453" s="66" t="str">
        <f>IF(ISBLANK(LeaveTracker[[#This Row],[Employee Name]]),"-----",VLOOKUP(LeaveTracker[[#This Row],[Employee Name]],'List of Employees'!$B$4:$H$766,6))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1833</v>
      </c>
      <c r="E6454" s="20" t="str">
        <f>IF(ISBLANK(LeaveTracker[[#This Row],[Employee Name]]),"-----",VLOOKUP(LeaveTracker[[#This Row],[Employee Name]],'List of Employees'!$B$4:$H$766,7))</f>
        <v>CENRO</v>
      </c>
      <c r="F6454" s="66" t="str">
        <f>IF(ISBLANK(LeaveTracker[[#This Row],[Employee Name]]),"-----",VLOOKUP(LeaveTracker[[#This Row],[Employee Name]],'List of Employees'!$B$4:$H$766,6))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1833</v>
      </c>
      <c r="E6455" s="20" t="str">
        <f>IF(ISBLANK(LeaveTracker[[#This Row],[Employee Name]]),"-----",VLOOKUP(LeaveTracker[[#This Row],[Employee Name]],'List of Employees'!$B$4:$H$766,7))</f>
        <v>CENRO</v>
      </c>
      <c r="F6455" s="66" t="str">
        <f>IF(ISBLANK(LeaveTracker[[#This Row],[Employee Name]]),"-----",VLOOKUP(LeaveTracker[[#This Row],[Employee Name]],'List of Employees'!$B$4:$H$766,6))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1955</v>
      </c>
      <c r="E6456" s="20" t="str">
        <f>IF(ISBLANK(LeaveTracker[[#This Row],[Employee Name]]),"-----",VLOOKUP(LeaveTracker[[#This Row],[Employee Name]],'List of Employees'!$B$4:$H$766,7))</f>
        <v>CENRO</v>
      </c>
      <c r="F6456" s="66" t="str">
        <f>IF(ISBLANK(LeaveTracker[[#This Row],[Employee Name]]),"-----",VLOOKUP(LeaveTracker[[#This Row],[Employee Name]],'List of Employees'!$B$4:$H$766,6))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1955</v>
      </c>
      <c r="E6457" s="20" t="str">
        <f>IF(ISBLANK(LeaveTracker[[#This Row],[Employee Name]]),"-----",VLOOKUP(LeaveTracker[[#This Row],[Employee Name]],'List of Employees'!$B$4:$H$766,7))</f>
        <v>CENRO</v>
      </c>
      <c r="F6457" s="66" t="str">
        <f>IF(ISBLANK(LeaveTracker[[#This Row],[Employee Name]]),"-----",VLOOKUP(LeaveTracker[[#This Row],[Employee Name]],'List of Employees'!$B$4:$H$766,6))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1927</v>
      </c>
      <c r="E6458" s="20" t="str">
        <f>IF(ISBLANK(LeaveTracker[[#This Row],[Employee Name]]),"-----",VLOOKUP(LeaveTracker[[#This Row],[Employee Name]],'List of Employees'!$B$4:$H$766,7))</f>
        <v>CTO</v>
      </c>
      <c r="F6458" s="66" t="str">
        <f>IF(ISBLANK(LeaveTracker[[#This Row],[Employee Name]]),"-----",VLOOKUP(LeaveTracker[[#This Row],[Employee Name]],'List of Employees'!$B$4:$H$766,6))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1927</v>
      </c>
      <c r="E6459" s="20" t="str">
        <f>IF(ISBLANK(LeaveTracker[[#This Row],[Employee Name]]),"-----",VLOOKUP(LeaveTracker[[#This Row],[Employee Name]],'List of Employees'!$B$4:$H$766,7))</f>
        <v>CTO</v>
      </c>
      <c r="F6459" s="66" t="str">
        <f>IF(ISBLANK(LeaveTracker[[#This Row],[Employee Name]]),"-----",VLOOKUP(LeaveTracker[[#This Row],[Employee Name]],'List of Employees'!$B$4:$H$766,6))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1927</v>
      </c>
      <c r="E6460" s="20" t="str">
        <f>IF(ISBLANK(LeaveTracker[[#This Row],[Employee Name]]),"-----",VLOOKUP(LeaveTracker[[#This Row],[Employee Name]],'List of Employees'!$B$4:$H$766,7))</f>
        <v>CTO</v>
      </c>
      <c r="F6460" s="66" t="str">
        <f>IF(ISBLANK(LeaveTracker[[#This Row],[Employee Name]]),"-----",VLOOKUP(LeaveTracker[[#This Row],[Employee Name]],'List of Employees'!$B$4:$H$766,6))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1927</v>
      </c>
      <c r="E6461" s="20" t="str">
        <f>IF(ISBLANK(LeaveTracker[[#This Row],[Employee Name]]),"-----",VLOOKUP(LeaveTracker[[#This Row],[Employee Name]],'List of Employees'!$B$4:$H$766,7))</f>
        <v>CTO</v>
      </c>
      <c r="F6461" s="66" t="str">
        <f>IF(ISBLANK(LeaveTracker[[#This Row],[Employee Name]]),"-----",VLOOKUP(LeaveTracker[[#This Row],[Employee Name]],'List of Employees'!$B$4:$H$766,6))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1927</v>
      </c>
      <c r="E6462" s="20" t="str">
        <f>IF(ISBLANK(LeaveTracker[[#This Row],[Employee Name]]),"-----",VLOOKUP(LeaveTracker[[#This Row],[Employee Name]],'List of Employees'!$B$4:$H$766,7))</f>
        <v>CTO</v>
      </c>
      <c r="F6462" s="66" t="str">
        <f>IF(ISBLANK(LeaveTracker[[#This Row],[Employee Name]]),"-----",VLOOKUP(LeaveTracker[[#This Row],[Employee Name]],'List of Employees'!$B$4:$H$766,6))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1927</v>
      </c>
      <c r="E6463" s="20" t="str">
        <f>IF(ISBLANK(LeaveTracker[[#This Row],[Employee Name]]),"-----",VLOOKUP(LeaveTracker[[#This Row],[Employee Name]],'List of Employees'!$B$4:$H$766,7))</f>
        <v>CTO</v>
      </c>
      <c r="F6463" s="66" t="str">
        <f>IF(ISBLANK(LeaveTracker[[#This Row],[Employee Name]]),"-----",VLOOKUP(LeaveTracker[[#This Row],[Employee Name]],'List of Employees'!$B$4:$H$766,6))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2200</v>
      </c>
      <c r="E6464" s="20" t="str">
        <f>IF(ISBLANK(LeaveTracker[[#This Row],[Employee Name]]),"-----",VLOOKUP(LeaveTracker[[#This Row],[Employee Name]],'List of Employees'!$B$4:$H$766,7))</f>
        <v>CENRO</v>
      </c>
      <c r="F6464" s="66" t="str">
        <f>IF(ISBLANK(LeaveTracker[[#This Row],[Employee Name]]),"-----",VLOOKUP(LeaveTracker[[#This Row],[Employee Name]],'List of Employees'!$B$4:$H$766,6))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2200</v>
      </c>
      <c r="E6465" s="20" t="str">
        <f>IF(ISBLANK(LeaveTracker[[#This Row],[Employee Name]]),"-----",VLOOKUP(LeaveTracker[[#This Row],[Employee Name]],'List of Employees'!$B$4:$H$766,7))</f>
        <v>CENRO</v>
      </c>
      <c r="F6465" s="66" t="str">
        <f>IF(ISBLANK(LeaveTracker[[#This Row],[Employee Name]]),"-----",VLOOKUP(LeaveTracker[[#This Row],[Employee Name]],'List of Employees'!$B$4:$H$766,6))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2200</v>
      </c>
      <c r="E6466" s="20" t="str">
        <f>IF(ISBLANK(LeaveTracker[[#This Row],[Employee Name]]),"-----",VLOOKUP(LeaveTracker[[#This Row],[Employee Name]],'List of Employees'!$B$4:$H$766,7))</f>
        <v>CENRO</v>
      </c>
      <c r="F6466" s="66" t="str">
        <f>IF(ISBLANK(LeaveTracker[[#This Row],[Employee Name]]),"-----",VLOOKUP(LeaveTracker[[#This Row],[Employee Name]],'List of Employees'!$B$4:$H$766,6))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2200</v>
      </c>
      <c r="E6467" s="20" t="str">
        <f>IF(ISBLANK(LeaveTracker[[#This Row],[Employee Name]]),"-----",VLOOKUP(LeaveTracker[[#This Row],[Employee Name]],'List of Employees'!$B$4:$H$766,7))</f>
        <v>CENRO</v>
      </c>
      <c r="F6467" s="66" t="str">
        <f>IF(ISBLANK(LeaveTracker[[#This Row],[Employee Name]]),"-----",VLOOKUP(LeaveTracker[[#This Row],[Employee Name]],'List of Employees'!$B$4:$H$766,6))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2200</v>
      </c>
      <c r="E6468" s="20" t="str">
        <f>IF(ISBLANK(LeaveTracker[[#This Row],[Employee Name]]),"-----",VLOOKUP(LeaveTracker[[#This Row],[Employee Name]],'List of Employees'!$B$4:$H$766,7))</f>
        <v>CENRO</v>
      </c>
      <c r="F6468" s="66" t="str">
        <f>IF(ISBLANK(LeaveTracker[[#This Row],[Employee Name]]),"-----",VLOOKUP(LeaveTracker[[#This Row],[Employee Name]],'List of Employees'!$B$4:$H$766,6))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2200</v>
      </c>
      <c r="E6469" s="20" t="str">
        <f>IF(ISBLANK(LeaveTracker[[#This Row],[Employee Name]]),"-----",VLOOKUP(LeaveTracker[[#This Row],[Employee Name]],'List of Employees'!$B$4:$H$766,7))</f>
        <v>CENRO</v>
      </c>
      <c r="F6469" s="66" t="str">
        <f>IF(ISBLANK(LeaveTracker[[#This Row],[Employee Name]]),"-----",VLOOKUP(LeaveTracker[[#This Row],[Employee Name]],'List of Employees'!$B$4:$H$766,6))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2200</v>
      </c>
      <c r="E6470" s="20" t="str">
        <f>IF(ISBLANK(LeaveTracker[[#This Row],[Employee Name]]),"-----",VLOOKUP(LeaveTracker[[#This Row],[Employee Name]],'List of Employees'!$B$4:$H$766,7))</f>
        <v>CENRO</v>
      </c>
      <c r="F6470" s="66" t="str">
        <f>IF(ISBLANK(LeaveTracker[[#This Row],[Employee Name]]),"-----",VLOOKUP(LeaveTracker[[#This Row],[Employee Name]],'List of Employees'!$B$4:$H$766,6))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2200</v>
      </c>
      <c r="E6471" s="20" t="str">
        <f>IF(ISBLANK(LeaveTracker[[#This Row],[Employee Name]]),"-----",VLOOKUP(LeaveTracker[[#This Row],[Employee Name]],'List of Employees'!$B$4:$H$766,7))</f>
        <v>CENRO</v>
      </c>
      <c r="F6471" s="66" t="str">
        <f>IF(ISBLANK(LeaveTracker[[#This Row],[Employee Name]]),"-----",VLOOKUP(LeaveTracker[[#This Row],[Employee Name]],'List of Employees'!$B$4:$H$766,6))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2618</v>
      </c>
      <c r="E6472" s="20" t="str">
        <f>IF(ISBLANK(LeaveTracker[[#This Row],[Employee Name]]),"-----",VLOOKUP(LeaveTracker[[#This Row],[Employee Name]],'List of Employees'!$B$4:$H$766,7))</f>
        <v>CBO</v>
      </c>
      <c r="F6472" s="66" t="str">
        <f>IF(ISBLANK(LeaveTracker[[#This Row],[Employee Name]]),"-----",VLOOKUP(LeaveTracker[[#This Row],[Employee Name]],'List of Employees'!$B$4:$H$766,6))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1877</v>
      </c>
      <c r="E6473" s="20" t="str">
        <f>IF(ISBLANK(LeaveTracker[[#This Row],[Employee Name]]),"-----",VLOOKUP(LeaveTracker[[#This Row],[Employee Name]],'List of Employees'!$B$4:$H$766,7))</f>
        <v>CTO</v>
      </c>
      <c r="F6473" s="66" t="str">
        <f>IF(ISBLANK(LeaveTracker[[#This Row],[Employee Name]]),"-----",VLOOKUP(LeaveTracker[[#This Row],[Employee Name]],'List of Employees'!$B$4:$H$766,6))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1877</v>
      </c>
      <c r="E6474" s="20" t="str">
        <f>IF(ISBLANK(LeaveTracker[[#This Row],[Employee Name]]),"-----",VLOOKUP(LeaveTracker[[#This Row],[Employee Name]],'List of Employees'!$B$4:$H$766,7))</f>
        <v>CTO</v>
      </c>
      <c r="F6474" s="66" t="str">
        <f>IF(ISBLANK(LeaveTracker[[#This Row],[Employee Name]]),"-----",VLOOKUP(LeaveTracker[[#This Row],[Employee Name]],'List of Employees'!$B$4:$H$766,6))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2220</v>
      </c>
      <c r="E6475" s="20" t="str">
        <f>IF(ISBLANK(LeaveTracker[[#This Row],[Employee Name]]),"-----",VLOOKUP(LeaveTracker[[#This Row],[Employee Name]],'List of Employees'!$B$4:$H$766,7))</f>
        <v>SANGGUNIANG PANLUNGSOD</v>
      </c>
      <c r="F6475" s="66" t="str">
        <f>IF(ISBLANK(LeaveTracker[[#This Row],[Employee Name]]),"-----",VLOOKUP(LeaveTracker[[#This Row],[Employee Name]],'List of Employees'!$B$4:$H$766,6))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2220</v>
      </c>
      <c r="E6476" s="20" t="str">
        <f>IF(ISBLANK(LeaveTracker[[#This Row],[Employee Name]]),"-----",VLOOKUP(LeaveTracker[[#This Row],[Employee Name]],'List of Employees'!$B$4:$H$766,7))</f>
        <v>SANGGUNIANG PANLUNGSOD</v>
      </c>
      <c r="F6476" s="66" t="str">
        <f>IF(ISBLANK(LeaveTracker[[#This Row],[Employee Name]]),"-----",VLOOKUP(LeaveTracker[[#This Row],[Employee Name]],'List of Employees'!$B$4:$H$766,6))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Employees'!$B$4:$H$766,7))</f>
        <v>SP</v>
      </c>
      <c r="F6477" s="66" t="str">
        <f>IF(ISBLANK(LeaveTracker[[#This Row],[Employee Name]]),"-----",VLOOKUP(LeaveTracker[[#This Row],[Employee Name]],'List of Employees'!$B$4:$H$766,6))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Employees'!$B$4:$H$766,7))</f>
        <v>CEO</v>
      </c>
      <c r="F6478" s="66" t="str">
        <f>IF(ISBLANK(LeaveTracker[[#This Row],[Employee Name]]),"-----",VLOOKUP(LeaveTracker[[#This Row],[Employee Name]],'List of Employees'!$B$4:$H$766,6))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2066</v>
      </c>
      <c r="E6479" s="20" t="str">
        <f>IF(ISBLANK(LeaveTracker[[#This Row],[Employee Name]]),"-----",VLOOKUP(LeaveTracker[[#This Row],[Employee Name]],'List of Employees'!$B$4:$H$766,7))</f>
        <v>CPDO</v>
      </c>
      <c r="F6479" s="66" t="str">
        <f>IF(ISBLANK(LeaveTracker[[#This Row],[Employee Name]]),"-----",VLOOKUP(LeaveTracker[[#This Row],[Employee Name]],'List of Employees'!$B$4:$H$766,6))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1758</v>
      </c>
      <c r="E6480" s="20" t="str">
        <f>IF(ISBLANK(LeaveTracker[[#This Row],[Employee Name]]),"-----",VLOOKUP(LeaveTracker[[#This Row],[Employee Name]],'List of Employees'!$B$4:$H$766,7))</f>
        <v>LIBRARY</v>
      </c>
      <c r="F6480" s="66" t="str">
        <f>IF(ISBLANK(LeaveTracker[[#This Row],[Employee Name]]),"-----",VLOOKUP(LeaveTracker[[#This Row],[Employee Name]],'List of Employees'!$B$4:$H$766,6))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1758</v>
      </c>
      <c r="E6481" s="20" t="str">
        <f>IF(ISBLANK(LeaveTracker[[#This Row],[Employee Name]]),"-----",VLOOKUP(LeaveTracker[[#This Row],[Employee Name]],'List of Employees'!$B$4:$H$766,7))</f>
        <v>LIBRARY</v>
      </c>
      <c r="F6481" s="66" t="str">
        <f>IF(ISBLANK(LeaveTracker[[#This Row],[Employee Name]]),"-----",VLOOKUP(LeaveTracker[[#This Row],[Employee Name]],'List of Employees'!$B$4:$H$766,6))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1866</v>
      </c>
      <c r="E6482" s="20" t="str">
        <f>IF(ISBLANK(LeaveTracker[[#This Row],[Employee Name]]),"-----",VLOOKUP(LeaveTracker[[#This Row],[Employee Name]],'List of Employees'!$B$4:$H$766,7))</f>
        <v>CSWDO</v>
      </c>
      <c r="F6482" s="66" t="str">
        <f>IF(ISBLANK(LeaveTracker[[#This Row],[Employee Name]]),"-----",VLOOKUP(LeaveTracker[[#This Row],[Employee Name]],'List of Employees'!$B$4:$H$766,6))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2131</v>
      </c>
      <c r="E6483" s="20" t="str">
        <f>IF(ISBLANK(LeaveTracker[[#This Row],[Employee Name]]),"-----",VLOOKUP(LeaveTracker[[#This Row],[Employee Name]],'List of Employees'!$B$4:$H$766,7))</f>
        <v>GSO</v>
      </c>
      <c r="F6483" s="66" t="str">
        <f>IF(ISBLANK(LeaveTracker[[#This Row],[Employee Name]]),"-----",VLOOKUP(LeaveTracker[[#This Row],[Employee Name]],'List of Employees'!$B$4:$H$766,6))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Employees'!$B$4:$H$766,7))</f>
        <v>GSO</v>
      </c>
      <c r="F6484" s="66" t="str">
        <f>IF(ISBLANK(LeaveTracker[[#This Row],[Employee Name]]),"-----",VLOOKUP(LeaveTracker[[#This Row],[Employee Name]],'List of Employees'!$B$4:$H$766,6))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1868</v>
      </c>
      <c r="E6485" s="20" t="str">
        <f>IF(ISBLANK(LeaveTracker[[#This Row],[Employee Name]]),"-----",VLOOKUP(LeaveTracker[[#This Row],[Employee Name]],'List of Employees'!$B$4:$H$766,7))</f>
        <v>GSO</v>
      </c>
      <c r="F6485" s="66" t="str">
        <f>IF(ISBLANK(LeaveTracker[[#This Row],[Employee Name]]),"-----",VLOOKUP(LeaveTracker[[#This Row],[Employee Name]],'List of Employees'!$B$4:$H$766,6))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1868</v>
      </c>
      <c r="E6486" s="20" t="str">
        <f>IF(ISBLANK(LeaveTracker[[#This Row],[Employee Name]]),"-----",VLOOKUP(LeaveTracker[[#This Row],[Employee Name]],'List of Employees'!$B$4:$H$766,7))</f>
        <v>GSO</v>
      </c>
      <c r="F6486" s="66" t="str">
        <f>IF(ISBLANK(LeaveTracker[[#This Row],[Employee Name]]),"-----",VLOOKUP(LeaveTracker[[#This Row],[Employee Name]],'List of Employees'!$B$4:$H$766,6))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Employees'!$B$4:$H$766,7))</f>
        <v>GSO</v>
      </c>
      <c r="F6487" s="66" t="str">
        <f>IF(ISBLANK(LeaveTracker[[#This Row],[Employee Name]]),"-----",VLOOKUP(LeaveTracker[[#This Row],[Employee Name]],'List of Employees'!$B$4:$H$766,6))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Employees'!$B$4:$H$766,7))</f>
        <v>CENRO</v>
      </c>
      <c r="F6488" s="66" t="str">
        <f>IF(ISBLANK(LeaveTracker[[#This Row],[Employee Name]]),"-----",VLOOKUP(LeaveTracker[[#This Row],[Employee Name]],'List of Employees'!$B$4:$H$766,6))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Employees'!$B$4:$H$766,7))</f>
        <v>CENRO</v>
      </c>
      <c r="F6489" s="66" t="str">
        <f>IF(ISBLANK(LeaveTracker[[#This Row],[Employee Name]]),"-----",VLOOKUP(LeaveTracker[[#This Row],[Employee Name]],'List of Employees'!$B$4:$H$766,6))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Employees'!$B$4:$H$766,7))</f>
        <v>CENRO</v>
      </c>
      <c r="F6490" s="66" t="str">
        <f>IF(ISBLANK(LeaveTracker[[#This Row],[Employee Name]]),"-----",VLOOKUP(LeaveTracker[[#This Row],[Employee Name]],'List of Employees'!$B$4:$H$766,6))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Employees'!$B$4:$H$766,7))</f>
        <v>CENRO</v>
      </c>
      <c r="F6491" s="66" t="str">
        <f>IF(ISBLANK(LeaveTracker[[#This Row],[Employee Name]]),"-----",VLOOKUP(LeaveTracker[[#This Row],[Employee Name]],'List of Employees'!$B$4:$H$766,6))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Employees'!$B$4:$H$766,7))</f>
        <v>CENRO</v>
      </c>
      <c r="F6492" s="66" t="str">
        <f>IF(ISBLANK(LeaveTracker[[#This Row],[Employee Name]]),"-----",VLOOKUP(LeaveTracker[[#This Row],[Employee Name]],'List of Employees'!$B$4:$H$766,6))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Employees'!$B$4:$H$766,7))</f>
        <v>MO</v>
      </c>
      <c r="F6493" s="66" t="str">
        <f>IF(ISBLANK(LeaveTracker[[#This Row],[Employee Name]]),"-----",VLOOKUP(LeaveTracker[[#This Row],[Employee Name]],'List of Employees'!$B$4:$H$766,6))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Employees'!$B$4:$H$766,7))</f>
        <v>MO</v>
      </c>
      <c r="F6494" s="66" t="str">
        <f>IF(ISBLANK(LeaveTracker[[#This Row],[Employee Name]]),"-----",VLOOKUP(LeaveTracker[[#This Row],[Employee Name]],'List of Employees'!$B$4:$H$766,6))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Employees'!$B$4:$H$766,7))</f>
        <v>MO</v>
      </c>
      <c r="F6495" s="66" t="str">
        <f>IF(ISBLANK(LeaveTracker[[#This Row],[Employee Name]]),"-----",VLOOKUP(LeaveTracker[[#This Row],[Employee Name]],'List of Employees'!$B$4:$H$766,6))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Employees'!$B$4:$H$766,7))</f>
        <v>CTO</v>
      </c>
      <c r="F6496" s="66" t="str">
        <f>IF(ISBLANK(LeaveTracker[[#This Row],[Employee Name]]),"-----",VLOOKUP(LeaveTracker[[#This Row],[Employee Name]],'List of Employees'!$B$4:$H$766,6))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Employees'!$B$4:$H$766,7))</f>
        <v>CTO</v>
      </c>
      <c r="F6497" s="66" t="str">
        <f>IF(ISBLANK(LeaveTracker[[#This Row],[Employee Name]]),"-----",VLOOKUP(LeaveTracker[[#This Row],[Employee Name]],'List of Employees'!$B$4:$H$766,6))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Employees'!$B$4:$H$766,7))</f>
        <v>CTO</v>
      </c>
      <c r="F6498" s="66" t="str">
        <f>IF(ISBLANK(LeaveTracker[[#This Row],[Employee Name]]),"-----",VLOOKUP(LeaveTracker[[#This Row],[Employee Name]],'List of Employees'!$B$4:$H$766,6))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Employees'!$B$4:$H$766,7))</f>
        <v>CTO</v>
      </c>
      <c r="F6499" s="66" t="str">
        <f>IF(ISBLANK(LeaveTracker[[#This Row],[Employee Name]]),"-----",VLOOKUP(LeaveTracker[[#This Row],[Employee Name]],'List of Employees'!$B$4:$H$766,6))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Employees'!$B$4:$H$766,7))</f>
        <v>CTO</v>
      </c>
      <c r="F6500" s="66" t="str">
        <f>IF(ISBLANK(LeaveTracker[[#This Row],[Employee Name]]),"-----",VLOOKUP(LeaveTracker[[#This Row],[Employee Name]],'List of Employees'!$B$4:$H$766,6))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Employees'!$B$4:$H$766,7))</f>
        <v>MO</v>
      </c>
      <c r="F6501" s="66" t="str">
        <f>IF(ISBLANK(LeaveTracker[[#This Row],[Employee Name]]),"-----",VLOOKUP(LeaveTracker[[#This Row],[Employee Name]],'List of Employees'!$B$4:$H$766,6))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Employees'!$B$4:$H$766,7))</f>
        <v>MO</v>
      </c>
      <c r="F6502" s="66" t="str">
        <f>IF(ISBLANK(LeaveTracker[[#This Row],[Employee Name]]),"-----",VLOOKUP(LeaveTracker[[#This Row],[Employee Name]],'List of Employees'!$B$4:$H$766,6))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Employees'!$B$4:$H$766,7))</f>
        <v>MO</v>
      </c>
      <c r="F6503" s="66" t="str">
        <f>IF(ISBLANK(LeaveTracker[[#This Row],[Employee Name]]),"-----",VLOOKUP(LeaveTracker[[#This Row],[Employee Name]],'List of Employees'!$B$4:$H$766,6))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1797</v>
      </c>
      <c r="E6504" s="20" t="str">
        <f>IF(ISBLANK(LeaveTracker[[#This Row],[Employee Name]]),"-----",VLOOKUP(LeaveTracker[[#This Row],[Employee Name]],'List of Employees'!$B$4:$H$766,7))</f>
        <v>TCNHS</v>
      </c>
      <c r="F6504" s="66" t="str">
        <f>IF(ISBLANK(LeaveTracker[[#This Row],[Employee Name]]),"-----",VLOOKUP(LeaveTracker[[#This Row],[Employee Name]],'List of Employees'!$B$4:$H$766,6))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1797</v>
      </c>
      <c r="E6505" s="20" t="str">
        <f>IF(ISBLANK(LeaveTracker[[#This Row],[Employee Name]]),"-----",VLOOKUP(LeaveTracker[[#This Row],[Employee Name]],'List of Employees'!$B$4:$H$766,7))</f>
        <v>TCNHS</v>
      </c>
      <c r="F6505" s="66" t="str">
        <f>IF(ISBLANK(LeaveTracker[[#This Row],[Employee Name]]),"-----",VLOOKUP(LeaveTracker[[#This Row],[Employee Name]],'List of Employees'!$B$4:$H$766,6))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Employees'!$B$4:$H$766,7))</f>
        <v>CBO</v>
      </c>
      <c r="F6506" s="66" t="str">
        <f>IF(ISBLANK(LeaveTracker[[#This Row],[Employee Name]]),"-----",VLOOKUP(LeaveTracker[[#This Row],[Employee Name]],'List of Employees'!$B$4:$H$766,6))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1847</v>
      </c>
      <c r="E6507" s="20" t="str">
        <f>IF(ISBLANK(LeaveTracker[[#This Row],[Employee Name]]),"-----",VLOOKUP(LeaveTracker[[#This Row],[Employee Name]],'List of Employees'!$B$4:$H$766,7))</f>
        <v>TICC</v>
      </c>
      <c r="F6507" s="66" t="str">
        <f>IF(ISBLANK(LeaveTracker[[#This Row],[Employee Name]]),"-----",VLOOKUP(LeaveTracker[[#This Row],[Employee Name]],'List of Employees'!$B$4:$H$766,6))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1806</v>
      </c>
      <c r="E6508" s="20" t="str">
        <f>IF(ISBLANK(LeaveTracker[[#This Row],[Employee Name]]),"-----",VLOOKUP(LeaveTracker[[#This Row],[Employee Name]],'List of Employees'!$B$4:$H$766,7))</f>
        <v>TICC/TCCH</v>
      </c>
      <c r="F6508" s="66" t="str">
        <f>IF(ISBLANK(LeaveTracker[[#This Row],[Employee Name]]),"-----",VLOOKUP(LeaveTracker[[#This Row],[Employee Name]],'List of Employees'!$B$4:$H$766,6))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Employees'!$B$4:$H$766,7))</f>
        <v>CPDO</v>
      </c>
      <c r="F6509" s="66" t="str">
        <f>IF(ISBLANK(LeaveTracker[[#This Row],[Employee Name]]),"-----",VLOOKUP(LeaveTracker[[#This Row],[Employee Name]],'List of Employees'!$B$4:$H$766,6))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Employees'!$B$4:$H$766,7))</f>
        <v>CPDO</v>
      </c>
      <c r="F6510" s="66" t="str">
        <f>IF(ISBLANK(LeaveTracker[[#This Row],[Employee Name]]),"-----",VLOOKUP(LeaveTracker[[#This Row],[Employee Name]],'List of Employees'!$B$4:$H$766,6))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1791</v>
      </c>
      <c r="E6511" s="20" t="str">
        <f>IF(ISBLANK(LeaveTracker[[#This Row],[Employee Name]]),"-----",VLOOKUP(LeaveTracker[[#This Row],[Employee Name]],'List of Employees'!$B$4:$H$766,7))</f>
        <v>CENRO</v>
      </c>
      <c r="F6511" s="66" t="str">
        <f>IF(ISBLANK(LeaveTracker[[#This Row],[Employee Name]]),"-----",VLOOKUP(LeaveTracker[[#This Row],[Employee Name]],'List of Employees'!$B$4:$H$766,6))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1860</v>
      </c>
      <c r="E6512" s="20" t="str">
        <f>IF(ISBLANK(LeaveTracker[[#This Row],[Employee Name]]),"-----",VLOOKUP(LeaveTracker[[#This Row],[Employee Name]],'List of Employees'!$B$4:$H$766,7))</f>
        <v>TICC</v>
      </c>
      <c r="F6512" s="66" t="str">
        <f>IF(ISBLANK(LeaveTracker[[#This Row],[Employee Name]]),"-----",VLOOKUP(LeaveTracker[[#This Row],[Employee Name]],'List of Employees'!$B$4:$H$766,6))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1861</v>
      </c>
      <c r="E6513" s="20" t="str">
        <f>IF(ISBLANK(LeaveTracker[[#This Row],[Employee Name]]),"-----",VLOOKUP(LeaveTracker[[#This Row],[Employee Name]],'List of Employees'!$B$4:$H$766,7))</f>
        <v>TICC</v>
      </c>
      <c r="F6513" s="66" t="str">
        <f>IF(ISBLANK(LeaveTracker[[#This Row],[Employee Name]]),"-----",VLOOKUP(LeaveTracker[[#This Row],[Employee Name]],'List of Employees'!$B$4:$H$766,6))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1861</v>
      </c>
      <c r="E6514" s="20" t="str">
        <f>IF(ISBLANK(LeaveTracker[[#This Row],[Employee Name]]),"-----",VLOOKUP(LeaveTracker[[#This Row],[Employee Name]],'List of Employees'!$B$4:$H$766,7))</f>
        <v>TICC</v>
      </c>
      <c r="F6514" s="66" t="str">
        <f>IF(ISBLANK(LeaveTracker[[#This Row],[Employee Name]]),"-----",VLOOKUP(LeaveTracker[[#This Row],[Employee Name]],'List of Employees'!$B$4:$H$766,6))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1882</v>
      </c>
      <c r="E6515" s="20" t="str">
        <f>IF(ISBLANK(LeaveTracker[[#This Row],[Employee Name]]),"-----",VLOOKUP(LeaveTracker[[#This Row],[Employee Name]],'List of Employees'!$B$4:$H$766,7))</f>
        <v>TICC</v>
      </c>
      <c r="F6515" s="66" t="str">
        <f>IF(ISBLANK(LeaveTracker[[#This Row],[Employee Name]]),"-----",VLOOKUP(LeaveTracker[[#This Row],[Employee Name]],'List of Employees'!$B$4:$H$766,6))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Employees'!$B$4:$H$766,7))</f>
        <v>CBO</v>
      </c>
      <c r="F6516" s="66" t="str">
        <f>IF(ISBLANK(LeaveTracker[[#This Row],[Employee Name]]),"-----",VLOOKUP(LeaveTracker[[#This Row],[Employee Name]],'List of Employees'!$B$4:$H$766,6))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Employees'!$B$4:$H$766,7))</f>
        <v>CBO</v>
      </c>
      <c r="F6517" s="66" t="str">
        <f>IF(ISBLANK(LeaveTracker[[#This Row],[Employee Name]]),"-----",VLOOKUP(LeaveTracker[[#This Row],[Employee Name]],'List of Employees'!$B$4:$H$766,6))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Employees'!$B$4:$H$766,7))</f>
        <v>CBO</v>
      </c>
      <c r="F6518" s="66" t="str">
        <f>IF(ISBLANK(LeaveTracker[[#This Row],[Employee Name]]),"-----",VLOOKUP(LeaveTracker[[#This Row],[Employee Name]],'List of Employees'!$B$4:$H$766,6))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Employees'!$B$4:$H$766,7))</f>
        <v>CBO</v>
      </c>
      <c r="F6519" s="66" t="str">
        <f>IF(ISBLANK(LeaveTracker[[#This Row],[Employee Name]]),"-----",VLOOKUP(LeaveTracker[[#This Row],[Employee Name]],'List of Employees'!$B$4:$H$766,6))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2618</v>
      </c>
      <c r="E6520" s="20" t="str">
        <f>IF(ISBLANK(LeaveTracker[[#This Row],[Employee Name]]),"-----",VLOOKUP(LeaveTracker[[#This Row],[Employee Name]],'List of Employees'!$B$4:$H$766,7))</f>
        <v>CBO</v>
      </c>
      <c r="F6520" s="66" t="str">
        <f>IF(ISBLANK(LeaveTracker[[#This Row],[Employee Name]]),"-----",VLOOKUP(LeaveTracker[[#This Row],[Employee Name]],'List of Employees'!$B$4:$H$766,6))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Employees'!$B$4:$H$766,7))</f>
        <v>BUDGET</v>
      </c>
      <c r="F6521" s="66" t="str">
        <f>IF(ISBLANK(LeaveTracker[[#This Row],[Employee Name]]),"-----",VLOOKUP(LeaveTracker[[#This Row],[Employee Name]],'List of Employees'!$B$4:$H$766,6))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Employees'!$B$4:$H$766,7))</f>
        <v>TCCH/TICC</v>
      </c>
      <c r="F6522" s="66" t="str">
        <f>IF(ISBLANK(LeaveTracker[[#This Row],[Employee Name]]),"-----",VLOOKUP(LeaveTracker[[#This Row],[Employee Name]],'List of Employees'!$B$4:$H$766,6))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Employees'!$B$4:$H$766,7))</f>
        <v>TCCH/TICC</v>
      </c>
      <c r="F6523" s="66" t="str">
        <f>IF(ISBLANK(LeaveTracker[[#This Row],[Employee Name]]),"-----",VLOOKUP(LeaveTracker[[#This Row],[Employee Name]],'List of Employees'!$B$4:$H$766,6))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Employees'!$B$4:$H$766,7))</f>
        <v>PICNIC GROVE</v>
      </c>
      <c r="F6524" s="66" t="str">
        <f>IF(ISBLANK(LeaveTracker[[#This Row],[Employee Name]]),"-----",VLOOKUP(LeaveTracker[[#This Row],[Employee Name]],'List of Employees'!$B$4:$H$766,6))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Employees'!$B$4:$H$766,7))</f>
        <v>PICNIC GROVE</v>
      </c>
      <c r="F6525" s="66" t="str">
        <f>IF(ISBLANK(LeaveTracker[[#This Row],[Employee Name]]),"-----",VLOOKUP(LeaveTracker[[#This Row],[Employee Name]],'List of Employees'!$B$4:$H$766,6))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Employees'!$B$4:$H$766,7))</f>
        <v>PICNIC GROVE</v>
      </c>
      <c r="F6526" s="66" t="str">
        <f>IF(ISBLANK(LeaveTracker[[#This Row],[Employee Name]]),"-----",VLOOKUP(LeaveTracker[[#This Row],[Employee Name]],'List of Employees'!$B$4:$H$766,6))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Employees'!$B$4:$H$766,7))</f>
        <v>PICNIC GROVE</v>
      </c>
      <c r="F6527" s="66" t="str">
        <f>IF(ISBLANK(LeaveTracker[[#This Row],[Employee Name]]),"-----",VLOOKUP(LeaveTracker[[#This Row],[Employee Name]],'List of Employees'!$B$4:$H$766,6))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Employees'!$B$4:$H$766,7))</f>
        <v>PICNIC GROVE</v>
      </c>
      <c r="F6528" s="66" t="str">
        <f>IF(ISBLANK(LeaveTracker[[#This Row],[Employee Name]]),"-----",VLOOKUP(LeaveTracker[[#This Row],[Employee Name]],'List of Employees'!$B$4:$H$766,6))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2138</v>
      </c>
      <c r="E6529" s="20" t="str">
        <f>IF(ISBLANK(LeaveTracker[[#This Row],[Employee Name]]),"-----",VLOOKUP(LeaveTracker[[#This Row],[Employee Name]],'List of Employees'!$B$4:$H$766,7))</f>
        <v>GSO</v>
      </c>
      <c r="F6529" s="66" t="str">
        <f>IF(ISBLANK(LeaveTracker[[#This Row],[Employee Name]]),"-----",VLOOKUP(LeaveTracker[[#This Row],[Employee Name]],'List of Employees'!$B$4:$H$766,6))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Employees'!$B$4:$H$766,7))</f>
        <v>ONT</v>
      </c>
      <c r="F6530" s="66" t="str">
        <f>IF(ISBLANK(LeaveTracker[[#This Row],[Employee Name]]),"-----",VLOOKUP(LeaveTracker[[#This Row],[Employee Name]],'List of Employees'!$B$4:$H$766,6))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1936</v>
      </c>
      <c r="E6531" s="20" t="str">
        <f>IF(ISBLANK(LeaveTracker[[#This Row],[Employee Name]]),"-----",VLOOKUP(LeaveTracker[[#This Row],[Employee Name]],'List of Employees'!$B$4:$H$766,7))</f>
        <v>BPLO</v>
      </c>
      <c r="F6531" s="66" t="str">
        <f>IF(ISBLANK(LeaveTracker[[#This Row],[Employee Name]]),"-----",VLOOKUP(LeaveTracker[[#This Row],[Employee Name]],'List of Employees'!$B$4:$H$766,6))</f>
        <v>JOBCON</v>
      </c>
      <c r="G6531" s="24">
        <v>45099</v>
      </c>
      <c r="H6531" s="24">
        <v>45100</v>
      </c>
      <c r="I6531" s="20" t="s">
        <v>81</v>
      </c>
      <c r="J6531" s="42" t="s">
        <v>2358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1827</v>
      </c>
      <c r="E6532" s="20" t="str">
        <f>IF(ISBLANK(LeaveTracker[[#This Row],[Employee Name]]),"-----",VLOOKUP(LeaveTracker[[#This Row],[Employee Name]],'List of Employees'!$B$4:$H$766,7))</f>
        <v>CSWDO</v>
      </c>
      <c r="F6532" s="66" t="str">
        <f>IF(ISBLANK(LeaveTracker[[#This Row],[Employee Name]]),"-----",VLOOKUP(LeaveTracker[[#This Row],[Employee Name]],'List of Employees'!$B$4:$H$766,6))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2090</v>
      </c>
      <c r="E6533" s="20" t="str">
        <f>IF(ISBLANK(LeaveTracker[[#This Row],[Employee Name]]),"-----",VLOOKUP(LeaveTracker[[#This Row],[Employee Name]],'List of Employees'!$B$4:$H$766,7))</f>
        <v>BPLO</v>
      </c>
      <c r="F6533" s="66" t="str">
        <f>IF(ISBLANK(LeaveTracker[[#This Row],[Employee Name]]),"-----",VLOOKUP(LeaveTracker[[#This Row],[Employee Name]],'List of Employees'!$B$4:$H$766,6))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1945</v>
      </c>
      <c r="E6534" s="20" t="str">
        <f>IF(ISBLANK(LeaveTracker[[#This Row],[Employee Name]]),"-----",VLOOKUP(LeaveTracker[[#This Row],[Employee Name]],'List of Employees'!$B$4:$H$766,7))</f>
        <v>ONT</v>
      </c>
      <c r="F6534" s="66" t="str">
        <f>IF(ISBLANK(LeaveTracker[[#This Row],[Employee Name]]),"-----",VLOOKUP(LeaveTracker[[#This Row],[Employee Name]],'List of Employees'!$B$4:$H$766,6))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Employees'!$B$4:$H$766,7))</f>
        <v>CSWDO</v>
      </c>
      <c r="F6535" s="66" t="str">
        <f>IF(ISBLANK(LeaveTracker[[#This Row],[Employee Name]]),"-----",VLOOKUP(LeaveTracker[[#This Row],[Employee Name]],'List of Employees'!$B$4:$H$766,6))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Employees'!$B$4:$H$766,7))</f>
        <v>CSWDO</v>
      </c>
      <c r="F6536" s="66" t="str">
        <f>IF(ISBLANK(LeaveTracker[[#This Row],[Employee Name]]),"-----",VLOOKUP(LeaveTracker[[#This Row],[Employee Name]],'List of Employees'!$B$4:$H$766,6))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Employees'!$B$4:$H$766,7))</f>
        <v>LANDTAX</v>
      </c>
      <c r="F6537" s="66" t="str">
        <f>IF(ISBLANK(LeaveTracker[[#This Row],[Employee Name]]),"-----",VLOOKUP(LeaveTracker[[#This Row],[Employee Name]],'List of Employees'!$B$4:$H$766,6))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Employees'!$B$4:$H$766,7))</f>
        <v>LANDTAX</v>
      </c>
      <c r="F6538" s="66" t="str">
        <f>IF(ISBLANK(LeaveTracker[[#This Row],[Employee Name]]),"-----",VLOOKUP(LeaveTracker[[#This Row],[Employee Name]],'List of Employees'!$B$4:$H$766,6))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Employees'!$B$4:$H$766,7))</f>
        <v>CBO</v>
      </c>
      <c r="F6539" s="66" t="str">
        <f>IF(ISBLANK(LeaveTracker[[#This Row],[Employee Name]]),"-----",VLOOKUP(LeaveTracker[[#This Row],[Employee Name]],'List of Employees'!$B$4:$H$766,6))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Employees'!$B$4:$H$766,7))</f>
        <v>ACCOUNTING</v>
      </c>
      <c r="F6540" s="66" t="str">
        <f>IF(ISBLANK(LeaveTracker[[#This Row],[Employee Name]]),"-----",VLOOKUP(LeaveTracker[[#This Row],[Employee Name]],'List of Employees'!$B$4:$H$766,6))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1761</v>
      </c>
      <c r="E6541" s="20" t="str">
        <f>IF(ISBLANK(LeaveTracker[[#This Row],[Employee Name]]),"-----",VLOOKUP(LeaveTracker[[#This Row],[Employee Name]],'List of Employees'!$B$4:$H$766,7))</f>
        <v>GSO</v>
      </c>
      <c r="F6541" s="66" t="str">
        <f>IF(ISBLANK(LeaveTracker[[#This Row],[Employee Name]]),"-----",VLOOKUP(LeaveTracker[[#This Row],[Employee Name]],'List of Employees'!$B$4:$H$766,6))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1816</v>
      </c>
      <c r="E6542" s="20" t="str">
        <f>IF(ISBLANK(LeaveTracker[[#This Row],[Employee Name]]),"-----",VLOOKUP(LeaveTracker[[#This Row],[Employee Name]],'List of Employees'!$B$4:$H$766,7))</f>
        <v>DSWDO</v>
      </c>
      <c r="F6542" s="66" t="str">
        <f>IF(ISBLANK(LeaveTracker[[#This Row],[Employee Name]]),"-----",VLOOKUP(LeaveTracker[[#This Row],[Employee Name]],'List of Employees'!$B$4:$H$766,6))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Employees'!$B$4:$H$766,7))</f>
        <v>CTO</v>
      </c>
      <c r="F6543" s="66" t="str">
        <f>IF(ISBLANK(LeaveTracker[[#This Row],[Employee Name]]),"-----",VLOOKUP(LeaveTracker[[#This Row],[Employee Name]],'List of Employees'!$B$4:$H$766,6))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1867</v>
      </c>
      <c r="E6544" s="20" t="str">
        <f>IF(ISBLANK(LeaveTracker[[#This Row],[Employee Name]]),"-----",VLOOKUP(LeaveTracker[[#This Row],[Employee Name]],'List of Employees'!$B$4:$H$766,7))</f>
        <v>CEO</v>
      </c>
      <c r="F6544" s="66" t="str">
        <f>IF(ISBLANK(LeaveTracker[[#This Row],[Employee Name]]),"-----",VLOOKUP(LeaveTracker[[#This Row],[Employee Name]],'List of Employees'!$B$4:$H$766,6))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Employees'!$B$4:$H$766,7))</f>
        <v>ONT</v>
      </c>
      <c r="F6545" s="66" t="str">
        <f>IF(ISBLANK(LeaveTracker[[#This Row],[Employee Name]]),"-----",VLOOKUP(LeaveTracker[[#This Row],[Employee Name]],'List of Employees'!$B$4:$H$766,6))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Employees'!$B$4:$H$766,7))</f>
        <v>ONT</v>
      </c>
      <c r="F6546" s="66" t="str">
        <f>IF(ISBLANK(LeaveTracker[[#This Row],[Employee Name]]),"-----",VLOOKUP(LeaveTracker[[#This Row],[Employee Name]],'List of Employees'!$B$4:$H$766,6))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Employees'!$B$4:$H$766,7))</f>
        <v>CHARACTER OFFICE</v>
      </c>
      <c r="F6547" s="66" t="str">
        <f>IF(ISBLANK(LeaveTracker[[#This Row],[Employee Name]]),"-----",VLOOKUP(LeaveTracker[[#This Row],[Employee Name]],'List of Employees'!$B$4:$H$766,6))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Employees'!$B$4:$H$766,7))</f>
        <v>CTO</v>
      </c>
      <c r="F6548" s="66" t="str">
        <f>IF(ISBLANK(LeaveTracker[[#This Row],[Employee Name]]),"-----",VLOOKUP(LeaveTracker[[#This Row],[Employee Name]],'List of Employees'!$B$4:$H$766,6))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2274</v>
      </c>
      <c r="E6549" s="20" t="str">
        <f>IF(ISBLANK(LeaveTracker[[#This Row],[Employee Name]]),"-----",VLOOKUP(LeaveTracker[[#This Row],[Employee Name]],'List of Employees'!$B$4:$H$766,7))</f>
        <v>PEOPLE'S PARK</v>
      </c>
      <c r="F6549" s="66" t="str">
        <f>IF(ISBLANK(LeaveTracker[[#This Row],[Employee Name]]),"-----",VLOOKUP(LeaveTracker[[#This Row],[Employee Name]],'List of Employees'!$B$4:$H$766,6))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2395</v>
      </c>
      <c r="E6550" s="20" t="str">
        <f>IF(ISBLANK(LeaveTracker[[#This Row],[Employee Name]]),"-----",VLOOKUP(LeaveTracker[[#This Row],[Employee Name]],'List of Employees'!$B$4:$H$766,7))</f>
        <v>MAHOGANY MARKET</v>
      </c>
      <c r="F6550" s="66" t="str">
        <f>IF(ISBLANK(LeaveTracker[[#This Row],[Employee Name]]),"-----",VLOOKUP(LeaveTracker[[#This Row],[Employee Name]],'List of Employees'!$B$4:$H$766,6))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2395</v>
      </c>
      <c r="E6551" s="20" t="str">
        <f>IF(ISBLANK(LeaveTracker[[#This Row],[Employee Name]]),"-----",VLOOKUP(LeaveTracker[[#This Row],[Employee Name]],'List of Employees'!$B$4:$H$766,7))</f>
        <v>MAHOGANY MARKET</v>
      </c>
      <c r="F6551" s="66" t="str">
        <f>IF(ISBLANK(LeaveTracker[[#This Row],[Employee Name]]),"-----",VLOOKUP(LeaveTracker[[#This Row],[Employee Name]],'List of Employees'!$B$4:$H$766,6))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Employees'!$B$4:$H$766,7))</f>
        <v>CBO</v>
      </c>
      <c r="F6552" s="66" t="str">
        <f>IF(ISBLANK(LeaveTracker[[#This Row],[Employee Name]]),"-----",VLOOKUP(LeaveTracker[[#This Row],[Employee Name]],'List of Employees'!$B$4:$H$766,6))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2618</v>
      </c>
      <c r="E6553" s="20" t="str">
        <f>IF(ISBLANK(LeaveTracker[[#This Row],[Employee Name]]),"-----",VLOOKUP(LeaveTracker[[#This Row],[Employee Name]],'List of Employees'!$B$4:$H$766,7))</f>
        <v>CBO</v>
      </c>
      <c r="F6553" s="66" t="str">
        <f>IF(ISBLANK(LeaveTracker[[#This Row],[Employee Name]]),"-----",VLOOKUP(LeaveTracker[[#This Row],[Employee Name]],'List of Employees'!$B$4:$H$766,6))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Employees'!$B$4:$H$766,7))</f>
        <v>CCT</v>
      </c>
      <c r="F6554" s="66" t="str">
        <f>IF(ISBLANK(LeaveTracker[[#This Row],[Employee Name]]),"-----",VLOOKUP(LeaveTracker[[#This Row],[Employee Name]],'List of Employees'!$B$4:$H$766,6))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Employees'!$B$4:$H$766,7))</f>
        <v>CCT</v>
      </c>
      <c r="F6555" s="66" t="str">
        <f>IF(ISBLANK(LeaveTracker[[#This Row],[Employee Name]]),"-----",VLOOKUP(LeaveTracker[[#This Row],[Employee Name]],'List of Employees'!$B$4:$H$766,6))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Employees'!$B$4:$H$766,7))</f>
        <v>CCT</v>
      </c>
      <c r="F6556" s="66" t="str">
        <f>IF(ISBLANK(LeaveTracker[[#This Row],[Employee Name]]),"-----",VLOOKUP(LeaveTracker[[#This Row],[Employee Name]],'List of Employees'!$B$4:$H$766,6))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Employees'!$B$4:$H$766,7))</f>
        <v>CTO</v>
      </c>
      <c r="F6557" s="66" t="str">
        <f>IF(ISBLANK(LeaveTracker[[#This Row],[Employee Name]]),"-----",VLOOKUP(LeaveTracker[[#This Row],[Employee Name]],'List of Employees'!$B$4:$H$766,6))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2112</v>
      </c>
      <c r="E6558" s="20" t="str">
        <f>IF(ISBLANK(LeaveTracker[[#This Row],[Employee Name]]),"-----",VLOOKUP(LeaveTracker[[#This Row],[Employee Name]],'List of Employees'!$B$4:$H$766,7))</f>
        <v>CPDO</v>
      </c>
      <c r="F6558" s="66" t="str">
        <f>IF(ISBLANK(LeaveTracker[[#This Row],[Employee Name]]),"-----",VLOOKUP(LeaveTracker[[#This Row],[Employee Name]],'List of Employees'!$B$4:$H$766,6))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Employees'!$B$4:$H$766,7))</f>
        <v>SP</v>
      </c>
      <c r="F6559" s="66" t="str">
        <f>IF(ISBLANK(LeaveTracker[[#This Row],[Employee Name]]),"-----",VLOOKUP(LeaveTracker[[#This Row],[Employee Name]],'List of Employees'!$B$4:$H$766,6))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1927</v>
      </c>
      <c r="E6560" s="20" t="str">
        <f>IF(ISBLANK(LeaveTracker[[#This Row],[Employee Name]]),"-----",VLOOKUP(LeaveTracker[[#This Row],[Employee Name]],'List of Employees'!$B$4:$H$766,7))</f>
        <v>CTO</v>
      </c>
      <c r="F6560" s="66" t="str">
        <f>IF(ISBLANK(LeaveTracker[[#This Row],[Employee Name]]),"-----",VLOOKUP(LeaveTracker[[#This Row],[Employee Name]],'List of Employees'!$B$4:$H$766,6))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1868</v>
      </c>
      <c r="E6561" s="20" t="str">
        <f>IF(ISBLANK(LeaveTracker[[#This Row],[Employee Name]]),"-----",VLOOKUP(LeaveTracker[[#This Row],[Employee Name]],'List of Employees'!$B$4:$H$766,7))</f>
        <v>GSO</v>
      </c>
      <c r="F6561" s="66" t="str">
        <f>IF(ISBLANK(LeaveTracker[[#This Row],[Employee Name]]),"-----",VLOOKUP(LeaveTracker[[#This Row],[Employee Name]],'List of Employees'!$B$4:$H$766,6))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2328</v>
      </c>
      <c r="E6562" s="20" t="str">
        <f>IF(ISBLANK(LeaveTracker[[#This Row],[Employee Name]]),"-----",VLOOKUP(LeaveTracker[[#This Row],[Employee Name]],'List of Employees'!$B$4:$H$766,7))</f>
        <v>CTO</v>
      </c>
      <c r="F6562" s="66" t="str">
        <f>IF(ISBLANK(LeaveTracker[[#This Row],[Employee Name]]),"-----",VLOOKUP(LeaveTracker[[#This Row],[Employee Name]],'List of Employees'!$B$4:$H$766,6))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Employees'!$B$4:$H$766,7))</f>
        <v>SP</v>
      </c>
      <c r="F6563" s="66" t="str">
        <f>IF(ISBLANK(LeaveTracker[[#This Row],[Employee Name]]),"-----",VLOOKUP(LeaveTracker[[#This Row],[Employee Name]],'List of Employees'!$B$4:$H$766,6))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Employees'!$B$4:$H$766,7))</f>
        <v>CTO</v>
      </c>
      <c r="F6564" s="66" t="str">
        <f>IF(ISBLANK(LeaveTracker[[#This Row],[Employee Name]]),"-----",VLOOKUP(LeaveTracker[[#This Row],[Employee Name]],'List of Employees'!$B$4:$H$766,6))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Employees'!$B$4:$H$766,7))</f>
        <v>CTO</v>
      </c>
      <c r="F6565" s="66" t="str">
        <f>IF(ISBLANK(LeaveTracker[[#This Row],[Employee Name]]),"-----",VLOOKUP(LeaveTracker[[#This Row],[Employee Name]],'List of Employees'!$B$4:$H$766,6))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2386</v>
      </c>
      <c r="E6566" s="20">
        <f>IF(ISBLANK(LeaveTracker[[#This Row],[Employee Name]]),"-----",VLOOKUP(LeaveTracker[[#This Row],[Employee Name]],'List of Employees'!$B$4:$H$766,7))</f>
        <v>0</v>
      </c>
      <c r="F6566" s="66" t="str">
        <f>IF(ISBLANK(LeaveTracker[[#This Row],[Employee Name]]),"-----",VLOOKUP(LeaveTracker[[#This Row],[Employee Name]],'List of Employees'!$B$4:$H$766,6))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1821</v>
      </c>
      <c r="E6567" s="20" t="str">
        <f>IF(ISBLANK(LeaveTracker[[#This Row],[Employee Name]]),"-----",VLOOKUP(LeaveTracker[[#This Row],[Employee Name]],'List of Employees'!$B$4:$H$766,7))</f>
        <v>SP</v>
      </c>
      <c r="F6567" s="66" t="str">
        <f>IF(ISBLANK(LeaveTracker[[#This Row],[Employee Name]]),"-----",VLOOKUP(LeaveTracker[[#This Row],[Employee Name]],'List of Employees'!$B$4:$H$766,6))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1821</v>
      </c>
      <c r="E6568" s="20" t="str">
        <f>IF(ISBLANK(LeaveTracker[[#This Row],[Employee Name]]),"-----",VLOOKUP(LeaveTracker[[#This Row],[Employee Name]],'List of Employees'!$B$4:$H$766,7))</f>
        <v>SP</v>
      </c>
      <c r="F6568" s="66" t="str">
        <f>IF(ISBLANK(LeaveTracker[[#This Row],[Employee Name]]),"-----",VLOOKUP(LeaveTracker[[#This Row],[Employee Name]],'List of Employees'!$B$4:$H$766,6))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1821</v>
      </c>
      <c r="E6569" s="20" t="str">
        <f>IF(ISBLANK(LeaveTracker[[#This Row],[Employee Name]]),"-----",VLOOKUP(LeaveTracker[[#This Row],[Employee Name]],'List of Employees'!$B$4:$H$766,7))</f>
        <v>SP</v>
      </c>
      <c r="F6569" s="66" t="str">
        <f>IF(ISBLANK(LeaveTracker[[#This Row],[Employee Name]]),"-----",VLOOKUP(LeaveTracker[[#This Row],[Employee Name]],'List of Employees'!$B$4:$H$766,6))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1919</v>
      </c>
      <c r="E6570" s="20" t="str">
        <f>IF(ISBLANK(LeaveTracker[[#This Row],[Employee Name]]),"-----",VLOOKUP(LeaveTracker[[#This Row],[Employee Name]],'List of Employees'!$B$4:$H$766,7))</f>
        <v>HOUSING</v>
      </c>
      <c r="F6570" s="66" t="str">
        <f>IF(ISBLANK(LeaveTracker[[#This Row],[Employee Name]]),"-----",VLOOKUP(LeaveTracker[[#This Row],[Employee Name]],'List of Employees'!$B$4:$H$766,6))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Employees'!$B$4:$H$766,7))</f>
        <v>SP</v>
      </c>
      <c r="F6571" s="66" t="str">
        <f>IF(ISBLANK(LeaveTracker[[#This Row],[Employee Name]]),"-----",VLOOKUP(LeaveTracker[[#This Row],[Employee Name]],'List of Employees'!$B$4:$H$766,6))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Employees'!$B$4:$H$766,7))</f>
        <v>SP</v>
      </c>
      <c r="F6572" s="66" t="str">
        <f>IF(ISBLANK(LeaveTracker[[#This Row],[Employee Name]]),"-----",VLOOKUP(LeaveTracker[[#This Row],[Employee Name]],'List of Employees'!$B$4:$H$766,6))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1771</v>
      </c>
      <c r="E6573" s="20" t="str">
        <f>IF(ISBLANK(LeaveTracker[[#This Row],[Employee Name]]),"-----",VLOOKUP(LeaveTracker[[#This Row],[Employee Name]],'List of Employees'!$B$4:$H$766,7))</f>
        <v>SP</v>
      </c>
      <c r="F6573" s="66" t="str">
        <f>IF(ISBLANK(LeaveTracker[[#This Row],[Employee Name]]),"-----",VLOOKUP(LeaveTracker[[#This Row],[Employee Name]],'List of Employees'!$B$4:$H$766,6))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1771</v>
      </c>
      <c r="E6574" s="20" t="str">
        <f>IF(ISBLANK(LeaveTracker[[#This Row],[Employee Name]]),"-----",VLOOKUP(LeaveTracker[[#This Row],[Employee Name]],'List of Employees'!$B$4:$H$766,7))</f>
        <v>SP</v>
      </c>
      <c r="F6574" s="66" t="str">
        <f>IF(ISBLANK(LeaveTracker[[#This Row],[Employee Name]]),"-----",VLOOKUP(LeaveTracker[[#This Row],[Employee Name]],'List of Employees'!$B$4:$H$766,6))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1822</v>
      </c>
      <c r="E6575" s="20" t="str">
        <f>IF(ISBLANK(LeaveTracker[[#This Row],[Employee Name]]),"-----",VLOOKUP(LeaveTracker[[#This Row],[Employee Name]],'List of Employees'!$B$4:$H$766,7))</f>
        <v>SP</v>
      </c>
      <c r="F6575" s="66" t="str">
        <f>IF(ISBLANK(LeaveTracker[[#This Row],[Employee Name]]),"-----",VLOOKUP(LeaveTracker[[#This Row],[Employee Name]],'List of Employees'!$B$4:$H$766,6))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1822</v>
      </c>
      <c r="E6576" s="20" t="str">
        <f>IF(ISBLANK(LeaveTracker[[#This Row],[Employee Name]]),"-----",VLOOKUP(LeaveTracker[[#This Row],[Employee Name]],'List of Employees'!$B$4:$H$766,7))</f>
        <v>SP</v>
      </c>
      <c r="F6576" s="66" t="str">
        <f>IF(ISBLANK(LeaveTracker[[#This Row],[Employee Name]]),"-----",VLOOKUP(LeaveTracker[[#This Row],[Employee Name]],'List of Employees'!$B$4:$H$766,6))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Employees'!$B$4:$H$766,7))</f>
        <v>GSO</v>
      </c>
      <c r="F6577" s="66" t="str">
        <f>IF(ISBLANK(LeaveTracker[[#This Row],[Employee Name]]),"-----",VLOOKUP(LeaveTracker[[#This Row],[Employee Name]],'List of Employees'!$B$4:$H$766,6))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2123</v>
      </c>
      <c r="E6578" s="20" t="str">
        <f>IF(ISBLANK(LeaveTracker[[#This Row],[Employee Name]]),"-----",VLOOKUP(LeaveTracker[[#This Row],[Employee Name]],'List of Employees'!$B$4:$H$766,7))</f>
        <v>DA</v>
      </c>
      <c r="F6578" s="66" t="str">
        <f>IF(ISBLANK(LeaveTracker[[#This Row],[Employee Name]]),"-----",VLOOKUP(LeaveTracker[[#This Row],[Employee Name]],'List of Employees'!$B$4:$H$766,6))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Employees'!$B$4:$H$766,7))</f>
        <v>CHO</v>
      </c>
      <c r="F6579" s="66" t="str">
        <f>IF(ISBLANK(LeaveTracker[[#This Row],[Employee Name]]),"-----",VLOOKUP(LeaveTracker[[#This Row],[Employee Name]],'List of Employees'!$B$4:$H$766,6))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Employees'!$B$4:$H$766,7))</f>
        <v>CHO</v>
      </c>
      <c r="F6580" s="66" t="str">
        <f>IF(ISBLANK(LeaveTracker[[#This Row],[Employee Name]]),"-----",VLOOKUP(LeaveTracker[[#This Row],[Employee Name]],'List of Employees'!$B$4:$H$766,6))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1810</v>
      </c>
      <c r="E6581" s="20" t="str">
        <f>IF(ISBLANK(LeaveTracker[[#This Row],[Employee Name]]),"-----",VLOOKUP(LeaveTracker[[#This Row],[Employee Name]],'List of Employees'!$B$4:$H$766,7))</f>
        <v>CHO</v>
      </c>
      <c r="F6581" s="66" t="str">
        <f>IF(ISBLANK(LeaveTracker[[#This Row],[Employee Name]]),"-----",VLOOKUP(LeaveTracker[[#This Row],[Employee Name]],'List of Employees'!$B$4:$H$766,6))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1939</v>
      </c>
      <c r="E6582" s="20" t="str">
        <f>IF(ISBLANK(LeaveTracker[[#This Row],[Employee Name]]),"-----",VLOOKUP(LeaveTracker[[#This Row],[Employee Name]],'List of Employees'!$B$4:$H$766,7))</f>
        <v>CHO</v>
      </c>
      <c r="F6582" s="66" t="str">
        <f>IF(ISBLANK(LeaveTracker[[#This Row],[Employee Name]]),"-----",VLOOKUP(LeaveTracker[[#This Row],[Employee Name]],'List of Employees'!$B$4:$H$766,6))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Employees'!$B$4:$H$766,7))</f>
        <v>CCT</v>
      </c>
      <c r="F6583" s="66" t="str">
        <f>IF(ISBLANK(LeaveTracker[[#This Row],[Employee Name]]),"-----",VLOOKUP(LeaveTracker[[#This Row],[Employee Name]],'List of Employees'!$B$4:$H$766,6))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Employees'!$B$4:$H$766,7))</f>
        <v>CTO</v>
      </c>
      <c r="F6584" s="66" t="str">
        <f>IF(ISBLANK(LeaveTracker[[#This Row],[Employee Name]]),"-----",VLOOKUP(LeaveTracker[[#This Row],[Employee Name]],'List of Employees'!$B$4:$H$766,6))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Employees'!$B$4:$H$766,7))</f>
        <v>PICNIC GROVE</v>
      </c>
      <c r="F6585" s="66" t="str">
        <f>IF(ISBLANK(LeaveTracker[[#This Row],[Employee Name]]),"-----",VLOOKUP(LeaveTracker[[#This Row],[Employee Name]],'List of Employees'!$B$4:$H$766,6))</f>
        <v>PERMANENT</v>
      </c>
      <c r="G6585" s="24">
        <v>45048</v>
      </c>
      <c r="H6585" s="24">
        <v>45055</v>
      </c>
      <c r="I6585" s="19" t="s">
        <v>297</v>
      </c>
      <c r="J6585" s="42" t="s">
        <v>2396</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1816</v>
      </c>
      <c r="E6586" s="20" t="str">
        <f>IF(ISBLANK(LeaveTracker[[#This Row],[Employee Name]]),"-----",VLOOKUP(LeaveTracker[[#This Row],[Employee Name]],'List of Employees'!$B$4:$H$766,7))</f>
        <v>DSWDO</v>
      </c>
      <c r="F6586" s="66" t="str">
        <f>IF(ISBLANK(LeaveTracker[[#This Row],[Employee Name]]),"-----",VLOOKUP(LeaveTracker[[#This Row],[Employee Name]],'List of Employees'!$B$4:$H$766,6))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Employees'!$B$4:$H$766,7))</f>
        <v>ASSESSORS OFFICE</v>
      </c>
      <c r="F6587" s="66" t="str">
        <f>IF(ISBLANK(LeaveTracker[[#This Row],[Employee Name]]),"-----",VLOOKUP(LeaveTracker[[#This Row],[Employee Name]],'List of Employees'!$B$4:$H$766,6))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2015</v>
      </c>
      <c r="E6588" s="20" t="str">
        <f>IF(ISBLANK(LeaveTracker[[#This Row],[Employee Name]]),"-----",VLOOKUP(LeaveTracker[[#This Row],[Employee Name]],'List of Employees'!$B$4:$H$766,7))</f>
        <v>SP</v>
      </c>
      <c r="F6588" s="66" t="str">
        <f>IF(ISBLANK(LeaveTracker[[#This Row],[Employee Name]]),"-----",VLOOKUP(LeaveTracker[[#This Row],[Employee Name]],'List of Employees'!$B$4:$H$766,6))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Employees'!$B$4:$H$766,7))</f>
        <v>TCCH/TICC</v>
      </c>
      <c r="F6589" s="66" t="str">
        <f>IF(ISBLANK(LeaveTracker[[#This Row],[Employee Name]]),"-----",VLOOKUP(LeaveTracker[[#This Row],[Employee Name]],'List of Employees'!$B$4:$H$766,6))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Employees'!$B$4:$H$766,7))</f>
        <v>CENRO</v>
      </c>
      <c r="F6590" s="66" t="str">
        <f>IF(ISBLANK(LeaveTracker[[#This Row],[Employee Name]]),"-----",VLOOKUP(LeaveTracker[[#This Row],[Employee Name]],'List of Employees'!$B$4:$H$766,6))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1787</v>
      </c>
      <c r="E6591" s="20" t="str">
        <f>IF(ISBLANK(LeaveTracker[[#This Row],[Employee Name]]),"-----",VLOOKUP(LeaveTracker[[#This Row],[Employee Name]],'List of Employees'!$B$4:$H$766,7))</f>
        <v>CENRO</v>
      </c>
      <c r="F6591" s="66" t="str">
        <f>IF(ISBLANK(LeaveTracker[[#This Row],[Employee Name]]),"-----",VLOOKUP(LeaveTracker[[#This Row],[Employee Name]],'List of Employees'!$B$4:$H$766,6))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1846</v>
      </c>
      <c r="E6592" s="20" t="str">
        <f>IF(ISBLANK(LeaveTracker[[#This Row],[Employee Name]]),"-----",VLOOKUP(LeaveTracker[[#This Row],[Employee Name]],'List of Employees'!$B$4:$H$766,7))</f>
        <v>TICC</v>
      </c>
      <c r="F6592" s="66" t="str">
        <f>IF(ISBLANK(LeaveTracker[[#This Row],[Employee Name]]),"-----",VLOOKUP(LeaveTracker[[#This Row],[Employee Name]],'List of Employees'!$B$4:$H$766,6))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1789</v>
      </c>
      <c r="E6593" s="20" t="str">
        <f>IF(ISBLANK(LeaveTracker[[#This Row],[Employee Name]]),"-----",VLOOKUP(LeaveTracker[[#This Row],[Employee Name]],'List of Employees'!$B$4:$H$766,7))</f>
        <v>CENRO</v>
      </c>
      <c r="F6593" s="66" t="str">
        <f>IF(ISBLANK(LeaveTracker[[#This Row],[Employee Name]]),"-----",VLOOKUP(LeaveTracker[[#This Row],[Employee Name]],'List of Employees'!$B$4:$H$766,6))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1763</v>
      </c>
      <c r="E6594" s="20" t="str">
        <f>IF(ISBLANK(LeaveTracker[[#This Row],[Employee Name]]),"-----",VLOOKUP(LeaveTracker[[#This Row],[Employee Name]],'List of Employees'!$B$4:$H$766,7))</f>
        <v>CENRO</v>
      </c>
      <c r="F6594" s="66" t="str">
        <f>IF(ISBLANK(LeaveTracker[[#This Row],[Employee Name]]),"-----",VLOOKUP(LeaveTracker[[#This Row],[Employee Name]],'List of Employees'!$B$4:$H$766,6))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1785</v>
      </c>
      <c r="E6595" s="20" t="str">
        <f>IF(ISBLANK(LeaveTracker[[#This Row],[Employee Name]]),"-----",VLOOKUP(LeaveTracker[[#This Row],[Employee Name]],'List of Employees'!$B$4:$H$766,7))</f>
        <v>CENRO</v>
      </c>
      <c r="F6595" s="66" t="str">
        <f>IF(ISBLANK(LeaveTracker[[#This Row],[Employee Name]]),"-----",VLOOKUP(LeaveTracker[[#This Row],[Employee Name]],'List of Employees'!$B$4:$H$766,6))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1785</v>
      </c>
      <c r="E6596" s="20" t="str">
        <f>IF(ISBLANK(LeaveTracker[[#This Row],[Employee Name]]),"-----",VLOOKUP(LeaveTracker[[#This Row],[Employee Name]],'List of Employees'!$B$4:$H$766,7))</f>
        <v>CENRO</v>
      </c>
      <c r="F6596" s="66" t="str">
        <f>IF(ISBLANK(LeaveTracker[[#This Row],[Employee Name]]),"-----",VLOOKUP(LeaveTracker[[#This Row],[Employee Name]],'List of Employees'!$B$4:$H$766,6))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2654</v>
      </c>
      <c r="E6597" s="20" t="str">
        <f>IF(ISBLANK(LeaveTracker[[#This Row],[Employee Name]]),"-----",VLOOKUP(LeaveTracker[[#This Row],[Employee Name]],'List of Employees'!$B$4:$H$766,7))</f>
        <v>GSO</v>
      </c>
      <c r="F6597" s="66" t="str">
        <f>IF(ISBLANK(LeaveTracker[[#This Row],[Employee Name]]),"-----",VLOOKUP(LeaveTracker[[#This Row],[Employee Name]],'List of Employees'!$B$4:$H$766,6))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2654</v>
      </c>
      <c r="E6598" s="20" t="str">
        <f>IF(ISBLANK(LeaveTracker[[#This Row],[Employee Name]]),"-----",VLOOKUP(LeaveTracker[[#This Row],[Employee Name]],'List of Employees'!$B$4:$H$766,7))</f>
        <v>GSO</v>
      </c>
      <c r="F6598" s="66" t="str">
        <f>IF(ISBLANK(LeaveTracker[[#This Row],[Employee Name]]),"-----",VLOOKUP(LeaveTracker[[#This Row],[Employee Name]],'List of Employees'!$B$4:$H$766,6))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Employees'!$B$4:$H$766,7))</f>
        <v>INTERNAL</v>
      </c>
      <c r="F6599" s="66" t="str">
        <f>IF(ISBLANK(LeaveTracker[[#This Row],[Employee Name]]),"-----",VLOOKUP(LeaveTracker[[#This Row],[Employee Name]],'List of Employees'!$B$4:$H$766,6))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Employees'!$B$4:$H$766,7))</f>
        <v>INTERNAL</v>
      </c>
      <c r="F6600" s="66" t="str">
        <f>IF(ISBLANK(LeaveTracker[[#This Row],[Employee Name]]),"-----",VLOOKUP(LeaveTracker[[#This Row],[Employee Name]],'List of Employees'!$B$4:$H$766,6))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Employees'!$B$4:$H$766,7))</f>
        <v>INTERNAL</v>
      </c>
      <c r="F6601" s="66" t="str">
        <f>IF(ISBLANK(LeaveTracker[[#This Row],[Employee Name]]),"-----",VLOOKUP(LeaveTracker[[#This Row],[Employee Name]],'List of Employees'!$B$4:$H$766,6))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Employees'!$B$4:$H$766,7))</f>
        <v>CBO</v>
      </c>
      <c r="F6602" s="66" t="str">
        <f>IF(ISBLANK(LeaveTracker[[#This Row],[Employee Name]]),"-----",VLOOKUP(LeaveTracker[[#This Row],[Employee Name]],'List of Employees'!$B$4:$H$766,6))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Employees'!$B$4:$H$766,7))</f>
        <v>ONT</v>
      </c>
      <c r="F6603" s="66" t="str">
        <f>IF(ISBLANK(LeaveTracker[[#This Row],[Employee Name]]),"-----",VLOOKUP(LeaveTracker[[#This Row],[Employee Name]],'List of Employees'!$B$4:$H$766,6))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Employees'!$B$4:$H$766,7))</f>
        <v>VMO</v>
      </c>
      <c r="F6604" s="66" t="str">
        <f>IF(ISBLANK(LeaveTracker[[#This Row],[Employee Name]]),"-----",VLOOKUP(LeaveTracker[[#This Row],[Employee Name]],'List of Employees'!$B$4:$H$766,6))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Employees'!$B$4:$H$766,7))</f>
        <v>CSWDO</v>
      </c>
      <c r="F6605" s="66" t="str">
        <f>IF(ISBLANK(LeaveTracker[[#This Row],[Employee Name]]),"-----",VLOOKUP(LeaveTracker[[#This Row],[Employee Name]],'List of Employees'!$B$4:$H$766,6))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Employees'!$B$4:$H$766,7))</f>
        <v>EEO/ CITY MARKET</v>
      </c>
      <c r="F6606" s="66" t="str">
        <f>IF(ISBLANK(LeaveTracker[[#This Row],[Employee Name]]),"-----",VLOOKUP(LeaveTracker[[#This Row],[Employee Name]],'List of Employees'!$B$4:$H$766,6))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Employees'!$B$4:$H$766,7))</f>
        <v>EEO/ CITY MARKET</v>
      </c>
      <c r="F6607" s="66" t="str">
        <f>IF(ISBLANK(LeaveTracker[[#This Row],[Employee Name]]),"-----",VLOOKUP(LeaveTracker[[#This Row],[Employee Name]],'List of Employees'!$B$4:$H$766,6))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Employees'!$B$4:$H$766,7))</f>
        <v>CTO</v>
      </c>
      <c r="F6608" s="66" t="str">
        <f>IF(ISBLANK(LeaveTracker[[#This Row],[Employee Name]]),"-----",VLOOKUP(LeaveTracker[[#This Row],[Employee Name]],'List of Employees'!$B$4:$H$766,6))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Employees'!$B$4:$H$766,7))</f>
        <v>LCR</v>
      </c>
      <c r="F6609" s="66" t="str">
        <f>IF(ISBLANK(LeaveTracker[[#This Row],[Employee Name]]),"-----",VLOOKUP(LeaveTracker[[#This Row],[Employee Name]],'List of Employees'!$B$4:$H$766,6))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Employees'!$B$4:$H$766,7))</f>
        <v>CTO</v>
      </c>
      <c r="F6610" s="66" t="str">
        <f>IF(ISBLANK(LeaveTracker[[#This Row],[Employee Name]]),"-----",VLOOKUP(LeaveTracker[[#This Row],[Employee Name]],'List of Employees'!$B$4:$H$766,6))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2212</v>
      </c>
      <c r="E6611" s="20" t="str">
        <f>IF(ISBLANK(LeaveTracker[[#This Row],[Employee Name]]),"-----",VLOOKUP(LeaveTracker[[#This Row],[Employee Name]],'List of Employees'!$B$4:$H$766,7))</f>
        <v>ASSESSORS OFFICE</v>
      </c>
      <c r="F6611" s="66" t="str">
        <f>IF(ISBLANK(LeaveTracker[[#This Row],[Employee Name]]),"-----",VLOOKUP(LeaveTracker[[#This Row],[Employee Name]],'List of Employees'!$B$4:$H$766,6))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Employees'!$B$4:$H$766,7))</f>
        <v>CCT</v>
      </c>
      <c r="F6612" s="66" t="str">
        <f>IF(ISBLANK(LeaveTracker[[#This Row],[Employee Name]]),"-----",VLOOKUP(LeaveTracker[[#This Row],[Employee Name]],'List of Employees'!$B$4:$H$766,6))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Employees'!$B$4:$H$766,7))</f>
        <v>CCT</v>
      </c>
      <c r="F6613" s="66" t="str">
        <f>IF(ISBLANK(LeaveTracker[[#This Row],[Employee Name]]),"-----",VLOOKUP(LeaveTracker[[#This Row],[Employee Name]],'List of Employees'!$B$4:$H$766,6))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1835</v>
      </c>
      <c r="E6614" s="20" t="str">
        <f>IF(ISBLANK(LeaveTracker[[#This Row],[Employee Name]]),"-----",VLOOKUP(LeaveTracker[[#This Row],[Employee Name]],'List of Employees'!$B$4:$H$766,7))</f>
        <v>CCT</v>
      </c>
      <c r="F6614" s="66" t="str">
        <f>IF(ISBLANK(LeaveTracker[[#This Row],[Employee Name]]),"-----",VLOOKUP(LeaveTracker[[#This Row],[Employee Name]],'List of Employees'!$B$4:$H$766,6))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1835</v>
      </c>
      <c r="E6615" s="20" t="str">
        <f>IF(ISBLANK(LeaveTracker[[#This Row],[Employee Name]]),"-----",VLOOKUP(LeaveTracker[[#This Row],[Employee Name]],'List of Employees'!$B$4:$H$766,7))</f>
        <v>CCT</v>
      </c>
      <c r="F6615" s="66" t="str">
        <f>IF(ISBLANK(LeaveTracker[[#This Row],[Employee Name]]),"-----",VLOOKUP(LeaveTracker[[#This Row],[Employee Name]],'List of Employees'!$B$4:$H$766,6))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2320</v>
      </c>
      <c r="E6616" s="20" t="str">
        <f>IF(ISBLANK(LeaveTracker[[#This Row],[Employee Name]]),"-----",VLOOKUP(LeaveTracker[[#This Row],[Employee Name]],'List of Employees'!$B$4:$H$766,7))</f>
        <v>CEO</v>
      </c>
      <c r="F6616" s="66" t="str">
        <f>IF(ISBLANK(LeaveTracker[[#This Row],[Employee Name]]),"-----",VLOOKUP(LeaveTracker[[#This Row],[Employee Name]],'List of Employees'!$B$4:$H$766,6))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Employees'!$B$4:$H$766,7))</f>
        <v>CEO</v>
      </c>
      <c r="F6617" s="66" t="str">
        <f>IF(ISBLANK(LeaveTracker[[#This Row],[Employee Name]]),"-----",VLOOKUP(LeaveTracker[[#This Row],[Employee Name]],'List of Employees'!$B$4:$H$766,6))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Employees'!$B$4:$H$766,7))</f>
        <v>COOPERATIVE OFFICE</v>
      </c>
      <c r="F6618" s="66" t="str">
        <f>IF(ISBLANK(LeaveTracker[[#This Row],[Employee Name]]),"-----",VLOOKUP(LeaveTracker[[#This Row],[Employee Name]],'List of Employees'!$B$4:$H$766,6))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Employees'!$B$4:$H$766,7))</f>
        <v>CTO</v>
      </c>
      <c r="F6619" s="66" t="str">
        <f>IF(ISBLANK(LeaveTracker[[#This Row],[Employee Name]]),"-----",VLOOKUP(LeaveTracker[[#This Row],[Employee Name]],'List of Employees'!$B$4:$H$766,6))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1784</v>
      </c>
      <c r="E6620" s="20" t="str">
        <f>IF(ISBLANK(LeaveTracker[[#This Row],[Employee Name]]),"-----",VLOOKUP(LeaveTracker[[#This Row],[Employee Name]],'List of Employees'!$B$4:$H$766,7))</f>
        <v>CTO-LICENSE</v>
      </c>
      <c r="F6620" s="66" t="str">
        <f>IF(ISBLANK(LeaveTracker[[#This Row],[Employee Name]]),"-----",VLOOKUP(LeaveTracker[[#This Row],[Employee Name]],'List of Employees'!$B$4:$H$766,6))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Employees'!$B$4:$H$766,7))</f>
        <v>CTO</v>
      </c>
      <c r="F6621" s="66" t="str">
        <f>IF(ISBLANK(LeaveTracker[[#This Row],[Employee Name]]),"-----",VLOOKUP(LeaveTracker[[#This Row],[Employee Name]],'List of Employees'!$B$4:$H$766,6))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Employees'!$B$4:$H$766,7))</f>
        <v>PICNIC GROVE</v>
      </c>
      <c r="F6622" s="66" t="str">
        <f>IF(ISBLANK(LeaveTracker[[#This Row],[Employee Name]]),"-----",VLOOKUP(LeaveTracker[[#This Row],[Employee Name]],'List of Employees'!$B$4:$H$766,6))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Employees'!$B$4:$H$766,7))</f>
        <v>SP</v>
      </c>
      <c r="F6623" s="66" t="str">
        <f>IF(ISBLANK(LeaveTracker[[#This Row],[Employee Name]]),"-----",VLOOKUP(LeaveTracker[[#This Row],[Employee Name]],'List of Employees'!$B$4:$H$766,6))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1805</v>
      </c>
      <c r="E6624" s="20" t="str">
        <f>IF(ISBLANK(LeaveTracker[[#This Row],[Employee Name]]),"-----",VLOOKUP(LeaveTracker[[#This Row],[Employee Name]],'List of Employees'!$B$4:$H$766,7))</f>
        <v>TICC</v>
      </c>
      <c r="F6624" s="66" t="str">
        <f>IF(ISBLANK(LeaveTracker[[#This Row],[Employee Name]]),"-----",VLOOKUP(LeaveTracker[[#This Row],[Employee Name]],'List of Employees'!$B$4:$H$766,6))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2400</v>
      </c>
      <c r="E6625" s="20" t="str">
        <f>IF(ISBLANK(LeaveTracker[[#This Row],[Employee Name]]),"-----",VLOOKUP(LeaveTracker[[#This Row],[Employee Name]],'List of Employees'!$B$4:$H$766,7))</f>
        <v>PICNIC GROVE</v>
      </c>
      <c r="F6625" s="66" t="str">
        <f>IF(ISBLANK(LeaveTracker[[#This Row],[Employee Name]]),"-----",VLOOKUP(LeaveTracker[[#This Row],[Employee Name]],'List of Employees'!$B$4:$H$766,6))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Employees'!$B$4:$H$766,7))</f>
        <v>MAHOGANY MARKET</v>
      </c>
      <c r="F6626" s="66" t="str">
        <f>IF(ISBLANK(LeaveTracker[[#This Row],[Employee Name]]),"-----",VLOOKUP(LeaveTracker[[#This Row],[Employee Name]],'List of Employees'!$B$4:$H$766,6))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Employees'!$B$4:$H$766,7))</f>
        <v>MAHOGANY MARKET</v>
      </c>
      <c r="F6627" s="66" t="str">
        <f>IF(ISBLANK(LeaveTracker[[#This Row],[Employee Name]]),"-----",VLOOKUP(LeaveTracker[[#This Row],[Employee Name]],'List of Employees'!$B$4:$H$766,6))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Employees'!$B$4:$H$766,7))</f>
        <v>MAHOGANY MARKET</v>
      </c>
      <c r="F6628" s="66" t="str">
        <f>IF(ISBLANK(LeaveTracker[[#This Row],[Employee Name]]),"-----",VLOOKUP(LeaveTracker[[#This Row],[Employee Name]],'List of Employees'!$B$4:$H$766,6))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Employees'!$B$4:$H$766,7))</f>
        <v>ACCOUNTING</v>
      </c>
      <c r="F6629" s="66" t="str">
        <f>IF(ISBLANK(LeaveTracker[[#This Row],[Employee Name]]),"-----",VLOOKUP(LeaveTracker[[#This Row],[Employee Name]],'List of Employees'!$B$4:$H$766,6))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1933</v>
      </c>
      <c r="E6630" s="20" t="str">
        <f>IF(ISBLANK(LeaveTracker[[#This Row],[Employee Name]]),"-----",VLOOKUP(LeaveTracker[[#This Row],[Employee Name]],'List of Employees'!$B$4:$H$766,7))</f>
        <v>CSWDO</v>
      </c>
      <c r="F6630" s="66" t="str">
        <f>IF(ISBLANK(LeaveTracker[[#This Row],[Employee Name]]),"-----",VLOOKUP(LeaveTracker[[#This Row],[Employee Name]],'List of Employees'!$B$4:$H$766,6))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Employees'!$B$4:$H$766,7))</f>
        <v>CTO</v>
      </c>
      <c r="F6631" s="66" t="str">
        <f>IF(ISBLANK(LeaveTracker[[#This Row],[Employee Name]]),"-----",VLOOKUP(LeaveTracker[[#This Row],[Employee Name]],'List of Employees'!$B$4:$H$766,6))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Employees'!$B$4:$H$766,7))</f>
        <v>PIO</v>
      </c>
      <c r="F6632" s="66" t="str">
        <f>IF(ISBLANK(LeaveTracker[[#This Row],[Employee Name]]),"-----",VLOOKUP(LeaveTracker[[#This Row],[Employee Name]],'List of Employees'!$B$4:$H$766,6))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2221</v>
      </c>
      <c r="E6633" s="20" t="str">
        <f>IF(ISBLANK(LeaveTracker[[#This Row],[Employee Name]]),"-----",VLOOKUP(LeaveTracker[[#This Row],[Employee Name]],'List of Employees'!$B$4:$H$766,7))</f>
        <v>OSPITAL NG TAGAYTAY</v>
      </c>
      <c r="F6633" s="66" t="str">
        <f>IF(ISBLANK(LeaveTracker[[#This Row],[Employee Name]]),"-----",VLOOKUP(LeaveTracker[[#This Row],[Employee Name]],'List of Employees'!$B$4:$H$766,6))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1787</v>
      </c>
      <c r="E6634" s="20" t="str">
        <f>IF(ISBLANK(LeaveTracker[[#This Row],[Employee Name]]),"-----",VLOOKUP(LeaveTracker[[#This Row],[Employee Name]],'List of Employees'!$B$4:$H$766,7))</f>
        <v>CENRO</v>
      </c>
      <c r="F6634" s="66" t="str">
        <f>IF(ISBLANK(LeaveTracker[[#This Row],[Employee Name]]),"-----",VLOOKUP(LeaveTracker[[#This Row],[Employee Name]],'List of Employees'!$B$4:$H$766,6))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2243</v>
      </c>
      <c r="E6635" s="20" t="str">
        <f>IF(ISBLANK(LeaveTracker[[#This Row],[Employee Name]]),"-----",VLOOKUP(LeaveTracker[[#This Row],[Employee Name]],'List of Employees'!$B$4:$H$766,7))</f>
        <v>CHO</v>
      </c>
      <c r="F6635" s="66" t="str">
        <f>IF(ISBLANK(LeaveTracker[[#This Row],[Employee Name]]),"-----",VLOOKUP(LeaveTracker[[#This Row],[Employee Name]],'List of Employees'!$B$4:$H$766,6))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1748</v>
      </c>
      <c r="E6636" s="20" t="str">
        <f>IF(ISBLANK(LeaveTracker[[#This Row],[Employee Name]]),"-----",VLOOKUP(LeaveTracker[[#This Row],[Employee Name]],'List of Employees'!$B$4:$H$766,7))</f>
        <v>CSWDO</v>
      </c>
      <c r="F6636" s="66" t="str">
        <f>IF(ISBLANK(LeaveTracker[[#This Row],[Employee Name]]),"-----",VLOOKUP(LeaveTracker[[#This Row],[Employee Name]],'List of Employees'!$B$4:$H$766,6))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1751</v>
      </c>
      <c r="E6637" s="20" t="str">
        <f>IF(ISBLANK(LeaveTracker[[#This Row],[Employee Name]]),"-----",VLOOKUP(LeaveTracker[[#This Row],[Employee Name]],'List of Employees'!$B$4:$H$766,7))</f>
        <v>SP</v>
      </c>
      <c r="F6637" s="66" t="str">
        <f>IF(ISBLANK(LeaveTracker[[#This Row],[Employee Name]]),"-----",VLOOKUP(LeaveTracker[[#This Row],[Employee Name]],'List of Employees'!$B$4:$H$766,6))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Employees'!$B$4:$H$766,7))</f>
        <v>ACCOUNTING</v>
      </c>
      <c r="F6638" s="66" t="str">
        <f>IF(ISBLANK(LeaveTracker[[#This Row],[Employee Name]]),"-----",VLOOKUP(LeaveTracker[[#This Row],[Employee Name]],'List of Employees'!$B$4:$H$766,6))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Employees'!$B$4:$H$766,7))</f>
        <v>ACCOUNTING</v>
      </c>
      <c r="F6639" s="66" t="str">
        <f>IF(ISBLANK(LeaveTracker[[#This Row],[Employee Name]]),"-----",VLOOKUP(LeaveTracker[[#This Row],[Employee Name]],'List of Employees'!$B$4:$H$766,6))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Employees'!$B$4:$H$766,7))</f>
        <v>ACCOUNTING</v>
      </c>
      <c r="F6640" s="66" t="str">
        <f>IF(ISBLANK(LeaveTracker[[#This Row],[Employee Name]]),"-----",VLOOKUP(LeaveTracker[[#This Row],[Employee Name]],'List of Employees'!$B$4:$H$766,6))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Employees'!$B$4:$H$766,7))</f>
        <v>ACCOUNTING</v>
      </c>
      <c r="F6641" s="66" t="str">
        <f>IF(ISBLANK(LeaveTracker[[#This Row],[Employee Name]]),"-----",VLOOKUP(LeaveTracker[[#This Row],[Employee Name]],'List of Employees'!$B$4:$H$766,6))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1800</v>
      </c>
      <c r="E6642" s="20" t="str">
        <f>IF(ISBLANK(LeaveTracker[[#This Row],[Employee Name]]),"-----",VLOOKUP(LeaveTracker[[#This Row],[Employee Name]],'List of Employees'!$B$4:$H$766,7))</f>
        <v>HOUSING</v>
      </c>
      <c r="F6642" s="66" t="str">
        <f>IF(ISBLANK(LeaveTracker[[#This Row],[Employee Name]]),"-----",VLOOKUP(LeaveTracker[[#This Row],[Employee Name]],'List of Employees'!$B$4:$H$766,6))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Employees'!$B$4:$H$766,7))</f>
        <v>LIBRARY</v>
      </c>
      <c r="F6643" s="66" t="str">
        <f>IF(ISBLANK(LeaveTracker[[#This Row],[Employee Name]]),"-----",VLOOKUP(LeaveTracker[[#This Row],[Employee Name]],'List of Employees'!$B$4:$H$766,6))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Employees'!$B$4:$H$766,7))</f>
        <v>LIBRARY</v>
      </c>
      <c r="F6644" s="66" t="str">
        <f>IF(ISBLANK(LeaveTracker[[#This Row],[Employee Name]]),"-----",VLOOKUP(LeaveTracker[[#This Row],[Employee Name]],'List of Employees'!$B$4:$H$766,6))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1790</v>
      </c>
      <c r="E6645" s="20" t="str">
        <f>IF(ISBLANK(LeaveTracker[[#This Row],[Employee Name]]),"-----",VLOOKUP(LeaveTracker[[#This Row],[Employee Name]],'List of Employees'!$B$4:$H$766,7))</f>
        <v>CENRO</v>
      </c>
      <c r="F6645" s="66" t="str">
        <f>IF(ISBLANK(LeaveTracker[[#This Row],[Employee Name]]),"-----",VLOOKUP(LeaveTracker[[#This Row],[Employee Name]],'List of Employees'!$B$4:$H$766,6))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1790</v>
      </c>
      <c r="E6646" s="20" t="str">
        <f>IF(ISBLANK(LeaveTracker[[#This Row],[Employee Name]]),"-----",VLOOKUP(LeaveTracker[[#This Row],[Employee Name]],'List of Employees'!$B$4:$H$766,7))</f>
        <v>CENRO</v>
      </c>
      <c r="F6646" s="66" t="str">
        <f>IF(ISBLANK(LeaveTracker[[#This Row],[Employee Name]]),"-----",VLOOKUP(LeaveTracker[[#This Row],[Employee Name]],'List of Employees'!$B$4:$H$766,6))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1829</v>
      </c>
      <c r="E6647" s="20" t="str">
        <f>IF(ISBLANK(LeaveTracker[[#This Row],[Employee Name]]),"-----",VLOOKUP(LeaveTracker[[#This Row],[Employee Name]],'List of Employees'!$B$4:$H$766,7))</f>
        <v>EEO/CITY MARKET</v>
      </c>
      <c r="F6647" s="66" t="str">
        <f>IF(ISBLANK(LeaveTracker[[#This Row],[Employee Name]]),"-----",VLOOKUP(LeaveTracker[[#This Row],[Employee Name]],'List of Employees'!$B$4:$H$766,6))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1829</v>
      </c>
      <c r="E6648" s="20" t="str">
        <f>IF(ISBLANK(LeaveTracker[[#This Row],[Employee Name]]),"-----",VLOOKUP(LeaveTracker[[#This Row],[Employee Name]],'List of Employees'!$B$4:$H$766,7))</f>
        <v>EEO/CITY MARKET</v>
      </c>
      <c r="F6648" s="66" t="str">
        <f>IF(ISBLANK(LeaveTracker[[#This Row],[Employee Name]]),"-----",VLOOKUP(LeaveTracker[[#This Row],[Employee Name]],'List of Employees'!$B$4:$H$766,6))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2092</v>
      </c>
      <c r="E6649" s="20" t="str">
        <f>IF(ISBLANK(LeaveTracker[[#This Row],[Employee Name]]),"-----",VLOOKUP(LeaveTracker[[#This Row],[Employee Name]],'List of Employees'!$B$4:$H$766,7))</f>
        <v>CENRO</v>
      </c>
      <c r="F6649" s="66" t="str">
        <f>IF(ISBLANK(LeaveTracker[[#This Row],[Employee Name]]),"-----",VLOOKUP(LeaveTracker[[#This Row],[Employee Name]],'List of Employees'!$B$4:$H$766,6))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Employees'!$B$4:$H$766,7))</f>
        <v>CSWDO</v>
      </c>
      <c r="F6650" s="66" t="str">
        <f>IF(ISBLANK(LeaveTracker[[#This Row],[Employee Name]]),"-----",VLOOKUP(LeaveTracker[[#This Row],[Employee Name]],'List of Employees'!$B$4:$H$766,6))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Employees'!$B$4:$H$766,7))</f>
        <v>CSWDO</v>
      </c>
      <c r="F6651" s="66" t="str">
        <f>IF(ISBLANK(LeaveTracker[[#This Row],[Employee Name]]),"-----",VLOOKUP(LeaveTracker[[#This Row],[Employee Name]],'List of Employees'!$B$4:$H$766,6))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2403</v>
      </c>
      <c r="E6652" s="20" t="str">
        <f>IF(ISBLANK(LeaveTracker[[#This Row],[Employee Name]]),"-----",VLOOKUP(LeaveTracker[[#This Row],[Employee Name]],'List of Employees'!$B$4:$H$766,7))</f>
        <v>CSWDO</v>
      </c>
      <c r="F6652" s="66" t="str">
        <f>IF(ISBLANK(LeaveTracker[[#This Row],[Employee Name]]),"-----",VLOOKUP(LeaveTracker[[#This Row],[Employee Name]],'List of Employees'!$B$4:$H$766,6))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Employees'!$B$4:$H$766,7))</f>
        <v>ONT</v>
      </c>
      <c r="F6653" s="66" t="str">
        <f>IF(ISBLANK(LeaveTracker[[#This Row],[Employee Name]]),"-----",VLOOKUP(LeaveTracker[[#This Row],[Employee Name]],'List of Employees'!$B$4:$H$766,6))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2406</v>
      </c>
      <c r="E6654" s="20" t="str">
        <f>IF(ISBLANK(LeaveTracker[[#This Row],[Employee Name]]),"-----",VLOOKUP(LeaveTracker[[#This Row],[Employee Name]],'List of Employees'!$B$4:$H$766,7))</f>
        <v>TCIS/CSU</v>
      </c>
      <c r="F6654" s="66" t="str">
        <f>IF(ISBLANK(LeaveTracker[[#This Row],[Employee Name]]),"-----",VLOOKUP(LeaveTracker[[#This Row],[Employee Name]],'List of Employees'!$B$4:$H$766,6))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Employees'!$B$4:$H$766,7))</f>
        <v>CTO</v>
      </c>
      <c r="F6655" s="66" t="str">
        <f>IF(ISBLANK(LeaveTracker[[#This Row],[Employee Name]]),"-----",VLOOKUP(LeaveTracker[[#This Row],[Employee Name]],'List of Employees'!$B$4:$H$766,6))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Employees'!$B$4:$H$766,7))</f>
        <v>CTO</v>
      </c>
      <c r="F6656" s="66" t="str">
        <f>IF(ISBLANK(LeaveTracker[[#This Row],[Employee Name]]),"-----",VLOOKUP(LeaveTracker[[#This Row],[Employee Name]],'List of Employees'!$B$4:$H$766,6))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1945</v>
      </c>
      <c r="E6657" s="20" t="str">
        <f>IF(ISBLANK(LeaveTracker[[#This Row],[Employee Name]]),"-----",VLOOKUP(LeaveTracker[[#This Row],[Employee Name]],'List of Employees'!$B$4:$H$766,7))</f>
        <v>ONT</v>
      </c>
      <c r="F6657" s="66" t="str">
        <f>IF(ISBLANK(LeaveTracker[[#This Row],[Employee Name]]),"-----",VLOOKUP(LeaveTracker[[#This Row],[Employee Name]],'List of Employees'!$B$4:$H$766,6))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2409</v>
      </c>
      <c r="E6658" s="20" t="str">
        <f>IF(ISBLANK(LeaveTracker[[#This Row],[Employee Name]]),"-----",VLOOKUP(LeaveTracker[[#This Row],[Employee Name]],'List of Employees'!$B$4:$H$766,7))</f>
        <v>PEOPLE'S PARK</v>
      </c>
      <c r="F6658" s="66" t="str">
        <f>IF(ISBLANK(LeaveTracker[[#This Row],[Employee Name]]),"-----",VLOOKUP(LeaveTracker[[#This Row],[Employee Name]],'List of Employees'!$B$4:$H$766,6))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1862</v>
      </c>
      <c r="E6659" s="20" t="str">
        <f>IF(ISBLANK(LeaveTracker[[#This Row],[Employee Name]]),"-----",VLOOKUP(LeaveTracker[[#This Row],[Employee Name]],'List of Employees'!$B$4:$H$766,7))</f>
        <v>MO</v>
      </c>
      <c r="F6659" s="66" t="str">
        <f>IF(ISBLANK(LeaveTracker[[#This Row],[Employee Name]]),"-----",VLOOKUP(LeaveTracker[[#This Row],[Employee Name]],'List of Employees'!$B$4:$H$766,6))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2412</v>
      </c>
      <c r="E6660" s="20" t="str">
        <f>IF(ISBLANK(LeaveTracker[[#This Row],[Employee Name]]),"-----",VLOOKUP(LeaveTracker[[#This Row],[Employee Name]],'List of Employees'!$B$4:$H$766,7))</f>
        <v>PEOPLE'S PARK</v>
      </c>
      <c r="F6660" s="66" t="str">
        <f>IF(ISBLANK(LeaveTracker[[#This Row],[Employee Name]]),"-----",VLOOKUP(LeaveTracker[[#This Row],[Employee Name]],'List of Employees'!$B$4:$H$766,6))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2414</v>
      </c>
      <c r="E6661" s="20" t="str">
        <f>IF(ISBLANK(LeaveTracker[[#This Row],[Employee Name]]),"-----",VLOOKUP(LeaveTracker[[#This Row],[Employee Name]],'List of Employees'!$B$4:$H$766,7))</f>
        <v>PEOPLE'S PARK</v>
      </c>
      <c r="F6661" s="66" t="str">
        <f>IF(ISBLANK(LeaveTracker[[#This Row],[Employee Name]]),"-----",VLOOKUP(LeaveTracker[[#This Row],[Employee Name]],'List of Employees'!$B$4:$H$766,6))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Employees'!$B$4:$H$766,7))</f>
        <v>SP</v>
      </c>
      <c r="F6662" s="66" t="str">
        <f>IF(ISBLANK(LeaveTracker[[#This Row],[Employee Name]]),"-----",VLOOKUP(LeaveTracker[[#This Row],[Employee Name]],'List of Employees'!$B$4:$H$766,6))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Employees'!$B$4:$H$766,7))</f>
        <v>VMO</v>
      </c>
      <c r="F6663" s="66" t="str">
        <f>IF(ISBLANK(LeaveTracker[[#This Row],[Employee Name]]),"-----",VLOOKUP(LeaveTracker[[#This Row],[Employee Name]],'List of Employees'!$B$4:$H$766,6))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1919</v>
      </c>
      <c r="E6664" s="20" t="str">
        <f>IF(ISBLANK(LeaveTracker[[#This Row],[Employee Name]]),"-----",VLOOKUP(LeaveTracker[[#This Row],[Employee Name]],'List of Employees'!$B$4:$H$766,7))</f>
        <v>HOUSING</v>
      </c>
      <c r="F6664" s="66" t="str">
        <f>IF(ISBLANK(LeaveTracker[[#This Row],[Employee Name]]),"-----",VLOOKUP(LeaveTracker[[#This Row],[Employee Name]],'List of Employees'!$B$4:$H$766,6))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1817</v>
      </c>
      <c r="E6665" s="20" t="str">
        <f>IF(ISBLANK(LeaveTracker[[#This Row],[Employee Name]]),"-----",VLOOKUP(LeaveTracker[[#This Row],[Employee Name]],'List of Employees'!$B$4:$H$766,7))</f>
        <v>CHO</v>
      </c>
      <c r="F6665" s="66" t="str">
        <f>IF(ISBLANK(LeaveTracker[[#This Row],[Employee Name]]),"-----",VLOOKUP(LeaveTracker[[#This Row],[Employee Name]],'List of Employees'!$B$4:$H$766,6))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2060</v>
      </c>
      <c r="E6666" s="20" t="str">
        <f>IF(ISBLANK(LeaveTracker[[#This Row],[Employee Name]]),"-----",VLOOKUP(LeaveTracker[[#This Row],[Employee Name]],'List of Employees'!$B$4:$H$766,7))</f>
        <v>GSO</v>
      </c>
      <c r="F6666" s="66" t="str">
        <f>IF(ISBLANK(LeaveTracker[[#This Row],[Employee Name]]),"-----",VLOOKUP(LeaveTracker[[#This Row],[Employee Name]],'List of Employees'!$B$4:$H$766,6))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1868</v>
      </c>
      <c r="E6667" s="20" t="str">
        <f>IF(ISBLANK(LeaveTracker[[#This Row],[Employee Name]]),"-----",VLOOKUP(LeaveTracker[[#This Row],[Employee Name]],'List of Employees'!$B$4:$H$766,7))</f>
        <v>GSO</v>
      </c>
      <c r="F6667" s="66" t="str">
        <f>IF(ISBLANK(LeaveTracker[[#This Row],[Employee Name]]),"-----",VLOOKUP(LeaveTracker[[#This Row],[Employee Name]],'List of Employees'!$B$4:$H$766,6))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1868</v>
      </c>
      <c r="E6668" s="20" t="str">
        <f>IF(ISBLANK(LeaveTracker[[#This Row],[Employee Name]]),"-----",VLOOKUP(LeaveTracker[[#This Row],[Employee Name]],'List of Employees'!$B$4:$H$766,7))</f>
        <v>GSO</v>
      </c>
      <c r="F6668" s="66" t="str">
        <f>IF(ISBLANK(LeaveTracker[[#This Row],[Employee Name]]),"-----",VLOOKUP(LeaveTracker[[#This Row],[Employee Name]],'List of Employees'!$B$4:$H$766,6))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1806</v>
      </c>
      <c r="E6669" s="20" t="str">
        <f>IF(ISBLANK(LeaveTracker[[#This Row],[Employee Name]]),"-----",VLOOKUP(LeaveTracker[[#This Row],[Employee Name]],'List of Employees'!$B$4:$H$766,7))</f>
        <v>TICC/TCCH</v>
      </c>
      <c r="F6669" s="66" t="str">
        <f>IF(ISBLANK(LeaveTracker[[#This Row],[Employee Name]]),"-----",VLOOKUP(LeaveTracker[[#This Row],[Employee Name]],'List of Employees'!$B$4:$H$766,6))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1860</v>
      </c>
      <c r="E6670" s="20" t="str">
        <f>IF(ISBLANK(LeaveTracker[[#This Row],[Employee Name]]),"-----",VLOOKUP(LeaveTracker[[#This Row],[Employee Name]],'List of Employees'!$B$4:$H$766,7))</f>
        <v>TICC</v>
      </c>
      <c r="F6670" s="66" t="str">
        <f>IF(ISBLANK(LeaveTracker[[#This Row],[Employee Name]]),"-----",VLOOKUP(LeaveTracker[[#This Row],[Employee Name]],'List of Employees'!$B$4:$H$766,6))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2417</v>
      </c>
      <c r="E6671" s="20" t="str">
        <f>IF(ISBLANK(LeaveTracker[[#This Row],[Employee Name]]),"-----",VLOOKUP(LeaveTracker[[#This Row],[Employee Name]],'List of Employees'!$B$4:$H$766,7))</f>
        <v>DEPED</v>
      </c>
      <c r="F6671" s="66" t="str">
        <f>IF(ISBLANK(LeaveTracker[[#This Row],[Employee Name]]),"-----",VLOOKUP(LeaveTracker[[#This Row],[Employee Name]],'List of Employees'!$B$4:$H$766,6))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1933</v>
      </c>
      <c r="E6672" s="20" t="str">
        <f>IF(ISBLANK(LeaveTracker[[#This Row],[Employee Name]]),"-----",VLOOKUP(LeaveTracker[[#This Row],[Employee Name]],'List of Employees'!$B$4:$H$766,7))</f>
        <v>CSWDO</v>
      </c>
      <c r="F6672" s="66" t="str">
        <f>IF(ISBLANK(LeaveTracker[[#This Row],[Employee Name]]),"-----",VLOOKUP(LeaveTracker[[#This Row],[Employee Name]],'List of Employees'!$B$4:$H$766,6))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1793</v>
      </c>
      <c r="E6673" s="20" t="str">
        <f>IF(ISBLANK(LeaveTracker[[#This Row],[Employee Name]]),"-----",VLOOKUP(LeaveTracker[[#This Row],[Employee Name]],'List of Employees'!$B$4:$H$766,7))</f>
        <v>CENRO</v>
      </c>
      <c r="F6673" s="66" t="str">
        <f>IF(ISBLANK(LeaveTracker[[#This Row],[Employee Name]]),"-----",VLOOKUP(LeaveTracker[[#This Row],[Employee Name]],'List of Employees'!$B$4:$H$766,6))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1800</v>
      </c>
      <c r="E6674" s="20" t="str">
        <f>IF(ISBLANK(LeaveTracker[[#This Row],[Employee Name]]),"-----",VLOOKUP(LeaveTracker[[#This Row],[Employee Name]],'List of Employees'!$B$4:$H$766,7))</f>
        <v>HOUSING</v>
      </c>
      <c r="F6674" s="66" t="str">
        <f>IF(ISBLANK(LeaveTracker[[#This Row],[Employee Name]]),"-----",VLOOKUP(LeaveTracker[[#This Row],[Employee Name]],'List of Employees'!$B$4:$H$766,6))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1800</v>
      </c>
      <c r="E6675" s="20" t="str">
        <f>IF(ISBLANK(LeaveTracker[[#This Row],[Employee Name]]),"-----",VLOOKUP(LeaveTracker[[#This Row],[Employee Name]],'List of Employees'!$B$4:$H$766,7))</f>
        <v>HOUSING</v>
      </c>
      <c r="F6675" s="66" t="str">
        <f>IF(ISBLANK(LeaveTracker[[#This Row],[Employee Name]]),"-----",VLOOKUP(LeaveTracker[[#This Row],[Employee Name]],'List of Employees'!$B$4:$H$766,6))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1747</v>
      </c>
      <c r="E6676" s="20" t="str">
        <f>IF(ISBLANK(LeaveTracker[[#This Row],[Employee Name]]),"-----",VLOOKUP(LeaveTracker[[#This Row],[Employee Name]],'List of Employees'!$B$4:$H$766,7))</f>
        <v>BPLO</v>
      </c>
      <c r="F6676" s="66" t="str">
        <f>IF(ISBLANK(LeaveTracker[[#This Row],[Employee Name]]),"-----",VLOOKUP(LeaveTracker[[#This Row],[Employee Name]],'List of Employees'!$B$4:$H$766,6))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1747</v>
      </c>
      <c r="E6677" s="20" t="str">
        <f>IF(ISBLANK(LeaveTracker[[#This Row],[Employee Name]]),"-----",VLOOKUP(LeaveTracker[[#This Row],[Employee Name]],'List of Employees'!$B$4:$H$766,7))</f>
        <v>BPLO</v>
      </c>
      <c r="F6677" s="66" t="str">
        <f>IF(ISBLANK(LeaveTracker[[#This Row],[Employee Name]]),"-----",VLOOKUP(LeaveTracker[[#This Row],[Employee Name]],'List of Employees'!$B$4:$H$766,6))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1954</v>
      </c>
      <c r="E6678" s="20" t="str">
        <f>IF(ISBLANK(LeaveTracker[[#This Row],[Employee Name]]),"-----",VLOOKUP(LeaveTracker[[#This Row],[Employee Name]],'List of Employees'!$B$4:$H$766,7))</f>
        <v>CENRO</v>
      </c>
      <c r="F6678" s="66" t="str">
        <f>IF(ISBLANK(LeaveTracker[[#This Row],[Employee Name]]),"-----",VLOOKUP(LeaveTracker[[#This Row],[Employee Name]],'List of Employees'!$B$4:$H$766,6))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1954</v>
      </c>
      <c r="E6679" s="20" t="str">
        <f>IF(ISBLANK(LeaveTracker[[#This Row],[Employee Name]]),"-----",VLOOKUP(LeaveTracker[[#This Row],[Employee Name]],'List of Employees'!$B$4:$H$766,7))</f>
        <v>CENRO</v>
      </c>
      <c r="F6679" s="66" t="str">
        <f>IF(ISBLANK(LeaveTracker[[#This Row],[Employee Name]]),"-----",VLOOKUP(LeaveTracker[[#This Row],[Employee Name]],'List of Employees'!$B$4:$H$766,6))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1954</v>
      </c>
      <c r="E6680" s="20" t="str">
        <f>IF(ISBLANK(LeaveTracker[[#This Row],[Employee Name]]),"-----",VLOOKUP(LeaveTracker[[#This Row],[Employee Name]],'List of Employees'!$B$4:$H$766,7))</f>
        <v>CENRO</v>
      </c>
      <c r="F6680" s="66" t="str">
        <f>IF(ISBLANK(LeaveTracker[[#This Row],[Employee Name]]),"-----",VLOOKUP(LeaveTracker[[#This Row],[Employee Name]],'List of Employees'!$B$4:$H$766,6))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1752</v>
      </c>
      <c r="E6681" s="20" t="str">
        <f>IF(ISBLANK(LeaveTracker[[#This Row],[Employee Name]]),"-----",VLOOKUP(LeaveTracker[[#This Row],[Employee Name]],'List of Employees'!$B$4:$H$766,7))</f>
        <v>EEO/CITY MARKET</v>
      </c>
      <c r="F6681" s="66" t="str">
        <f>IF(ISBLANK(LeaveTracker[[#This Row],[Employee Name]]),"-----",VLOOKUP(LeaveTracker[[#This Row],[Employee Name]],'List of Employees'!$B$4:$H$766,6))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1752</v>
      </c>
      <c r="E6682" s="20" t="str">
        <f>IF(ISBLANK(LeaveTracker[[#This Row],[Employee Name]]),"-----",VLOOKUP(LeaveTracker[[#This Row],[Employee Name]],'List of Employees'!$B$4:$H$766,7))</f>
        <v>EEO/CITY MARKET</v>
      </c>
      <c r="F6682" s="66" t="str">
        <f>IF(ISBLANK(LeaveTracker[[#This Row],[Employee Name]]),"-----",VLOOKUP(LeaveTracker[[#This Row],[Employee Name]],'List of Employees'!$B$4:$H$766,6))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1829</v>
      </c>
      <c r="E6683" s="20" t="str">
        <f>IF(ISBLANK(LeaveTracker[[#This Row],[Employee Name]]),"-----",VLOOKUP(LeaveTracker[[#This Row],[Employee Name]],'List of Employees'!$B$4:$H$766,7))</f>
        <v>EEO/CITY MARKET</v>
      </c>
      <c r="F6683" s="66" t="str">
        <f>IF(ISBLANK(LeaveTracker[[#This Row],[Employee Name]]),"-----",VLOOKUP(LeaveTracker[[#This Row],[Employee Name]],'List of Employees'!$B$4:$H$766,6))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1779</v>
      </c>
      <c r="E6684" s="20" t="str">
        <f>IF(ISBLANK(LeaveTracker[[#This Row],[Employee Name]]),"-----",VLOOKUP(LeaveTracker[[#This Row],[Employee Name]],'List of Employees'!$B$4:$H$766,7))</f>
        <v>EEO/CITY MARKET</v>
      </c>
      <c r="F6684" s="66" t="str">
        <f>IF(ISBLANK(LeaveTracker[[#This Row],[Employee Name]]),"-----",VLOOKUP(LeaveTracker[[#This Row],[Employee Name]],'List of Employees'!$B$4:$H$766,6))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1951</v>
      </c>
      <c r="E6685" s="20" t="str">
        <f>IF(ISBLANK(LeaveTracker[[#This Row],[Employee Name]]),"-----",VLOOKUP(LeaveTracker[[#This Row],[Employee Name]],'List of Employees'!$B$4:$H$766,7))</f>
        <v>EEO/CITY MARKET</v>
      </c>
      <c r="F6685" s="66" t="str">
        <f>IF(ISBLANK(LeaveTracker[[#This Row],[Employee Name]]),"-----",VLOOKUP(LeaveTracker[[#This Row],[Employee Name]],'List of Employees'!$B$4:$H$766,6))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1934</v>
      </c>
      <c r="E6686" s="20" t="str">
        <f>IF(ISBLANK(LeaveTracker[[#This Row],[Employee Name]]),"-----",VLOOKUP(LeaveTracker[[#This Row],[Employee Name]],'List of Employees'!$B$4:$H$766,7))</f>
        <v>GSO</v>
      </c>
      <c r="F6686" s="66" t="str">
        <f>IF(ISBLANK(LeaveTracker[[#This Row],[Employee Name]]),"-----",VLOOKUP(LeaveTracker[[#This Row],[Employee Name]],'List of Employees'!$B$4:$H$766,6))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1860</v>
      </c>
      <c r="E6687" s="20" t="str">
        <f>IF(ISBLANK(LeaveTracker[[#This Row],[Employee Name]]),"-----",VLOOKUP(LeaveTracker[[#This Row],[Employee Name]],'List of Employees'!$B$4:$H$766,7))</f>
        <v>TICC</v>
      </c>
      <c r="F6687" s="66" t="str">
        <f>IF(ISBLANK(LeaveTracker[[#This Row],[Employee Name]]),"-----",VLOOKUP(LeaveTracker[[#This Row],[Employee Name]],'List of Employees'!$B$4:$H$766,6))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1860</v>
      </c>
      <c r="E6688" s="20" t="str">
        <f>IF(ISBLANK(LeaveTracker[[#This Row],[Employee Name]]),"-----",VLOOKUP(LeaveTracker[[#This Row],[Employee Name]],'List of Employees'!$B$4:$H$766,7))</f>
        <v>TICC</v>
      </c>
      <c r="F6688" s="66" t="str">
        <f>IF(ISBLANK(LeaveTracker[[#This Row],[Employee Name]]),"-----",VLOOKUP(LeaveTracker[[#This Row],[Employee Name]],'List of Employees'!$B$4:$H$766,6))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1895</v>
      </c>
      <c r="E6689" s="20" t="str">
        <f>IF(ISBLANK(LeaveTracker[[#This Row],[Employee Name]]),"-----",VLOOKUP(LeaveTracker[[#This Row],[Employee Name]],'List of Employees'!$B$4:$H$766,7))</f>
        <v>TICC</v>
      </c>
      <c r="F6689" s="66" t="str">
        <f>IF(ISBLANK(LeaveTracker[[#This Row],[Employee Name]]),"-----",VLOOKUP(LeaveTracker[[#This Row],[Employee Name]],'List of Employees'!$B$4:$H$766,6))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1753</v>
      </c>
      <c r="E6690" s="20" t="str">
        <f>IF(ISBLANK(LeaveTracker[[#This Row],[Employee Name]]),"-----",VLOOKUP(LeaveTracker[[#This Row],[Employee Name]],'List of Employees'!$B$4:$H$766,7))</f>
        <v>SP</v>
      </c>
      <c r="F6690" s="66" t="str">
        <f>IF(ISBLANK(LeaveTracker[[#This Row],[Employee Name]]),"-----",VLOOKUP(LeaveTracker[[#This Row],[Employee Name]],'List of Employees'!$B$4:$H$766,6))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1737</v>
      </c>
      <c r="E6691" s="20">
        <f>IF(ISBLANK(LeaveTracker[[#This Row],[Employee Name]]),"-----",VLOOKUP(LeaveTracker[[#This Row],[Employee Name]],'List of Employees'!$B$4:$H$766,7))</f>
        <v>0</v>
      </c>
      <c r="F6691" s="66" t="str">
        <f>IF(ISBLANK(LeaveTracker[[#This Row],[Employee Name]]),"-----",VLOOKUP(LeaveTracker[[#This Row],[Employee Name]],'List of Employees'!$B$4:$H$766,6))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2418</v>
      </c>
      <c r="E6692" s="20" t="str">
        <f>IF(ISBLANK(LeaveTracker[[#This Row],[Employee Name]]),"-----",VLOOKUP(LeaveTracker[[#This Row],[Employee Name]],'List of Employees'!$B$4:$H$766,7))</f>
        <v>PICNIC GROVE</v>
      </c>
      <c r="F6692" s="66" t="str">
        <f>IF(ISBLANK(LeaveTracker[[#This Row],[Employee Name]]),"-----",VLOOKUP(LeaveTracker[[#This Row],[Employee Name]],'List of Employees'!$B$4:$H$766,6))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1992</v>
      </c>
      <c r="E6693" s="20" t="str">
        <f>IF(ISBLANK(LeaveTracker[[#This Row],[Employee Name]]),"-----",VLOOKUP(LeaveTracker[[#This Row],[Employee Name]],'List of Employees'!$B$4:$H$766,7))</f>
        <v>VMO</v>
      </c>
      <c r="F6693" s="66" t="str">
        <f>IF(ISBLANK(LeaveTracker[[#This Row],[Employee Name]]),"-----",VLOOKUP(LeaveTracker[[#This Row],[Employee Name]],'List of Employees'!$B$4:$H$766,6))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Employees'!$B$4:$H$766,7))</f>
        <v>COMELEC</v>
      </c>
      <c r="F6694" s="66" t="str">
        <f>IF(ISBLANK(LeaveTracker[[#This Row],[Employee Name]]),"-----",VLOOKUP(LeaveTracker[[#This Row],[Employee Name]],'List of Employees'!$B$4:$H$766,6))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Employees'!$B$4:$H$766,7))</f>
        <v>COMELEC</v>
      </c>
      <c r="F6695" s="66" t="str">
        <f>IF(ISBLANK(LeaveTracker[[#This Row],[Employee Name]]),"-----",VLOOKUP(LeaveTracker[[#This Row],[Employee Name]],'List of Employees'!$B$4:$H$766,6))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2106</v>
      </c>
      <c r="E6696" s="20" t="str">
        <f>IF(ISBLANK(LeaveTracker[[#This Row],[Employee Name]]),"-----",VLOOKUP(LeaveTracker[[#This Row],[Employee Name]],'List of Employees'!$B$4:$H$766,7))</f>
        <v>CITY PLANNING &amp; DEV'T OFFICE</v>
      </c>
      <c r="F6696" s="66" t="str">
        <f>IF(ISBLANK(LeaveTracker[[#This Row],[Employee Name]]),"-----",VLOOKUP(LeaveTracker[[#This Row],[Employee Name]],'List of Employees'!$B$4:$H$766,6))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Employees'!$B$4:$H$766,7))</f>
        <v>CTO</v>
      </c>
      <c r="F6697" s="66" t="str">
        <f>IF(ISBLANK(LeaveTracker[[#This Row],[Employee Name]]),"-----",VLOOKUP(LeaveTracker[[#This Row],[Employee Name]],'List of Employees'!$B$4:$H$766,6))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Employees'!$B$4:$H$766,7))</f>
        <v>PIO</v>
      </c>
      <c r="F6698" s="66" t="str">
        <f>IF(ISBLANK(LeaveTracker[[#This Row],[Employee Name]]),"-----",VLOOKUP(LeaveTracker[[#This Row],[Employee Name]],'List of Employees'!$B$4:$H$766,6))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Employees'!$B$4:$H$766,7))</f>
        <v>COMELEC</v>
      </c>
      <c r="F6699" s="66" t="str">
        <f>IF(ISBLANK(LeaveTracker[[#This Row],[Employee Name]]),"-----",VLOOKUP(LeaveTracker[[#This Row],[Employee Name]],'List of Employees'!$B$4:$H$766,6))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Employees'!$B$4:$H$766,7))</f>
        <v>PIO</v>
      </c>
      <c r="F6700" s="66" t="str">
        <f>IF(ISBLANK(LeaveTracker[[#This Row],[Employee Name]]),"-----",VLOOKUP(LeaveTracker[[#This Row],[Employee Name]],'List of Employees'!$B$4:$H$766,6))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1834</v>
      </c>
      <c r="E6701" s="20" t="str">
        <f>IF(ISBLANK(LeaveTracker[[#This Row],[Employee Name]]),"-----",VLOOKUP(LeaveTracker[[#This Row],[Employee Name]],'List of Employees'!$B$4:$H$766,7))</f>
        <v>BIR</v>
      </c>
      <c r="F6701" s="66" t="str">
        <f>IF(ISBLANK(LeaveTracker[[#This Row],[Employee Name]]),"-----",VLOOKUP(LeaveTracker[[#This Row],[Employee Name]],'List of Employees'!$B$4:$H$766,6))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Employees'!$B$4:$H$766,7))</f>
        <v>CPDO</v>
      </c>
      <c r="F6702" s="66" t="str">
        <f>IF(ISBLANK(LeaveTracker[[#This Row],[Employee Name]]),"-----",VLOOKUP(LeaveTracker[[#This Row],[Employee Name]],'List of Employees'!$B$4:$H$766,6))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1761</v>
      </c>
      <c r="E6703" s="20" t="str">
        <f>IF(ISBLANK(LeaveTracker[[#This Row],[Employee Name]]),"-----",VLOOKUP(LeaveTracker[[#This Row],[Employee Name]],'List of Employees'!$B$4:$H$766,7))</f>
        <v>GSO</v>
      </c>
      <c r="F6703" s="66" t="str">
        <f>IF(ISBLANK(LeaveTracker[[#This Row],[Employee Name]]),"-----",VLOOKUP(LeaveTracker[[#This Row],[Employee Name]],'List of Employees'!$B$4:$H$766,6))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1761</v>
      </c>
      <c r="E6704" s="20" t="str">
        <f>IF(ISBLANK(LeaveTracker[[#This Row],[Employee Name]]),"-----",VLOOKUP(LeaveTracker[[#This Row],[Employee Name]],'List of Employees'!$B$4:$H$766,7))</f>
        <v>GSO</v>
      </c>
      <c r="F6704" s="66" t="str">
        <f>IF(ISBLANK(LeaveTracker[[#This Row],[Employee Name]]),"-----",VLOOKUP(LeaveTracker[[#This Row],[Employee Name]],'List of Employees'!$B$4:$H$766,6))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1826</v>
      </c>
      <c r="E6705" s="20" t="str">
        <f>IF(ISBLANK(LeaveTracker[[#This Row],[Employee Name]]),"-----",VLOOKUP(LeaveTracker[[#This Row],[Employee Name]],'List of Employees'!$B$4:$H$766,7))</f>
        <v>CPDO</v>
      </c>
      <c r="F6705" s="66" t="str">
        <f>IF(ISBLANK(LeaveTracker[[#This Row],[Employee Name]]),"-----",VLOOKUP(LeaveTracker[[#This Row],[Employee Name]],'List of Employees'!$B$4:$H$766,6))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1854</v>
      </c>
      <c r="E6706" s="20" t="str">
        <f>IF(ISBLANK(LeaveTracker[[#This Row],[Employee Name]]),"-----",VLOOKUP(LeaveTracker[[#This Row],[Employee Name]],'List of Employees'!$B$4:$H$766,7))</f>
        <v>MO</v>
      </c>
      <c r="F6706" s="66" t="str">
        <f>IF(ISBLANK(LeaveTracker[[#This Row],[Employee Name]]),"-----",VLOOKUP(LeaveTracker[[#This Row],[Employee Name]],'List of Employees'!$B$4:$H$766,6))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1848</v>
      </c>
      <c r="E6707" s="20" t="str">
        <f>IF(ISBLANK(LeaveTracker[[#This Row],[Employee Name]]),"-----",VLOOKUP(LeaveTracker[[#This Row],[Employee Name]],'List of Employees'!$B$4:$H$766,7))</f>
        <v>GSO</v>
      </c>
      <c r="F6707" s="66" t="str">
        <f>IF(ISBLANK(LeaveTracker[[#This Row],[Employee Name]]),"-----",VLOOKUP(LeaveTracker[[#This Row],[Employee Name]],'List of Employees'!$B$4:$H$766,6))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1848</v>
      </c>
      <c r="E6708" s="20" t="str">
        <f>IF(ISBLANK(LeaveTracker[[#This Row],[Employee Name]]),"-----",VLOOKUP(LeaveTracker[[#This Row],[Employee Name]],'List of Employees'!$B$4:$H$766,7))</f>
        <v>GSO</v>
      </c>
      <c r="F6708" s="66" t="str">
        <f>IF(ISBLANK(LeaveTracker[[#This Row],[Employee Name]]),"-----",VLOOKUP(LeaveTracker[[#This Row],[Employee Name]],'List of Employees'!$B$4:$H$766,6))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Employees'!$B$4:$H$766,7))</f>
        <v>CENRO</v>
      </c>
      <c r="F6709" s="66" t="str">
        <f>IF(ISBLANK(LeaveTracker[[#This Row],[Employee Name]]),"-----",VLOOKUP(LeaveTracker[[#This Row],[Employee Name]],'List of Employees'!$B$4:$H$766,6))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1768</v>
      </c>
      <c r="E6710" s="20" t="str">
        <f>IF(ISBLANK(LeaveTracker[[#This Row],[Employee Name]]),"-----",VLOOKUP(LeaveTracker[[#This Row],[Employee Name]],'List of Employees'!$B$4:$H$766,7))</f>
        <v>CHO</v>
      </c>
      <c r="F6710" s="66" t="str">
        <f>IF(ISBLANK(LeaveTracker[[#This Row],[Employee Name]]),"-----",VLOOKUP(LeaveTracker[[#This Row],[Employee Name]],'List of Employees'!$B$4:$H$766,6))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Employees'!$B$4:$H$766,7))</f>
        <v>CSWDO</v>
      </c>
      <c r="F6711" s="66" t="str">
        <f>IF(ISBLANK(LeaveTracker[[#This Row],[Employee Name]]),"-----",VLOOKUP(LeaveTracker[[#This Row],[Employee Name]],'List of Employees'!$B$4:$H$766,6))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2419</v>
      </c>
      <c r="E6712" s="20" t="str">
        <f>IF(ISBLANK(LeaveTracker[[#This Row],[Employee Name]]),"-----",VLOOKUP(LeaveTracker[[#This Row],[Employee Name]],'List of Employees'!$B$4:$H$766,7))</f>
        <v>PEOPLE'S PARK</v>
      </c>
      <c r="F6712" s="66" t="str">
        <f>IF(ISBLANK(LeaveTracker[[#This Row],[Employee Name]]),"-----",VLOOKUP(LeaveTracker[[#This Row],[Employee Name]],'List of Employees'!$B$4:$H$766,6))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Employees'!$B$4:$H$766,7))</f>
        <v>CCT</v>
      </c>
      <c r="F6713" s="66" t="str">
        <f>IF(ISBLANK(LeaveTracker[[#This Row],[Employee Name]]),"-----",VLOOKUP(LeaveTracker[[#This Row],[Employee Name]],'List of Employees'!$B$4:$H$766,6))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Employees'!$B$4:$H$766,7))</f>
        <v>CCT</v>
      </c>
      <c r="F6714" s="66" t="str">
        <f>IF(ISBLANK(LeaveTracker[[#This Row],[Employee Name]]),"-----",VLOOKUP(LeaveTracker[[#This Row],[Employee Name]],'List of Employees'!$B$4:$H$766,6))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Employees'!$B$4:$H$766,7))</f>
        <v>CSWDO</v>
      </c>
      <c r="F6715" s="66" t="str">
        <f>IF(ISBLANK(LeaveTracker[[#This Row],[Employee Name]]),"-----",VLOOKUP(LeaveTracker[[#This Row],[Employee Name]],'List of Employees'!$B$4:$H$766,6))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Employees'!$B$4:$H$766,7))</f>
        <v>CHARACTER OFFICE</v>
      </c>
      <c r="F6716" s="66" t="str">
        <f>IF(ISBLANK(LeaveTracker[[#This Row],[Employee Name]]),"-----",VLOOKUP(LeaveTracker[[#This Row],[Employee Name]],'List of Employees'!$B$4:$H$766,6))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1718</v>
      </c>
      <c r="E6717" s="20" t="str">
        <f>IF(ISBLANK(LeaveTracker[[#This Row],[Employee Name]]),"-----",VLOOKUP(LeaveTracker[[#This Row],[Employee Name]],'List of Employees'!$B$4:$H$766,7))</f>
        <v>LEGAL</v>
      </c>
      <c r="F6717" s="66" t="str">
        <f>IF(ISBLANK(LeaveTracker[[#This Row],[Employee Name]]),"-----",VLOOKUP(LeaveTracker[[#This Row],[Employee Name]],'List of Employees'!$B$4:$H$766,6))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1718</v>
      </c>
      <c r="E6718" s="20" t="str">
        <f>IF(ISBLANK(LeaveTracker[[#This Row],[Employee Name]]),"-----",VLOOKUP(LeaveTracker[[#This Row],[Employee Name]],'List of Employees'!$B$4:$H$766,7))</f>
        <v>LEGAL</v>
      </c>
      <c r="F6718" s="66" t="str">
        <f>IF(ISBLANK(LeaveTracker[[#This Row],[Employee Name]]),"-----",VLOOKUP(LeaveTracker[[#This Row],[Employee Name]],'List of Employees'!$B$4:$H$766,6))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Employees'!$B$4:$H$766,7))</f>
        <v>GSO</v>
      </c>
      <c r="F6719" s="66" t="str">
        <f>IF(ISBLANK(LeaveTracker[[#This Row],[Employee Name]]),"-----",VLOOKUP(LeaveTracker[[#This Row],[Employee Name]],'List of Employees'!$B$4:$H$766,6))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Employees'!$B$4:$H$766,7))</f>
        <v>CTO</v>
      </c>
      <c r="F6720" s="66" t="str">
        <f>IF(ISBLANK(LeaveTracker[[#This Row],[Employee Name]]),"-----",VLOOKUP(LeaveTracker[[#This Row],[Employee Name]],'List of Employees'!$B$4:$H$766,6))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Employees'!$B$4:$H$766,7))</f>
        <v>CTO</v>
      </c>
      <c r="F6721" s="66" t="str">
        <f>IF(ISBLANK(LeaveTracker[[#This Row],[Employee Name]]),"-----",VLOOKUP(LeaveTracker[[#This Row],[Employee Name]],'List of Employees'!$B$4:$H$766,6))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Employees'!$B$4:$H$766,7))</f>
        <v>CTO</v>
      </c>
      <c r="F6722" s="66" t="str">
        <f>IF(ISBLANK(LeaveTracker[[#This Row],[Employee Name]]),"-----",VLOOKUP(LeaveTracker[[#This Row],[Employee Name]],'List of Employees'!$B$4:$H$766,6))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Employees'!$B$4:$H$766,7))</f>
        <v>LANDTAX</v>
      </c>
      <c r="F6723" s="66" t="str">
        <f>IF(ISBLANK(LeaveTracker[[#This Row],[Employee Name]]),"-----",VLOOKUP(LeaveTracker[[#This Row],[Employee Name]],'List of Employees'!$B$4:$H$766,6))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Employees'!$B$4:$H$766,7))</f>
        <v>DEPED</v>
      </c>
      <c r="F6724" s="66" t="str">
        <f>IF(ISBLANK(LeaveTracker[[#This Row],[Employee Name]]),"-----",VLOOKUP(LeaveTracker[[#This Row],[Employee Name]],'List of Employees'!$B$4:$H$766,6))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Employees'!$B$4:$H$766,7))</f>
        <v>ACCOUNTING</v>
      </c>
      <c r="F6725" s="66" t="str">
        <f>IF(ISBLANK(LeaveTracker[[#This Row],[Employee Name]]),"-----",VLOOKUP(LeaveTracker[[#This Row],[Employee Name]],'List of Employees'!$B$4:$H$766,6))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Employees'!$B$4:$H$766,7))</f>
        <v>ACCOUNTING</v>
      </c>
      <c r="F6726" s="66" t="str">
        <f>IF(ISBLANK(LeaveTracker[[#This Row],[Employee Name]]),"-----",VLOOKUP(LeaveTracker[[#This Row],[Employee Name]],'List of Employees'!$B$4:$H$766,6))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2020</v>
      </c>
      <c r="E6727" s="20" t="str">
        <f>IF(ISBLANK(LeaveTracker[[#This Row],[Employee Name]]),"-----",VLOOKUP(LeaveTracker[[#This Row],[Employee Name]],'List of Employees'!$B$4:$H$766,7))</f>
        <v>INTERNAL</v>
      </c>
      <c r="F6727" s="66" t="str">
        <f>IF(ISBLANK(LeaveTracker[[#This Row],[Employee Name]]),"-----",VLOOKUP(LeaveTracker[[#This Row],[Employee Name]],'List of Employees'!$B$4:$H$766,6))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2298</v>
      </c>
      <c r="E6728" s="20" t="str">
        <f>IF(ISBLANK(LeaveTracker[[#This Row],[Employee Name]]),"-----",VLOOKUP(LeaveTracker[[#This Row],[Employee Name]],'List of Employees'!$B$4:$H$766,7))</f>
        <v>TICC</v>
      </c>
      <c r="F6728" s="66" t="str">
        <f>IF(ISBLANK(LeaveTracker[[#This Row],[Employee Name]]),"-----",VLOOKUP(LeaveTracker[[#This Row],[Employee Name]],'List of Employees'!$B$4:$H$766,6))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2298</v>
      </c>
      <c r="E6729" s="20" t="str">
        <f>IF(ISBLANK(LeaveTracker[[#This Row],[Employee Name]]),"-----",VLOOKUP(LeaveTracker[[#This Row],[Employee Name]],'List of Employees'!$B$4:$H$766,7))</f>
        <v>TICC</v>
      </c>
      <c r="F6729" s="66" t="str">
        <f>IF(ISBLANK(LeaveTracker[[#This Row],[Employee Name]]),"-----",VLOOKUP(LeaveTracker[[#This Row],[Employee Name]],'List of Employees'!$B$4:$H$766,6))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2298</v>
      </c>
      <c r="E6730" s="20" t="str">
        <f>IF(ISBLANK(LeaveTracker[[#This Row],[Employee Name]]),"-----",VLOOKUP(LeaveTracker[[#This Row],[Employee Name]],'List of Employees'!$B$4:$H$766,7))</f>
        <v>TICC</v>
      </c>
      <c r="F6730" s="66" t="str">
        <f>IF(ISBLANK(LeaveTracker[[#This Row],[Employee Name]]),"-----",VLOOKUP(LeaveTracker[[#This Row],[Employee Name]],'List of Employees'!$B$4:$H$766,6))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Employees'!$B$4:$H$766,7))</f>
        <v>THRDC</v>
      </c>
      <c r="F6731" s="66" t="str">
        <f>IF(ISBLANK(LeaveTracker[[#This Row],[Employee Name]]),"-----",VLOOKUP(LeaveTracker[[#This Row],[Employee Name]],'List of Employees'!$B$4:$H$766,6))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Employees'!$B$4:$H$766,7))</f>
        <v>TOPS (ADMIN CSU)</v>
      </c>
      <c r="F6732" s="66" t="str">
        <f>IF(ISBLANK(LeaveTracker[[#This Row],[Employee Name]]),"-----",VLOOKUP(LeaveTracker[[#This Row],[Employee Name]],'List of Employees'!$B$4:$H$766,6))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Employees'!$B$4:$H$766,7))</f>
        <v>ASSESSORS OFFICE</v>
      </c>
      <c r="F6733" s="66" t="str">
        <f>IF(ISBLANK(LeaveTracker[[#This Row],[Employee Name]]),"-----",VLOOKUP(LeaveTracker[[#This Row],[Employee Name]],'List of Employees'!$B$4:$H$766,6))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Employees'!$B$4:$H$766,7))</f>
        <v>HRMO</v>
      </c>
      <c r="F6734" s="66" t="str">
        <f>IF(ISBLANK(LeaveTracker[[#This Row],[Employee Name]]),"-----",VLOOKUP(LeaveTracker[[#This Row],[Employee Name]],'List of Employees'!$B$4:$H$766,6))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Employees'!$B$4:$H$766,7))</f>
        <v>CEO</v>
      </c>
      <c r="F6735" s="66" t="str">
        <f>IF(ISBLANK(LeaveTracker[[#This Row],[Employee Name]]),"-----",VLOOKUP(LeaveTracker[[#This Row],[Employee Name]],'List of Employees'!$B$4:$H$766,6))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Employees'!$B$4:$H$766,7))</f>
        <v>CBO</v>
      </c>
      <c r="F6736" s="66" t="str">
        <f>IF(ISBLANK(LeaveTracker[[#This Row],[Employee Name]]),"-----",VLOOKUP(LeaveTracker[[#This Row],[Employee Name]],'List of Employees'!$B$4:$H$766,6))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Employees'!$B$4:$H$766,7))</f>
        <v>ASSESSORS OFFICE</v>
      </c>
      <c r="F6737" s="66" t="str">
        <f>IF(ISBLANK(LeaveTracker[[#This Row],[Employee Name]]),"-----",VLOOKUP(LeaveTracker[[#This Row],[Employee Name]],'List of Employees'!$B$4:$H$766,6))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Employees'!$B$4:$H$766,7))</f>
        <v>GSO</v>
      </c>
      <c r="F6738" s="66" t="str">
        <f>IF(ISBLANK(LeaveTracker[[#This Row],[Employee Name]]),"-----",VLOOKUP(LeaveTracker[[#This Row],[Employee Name]],'List of Employees'!$B$4:$H$766,6))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Employees'!$B$4:$H$766,7))</f>
        <v>GSO</v>
      </c>
      <c r="F6739" s="66" t="str">
        <f>IF(ISBLANK(LeaveTracker[[#This Row],[Employee Name]]),"-----",VLOOKUP(LeaveTracker[[#This Row],[Employee Name]],'List of Employees'!$B$4:$H$766,6))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2105</v>
      </c>
      <c r="E6740" s="20" t="str">
        <f>IF(ISBLANK(LeaveTracker[[#This Row],[Employee Name]]),"-----",VLOOKUP(LeaveTracker[[#This Row],[Employee Name]],'List of Employees'!$B$4:$H$766,7))</f>
        <v>CEO</v>
      </c>
      <c r="F6740" s="66" t="str">
        <f>IF(ISBLANK(LeaveTracker[[#This Row],[Employee Name]]),"-----",VLOOKUP(LeaveTracker[[#This Row],[Employee Name]],'List of Employees'!$B$4:$H$766,6))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Employees'!$B$4:$H$766,7))</f>
        <v>CENRO</v>
      </c>
      <c r="F6741" s="66" t="str">
        <f>IF(ISBLANK(LeaveTracker[[#This Row],[Employee Name]]),"-----",VLOOKUP(LeaveTracker[[#This Row],[Employee Name]],'List of Employees'!$B$4:$H$766,6))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Employees'!$B$4:$H$766,7))</f>
        <v>PDAO</v>
      </c>
      <c r="F6742" s="66" t="str">
        <f>IF(ISBLANK(LeaveTracker[[#This Row],[Employee Name]]),"-----",VLOOKUP(LeaveTracker[[#This Row],[Employee Name]],'List of Employees'!$B$4:$H$766,6))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Employees'!$B$4:$H$766,7))</f>
        <v>PDAO</v>
      </c>
      <c r="F6743" s="66" t="str">
        <f>IF(ISBLANK(LeaveTracker[[#This Row],[Employee Name]]),"-----",VLOOKUP(LeaveTracker[[#This Row],[Employee Name]],'List of Employees'!$B$4:$H$766,6))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Employees'!$B$4:$H$766,7))</f>
        <v>PDAO</v>
      </c>
      <c r="F6744" s="66" t="str">
        <f>IF(ISBLANK(LeaveTracker[[#This Row],[Employee Name]]),"-----",VLOOKUP(LeaveTracker[[#This Row],[Employee Name]],'List of Employees'!$B$4:$H$766,6))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Employees'!$B$4:$H$766,7))</f>
        <v>CEO</v>
      </c>
      <c r="F6745" s="66" t="str">
        <f>IF(ISBLANK(LeaveTracker[[#This Row],[Employee Name]]),"-----",VLOOKUP(LeaveTracker[[#This Row],[Employee Name]],'List of Employees'!$B$4:$H$766,6))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2286</v>
      </c>
      <c r="E6746" s="20" t="str">
        <f>IF(ISBLANK(LeaveTracker[[#This Row],[Employee Name]]),"-----",VLOOKUP(LeaveTracker[[#This Row],[Employee Name]],'List of Employees'!$B$4:$H$766,7))</f>
        <v>PICNIC GROVE</v>
      </c>
      <c r="F6746" s="66" t="str">
        <f>IF(ISBLANK(LeaveTracker[[#This Row],[Employee Name]]),"-----",VLOOKUP(LeaveTracker[[#This Row],[Employee Name]],'List of Employees'!$B$4:$H$766,6))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Employees'!$B$4:$H$766,7))</f>
        <v>PICNIC GROVE</v>
      </c>
      <c r="F6747" s="66" t="str">
        <f>IF(ISBLANK(LeaveTracker[[#This Row],[Employee Name]]),"-----",VLOOKUP(LeaveTracker[[#This Row],[Employee Name]],'List of Employees'!$B$4:$H$766,6))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1911</v>
      </c>
      <c r="E6748" s="20" t="str">
        <f>IF(ISBLANK(LeaveTracker[[#This Row],[Employee Name]]),"-----",VLOOKUP(LeaveTracker[[#This Row],[Employee Name]],'List of Employees'!$B$4:$H$766,7))</f>
        <v>CENRO</v>
      </c>
      <c r="F6748" s="66" t="str">
        <f>IF(ISBLANK(LeaveTracker[[#This Row],[Employee Name]]),"-----",VLOOKUP(LeaveTracker[[#This Row],[Employee Name]],'List of Employees'!$B$4:$H$766,6))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1787</v>
      </c>
      <c r="E6749" s="20" t="str">
        <f>IF(ISBLANK(LeaveTracker[[#This Row],[Employee Name]]),"-----",VLOOKUP(LeaveTracker[[#This Row],[Employee Name]],'List of Employees'!$B$4:$H$766,7))</f>
        <v>CENRO</v>
      </c>
      <c r="F6749" s="66" t="str">
        <f>IF(ISBLANK(LeaveTracker[[#This Row],[Employee Name]]),"-----",VLOOKUP(LeaveTracker[[#This Row],[Employee Name]],'List of Employees'!$B$4:$H$766,6))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1766</v>
      </c>
      <c r="E6750" s="20" t="str">
        <f>IF(ISBLANK(LeaveTracker[[#This Row],[Employee Name]]),"-----",VLOOKUP(LeaveTracker[[#This Row],[Employee Name]],'List of Employees'!$B$4:$H$766,7))</f>
        <v>GSO</v>
      </c>
      <c r="F6750" s="66" t="str">
        <f>IF(ISBLANK(LeaveTracker[[#This Row],[Employee Name]]),"-----",VLOOKUP(LeaveTracker[[#This Row],[Employee Name]],'List of Employees'!$B$4:$H$766,6))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Employees'!$B$4:$H$766,7))</f>
        <v>CENRO</v>
      </c>
      <c r="F6751" s="66" t="str">
        <f>IF(ISBLANK(LeaveTracker[[#This Row],[Employee Name]]),"-----",VLOOKUP(LeaveTracker[[#This Row],[Employee Name]],'List of Employees'!$B$4:$H$766,6))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1868</v>
      </c>
      <c r="E6752" s="20" t="str">
        <f>IF(ISBLANK(LeaveTracker[[#This Row],[Employee Name]]),"-----",VLOOKUP(LeaveTracker[[#This Row],[Employee Name]],'List of Employees'!$B$4:$H$766,7))</f>
        <v>GSO</v>
      </c>
      <c r="F6752" s="66" t="str">
        <f>IF(ISBLANK(LeaveTracker[[#This Row],[Employee Name]]),"-----",VLOOKUP(LeaveTracker[[#This Row],[Employee Name]],'List of Employees'!$B$4:$H$766,6))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Employees'!$B$4:$H$766,7))</f>
        <v>CPDO</v>
      </c>
      <c r="F6753" s="66" t="str">
        <f>IF(ISBLANK(LeaveTracker[[#This Row],[Employee Name]]),"-----",VLOOKUP(LeaveTracker[[#This Row],[Employee Name]],'List of Employees'!$B$4:$H$766,6))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Employees'!$B$4:$H$766,7))</f>
        <v>CPDO</v>
      </c>
      <c r="F6754" s="66" t="str">
        <f>IF(ISBLANK(LeaveTracker[[#This Row],[Employee Name]]),"-----",VLOOKUP(LeaveTracker[[#This Row],[Employee Name]],'List of Employees'!$B$4:$H$766,6))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Employees'!$B$4:$H$766,7))</f>
        <v>CPDO</v>
      </c>
      <c r="F6755" s="66" t="str">
        <f>IF(ISBLANK(LeaveTracker[[#This Row],[Employee Name]]),"-----",VLOOKUP(LeaveTracker[[#This Row],[Employee Name]],'List of Employees'!$B$4:$H$766,6))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Employees'!$B$4:$H$766,7))</f>
        <v>ACCOUNTING</v>
      </c>
      <c r="F6756" s="66" t="str">
        <f>IF(ISBLANK(LeaveTracker[[#This Row],[Employee Name]]),"-----",VLOOKUP(LeaveTracker[[#This Row],[Employee Name]],'List of Employees'!$B$4:$H$766,6))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Employees'!$B$4:$H$766,7))</f>
        <v>ACCOUNTING</v>
      </c>
      <c r="F6757" s="66" t="str">
        <f>IF(ISBLANK(LeaveTracker[[#This Row],[Employee Name]]),"-----",VLOOKUP(LeaveTracker[[#This Row],[Employee Name]],'List of Employees'!$B$4:$H$766,6))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Employees'!$B$4:$H$766,7))</f>
        <v>CCT</v>
      </c>
      <c r="F6758" s="66" t="str">
        <f>IF(ISBLANK(LeaveTracker[[#This Row],[Employee Name]]),"-----",VLOOKUP(LeaveTracker[[#This Row],[Employee Name]],'List of Employees'!$B$4:$H$766,6))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Employees'!$B$4:$H$766,7))</f>
        <v>CTO</v>
      </c>
      <c r="F6759" s="66" t="str">
        <f>IF(ISBLANK(LeaveTracker[[#This Row],[Employee Name]]),"-----",VLOOKUP(LeaveTracker[[#This Row],[Employee Name]],'List of Employees'!$B$4:$H$766,6))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Employees'!$B$4:$H$766,7))</f>
        <v>CCT</v>
      </c>
      <c r="F6760" s="66" t="str">
        <f>IF(ISBLANK(LeaveTracker[[#This Row],[Employee Name]]),"-----",VLOOKUP(LeaveTracker[[#This Row],[Employee Name]],'List of Employees'!$B$4:$H$766,6))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Employees'!$B$4:$H$766,7))</f>
        <v>PIO</v>
      </c>
      <c r="F6761" s="66" t="str">
        <f>IF(ISBLANK(LeaveTracker[[#This Row],[Employee Name]]),"-----",VLOOKUP(LeaveTracker[[#This Row],[Employee Name]],'List of Employees'!$B$4:$H$766,6))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Employees'!$B$4:$H$766,7))</f>
        <v>CTO</v>
      </c>
      <c r="F6762" s="66" t="str">
        <f>IF(ISBLANK(LeaveTracker[[#This Row],[Employee Name]]),"-----",VLOOKUP(LeaveTracker[[#This Row],[Employee Name]],'List of Employees'!$B$4:$H$766,6))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Employees'!$B$4:$H$766,7))</f>
        <v>LANDTAX</v>
      </c>
      <c r="F6763" s="66" t="str">
        <f>IF(ISBLANK(LeaveTracker[[#This Row],[Employee Name]]),"-----",VLOOKUP(LeaveTracker[[#This Row],[Employee Name]],'List of Employees'!$B$4:$H$766,6))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Employees'!$B$4:$H$766,7))</f>
        <v>CTO</v>
      </c>
      <c r="F6764" s="66" t="str">
        <f>IF(ISBLANK(LeaveTracker[[#This Row],[Employee Name]]),"-----",VLOOKUP(LeaveTracker[[#This Row],[Employee Name]],'List of Employees'!$B$4:$H$766,6))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1853</v>
      </c>
      <c r="E6765" s="20" t="str">
        <f>IF(ISBLANK(LeaveTracker[[#This Row],[Employee Name]]),"-----",VLOOKUP(LeaveTracker[[#This Row],[Employee Name]],'List of Employees'!$B$4:$H$766,7))</f>
        <v>BPLO</v>
      </c>
      <c r="F6765" s="66" t="str">
        <f>IF(ISBLANK(LeaveTracker[[#This Row],[Employee Name]]),"-----",VLOOKUP(LeaveTracker[[#This Row],[Employee Name]],'List of Employees'!$B$4:$H$766,6))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Employees'!$B$4:$H$766,7))</f>
        <v>CHO</v>
      </c>
      <c r="F6766" s="66" t="str">
        <f>IF(ISBLANK(LeaveTracker[[#This Row],[Employee Name]]),"-----",VLOOKUP(LeaveTracker[[#This Row],[Employee Name]],'List of Employees'!$B$4:$H$766,6))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Employees'!$B$4:$H$766,7))</f>
        <v>CTO</v>
      </c>
      <c r="F6767" s="66" t="str">
        <f>IF(ISBLANK(LeaveTracker[[#This Row],[Employee Name]]),"-----",VLOOKUP(LeaveTracker[[#This Row],[Employee Name]],'List of Employees'!$B$4:$H$766,6))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Employees'!$B$4:$H$766,7))</f>
        <v>CCT</v>
      </c>
      <c r="F6768" s="66" t="str">
        <f>IF(ISBLANK(LeaveTracker[[#This Row],[Employee Name]]),"-----",VLOOKUP(LeaveTracker[[#This Row],[Employee Name]],'List of Employees'!$B$4:$H$766,6))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1917</v>
      </c>
      <c r="E6769" s="20" t="str">
        <f>IF(ISBLANK(LeaveTracker[[#This Row],[Employee Name]]),"-----",VLOOKUP(LeaveTracker[[#This Row],[Employee Name]],'List of Employees'!$B$4:$H$766,7))</f>
        <v>ONT</v>
      </c>
      <c r="F6769" s="66" t="str">
        <f>IF(ISBLANK(LeaveTracker[[#This Row],[Employee Name]]),"-----",VLOOKUP(LeaveTracker[[#This Row],[Employee Name]],'List of Employees'!$B$4:$H$766,6))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2421</v>
      </c>
      <c r="E6770" s="20" t="str">
        <f>IF(ISBLANK(LeaveTracker[[#This Row],[Employee Name]]),"-----",VLOOKUP(LeaveTracker[[#This Row],[Employee Name]],'List of Employees'!$B$4:$H$766,7))</f>
        <v>ONT</v>
      </c>
      <c r="F6770" s="66" t="str">
        <f>IF(ISBLANK(LeaveTracker[[#This Row],[Employee Name]]),"-----",VLOOKUP(LeaveTracker[[#This Row],[Employee Name]],'List of Employees'!$B$4:$H$766,6))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Employees'!$B$4:$H$766,7))</f>
        <v>ONT</v>
      </c>
      <c r="F6771" s="66" t="str">
        <f>IF(ISBLANK(LeaveTracker[[#This Row],[Employee Name]]),"-----",VLOOKUP(LeaveTracker[[#This Row],[Employee Name]],'List of Employees'!$B$4:$H$766,6))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Employees'!$B$4:$H$766,7))</f>
        <v>GSO</v>
      </c>
      <c r="F6772" s="66" t="str">
        <f>IF(ISBLANK(LeaveTracker[[#This Row],[Employee Name]]),"-----",VLOOKUP(LeaveTracker[[#This Row],[Employee Name]],'List of Employees'!$B$4:$H$766,6))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Employees'!$B$4:$H$766,7))</f>
        <v>LIBRARY</v>
      </c>
      <c r="F6773" s="66" t="str">
        <f>IF(ISBLANK(LeaveTracker[[#This Row],[Employee Name]]),"-----",VLOOKUP(LeaveTracker[[#This Row],[Employee Name]],'List of Employees'!$B$4:$H$766,6))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Employees'!$B$4:$H$766,7))</f>
        <v>LIBRARY</v>
      </c>
      <c r="F6774" s="66" t="str">
        <f>IF(ISBLANK(LeaveTracker[[#This Row],[Employee Name]]),"-----",VLOOKUP(LeaveTracker[[#This Row],[Employee Name]],'List of Employees'!$B$4:$H$766,6))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2138</v>
      </c>
      <c r="E6775" s="20" t="str">
        <f>IF(ISBLANK(LeaveTracker[[#This Row],[Employee Name]]),"-----",VLOOKUP(LeaveTracker[[#This Row],[Employee Name]],'List of Employees'!$B$4:$H$766,7))</f>
        <v>GSO</v>
      </c>
      <c r="F6775" s="66" t="str">
        <f>IF(ISBLANK(LeaveTracker[[#This Row],[Employee Name]]),"-----",VLOOKUP(LeaveTracker[[#This Row],[Employee Name]],'List of Employees'!$B$4:$H$766,6))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Employees'!$B$4:$H$766,7))</f>
        <v>CCT</v>
      </c>
      <c r="F6776" s="66" t="str">
        <f>IF(ISBLANK(LeaveTracker[[#This Row],[Employee Name]]),"-----",VLOOKUP(LeaveTracker[[#This Row],[Employee Name]],'List of Employees'!$B$4:$H$766,6))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Employees'!$B$4:$H$766,7))</f>
        <v>HRMO</v>
      </c>
      <c r="F6777" s="66" t="str">
        <f>IF(ISBLANK(LeaveTracker[[#This Row],[Employee Name]]),"-----",VLOOKUP(LeaveTracker[[#This Row],[Employee Name]],'List of Employees'!$B$4:$H$766,6))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Employees'!$B$4:$H$766,7))</f>
        <v>CENRO</v>
      </c>
      <c r="F6778" s="66" t="str">
        <f>IF(ISBLANK(LeaveTracker[[#This Row],[Employee Name]]),"-----",VLOOKUP(LeaveTracker[[#This Row],[Employee Name]],'List of Employees'!$B$4:$H$766,6))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Employees'!$B$4:$H$766,7))</f>
        <v>CCT</v>
      </c>
      <c r="F6779" s="66" t="str">
        <f>IF(ISBLANK(LeaveTracker[[#This Row],[Employee Name]]),"-----",VLOOKUP(LeaveTracker[[#This Row],[Employee Name]],'List of Employees'!$B$4:$H$766,6))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Employees'!$B$4:$H$766,7))</f>
        <v>CCT</v>
      </c>
      <c r="F6780" s="66" t="str">
        <f>IF(ISBLANK(LeaveTracker[[#This Row],[Employee Name]]),"-----",VLOOKUP(LeaveTracker[[#This Row],[Employee Name]],'List of Employees'!$B$4:$H$766,6))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1882</v>
      </c>
      <c r="E6781" s="20" t="str">
        <f>IF(ISBLANK(LeaveTracker[[#This Row],[Employee Name]]),"-----",VLOOKUP(LeaveTracker[[#This Row],[Employee Name]],'List of Employees'!$B$4:$H$766,7))</f>
        <v>TICC</v>
      </c>
      <c r="F6781" s="66" t="str">
        <f>IF(ISBLANK(LeaveTracker[[#This Row],[Employee Name]]),"-----",VLOOKUP(LeaveTracker[[#This Row],[Employee Name]],'List of Employees'!$B$4:$H$766,6))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1882</v>
      </c>
      <c r="E6782" s="20" t="str">
        <f>IF(ISBLANK(LeaveTracker[[#This Row],[Employee Name]]),"-----",VLOOKUP(LeaveTracker[[#This Row],[Employee Name]],'List of Employees'!$B$4:$H$766,7))</f>
        <v>TICC</v>
      </c>
      <c r="F6782" s="66" t="str">
        <f>IF(ISBLANK(LeaveTracker[[#This Row],[Employee Name]]),"-----",VLOOKUP(LeaveTracker[[#This Row],[Employee Name]],'List of Employees'!$B$4:$H$766,6))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1881</v>
      </c>
      <c r="E6783" s="20" t="str">
        <f>IF(ISBLANK(LeaveTracker[[#This Row],[Employee Name]]),"-----",VLOOKUP(LeaveTracker[[#This Row],[Employee Name]],'List of Employees'!$B$4:$H$766,7))</f>
        <v>TICC</v>
      </c>
      <c r="F6783" s="66" t="str">
        <f>IF(ISBLANK(LeaveTracker[[#This Row],[Employee Name]]),"-----",VLOOKUP(LeaveTracker[[#This Row],[Employee Name]],'List of Employees'!$B$4:$H$766,6))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1881</v>
      </c>
      <c r="E6784" s="20" t="str">
        <f>IF(ISBLANK(LeaveTracker[[#This Row],[Employee Name]]),"-----",VLOOKUP(LeaveTracker[[#This Row],[Employee Name]],'List of Employees'!$B$4:$H$766,7))</f>
        <v>TICC</v>
      </c>
      <c r="F6784" s="66" t="str">
        <f>IF(ISBLANK(LeaveTracker[[#This Row],[Employee Name]]),"-----",VLOOKUP(LeaveTracker[[#This Row],[Employee Name]],'List of Employees'!$B$4:$H$766,6))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1847</v>
      </c>
      <c r="E6785" s="20" t="str">
        <f>IF(ISBLANK(LeaveTracker[[#This Row],[Employee Name]]),"-----",VLOOKUP(LeaveTracker[[#This Row],[Employee Name]],'List of Employees'!$B$4:$H$766,7))</f>
        <v>TICC</v>
      </c>
      <c r="F6785" s="66" t="str">
        <f>IF(ISBLANK(LeaveTracker[[#This Row],[Employee Name]]),"-----",VLOOKUP(LeaveTracker[[#This Row],[Employee Name]],'List of Employees'!$B$4:$H$766,6))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1847</v>
      </c>
      <c r="E6786" s="20" t="str">
        <f>IF(ISBLANK(LeaveTracker[[#This Row],[Employee Name]]),"-----",VLOOKUP(LeaveTracker[[#This Row],[Employee Name]],'List of Employees'!$B$4:$H$766,7))</f>
        <v>TICC</v>
      </c>
      <c r="F6786" s="66" t="str">
        <f>IF(ISBLANK(LeaveTracker[[#This Row],[Employee Name]]),"-----",VLOOKUP(LeaveTracker[[#This Row],[Employee Name]],'List of Employees'!$B$4:$H$766,6))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1788</v>
      </c>
      <c r="E6787" s="20" t="str">
        <f>IF(ISBLANK(LeaveTracker[[#This Row],[Employee Name]]),"-----",VLOOKUP(LeaveTracker[[#This Row],[Employee Name]],'List of Employees'!$B$4:$H$766,7))</f>
        <v>CENRO</v>
      </c>
      <c r="F6787" s="66" t="str">
        <f>IF(ISBLANK(LeaveTracker[[#This Row],[Employee Name]]),"-----",VLOOKUP(LeaveTracker[[#This Row],[Employee Name]],'List of Employees'!$B$4:$H$766,6))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1788</v>
      </c>
      <c r="E6788" s="20" t="str">
        <f>IF(ISBLANK(LeaveTracker[[#This Row],[Employee Name]]),"-----",VLOOKUP(LeaveTracker[[#This Row],[Employee Name]],'List of Employees'!$B$4:$H$766,7))</f>
        <v>CENRO</v>
      </c>
      <c r="F6788" s="66" t="str">
        <f>IF(ISBLANK(LeaveTracker[[#This Row],[Employee Name]]),"-----",VLOOKUP(LeaveTracker[[#This Row],[Employee Name]],'List of Employees'!$B$4:$H$766,6))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1954</v>
      </c>
      <c r="E6789" s="20" t="str">
        <f>IF(ISBLANK(LeaveTracker[[#This Row],[Employee Name]]),"-----",VLOOKUP(LeaveTracker[[#This Row],[Employee Name]],'List of Employees'!$B$4:$H$766,7))</f>
        <v>CENRO</v>
      </c>
      <c r="F6789" s="66" t="str">
        <f>IF(ISBLANK(LeaveTracker[[#This Row],[Employee Name]]),"-----",VLOOKUP(LeaveTracker[[#This Row],[Employee Name]],'List of Employees'!$B$4:$H$766,6))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1773</v>
      </c>
      <c r="E6790" s="20" t="str">
        <f>IF(ISBLANK(LeaveTracker[[#This Row],[Employee Name]]),"-----",VLOOKUP(LeaveTracker[[#This Row],[Employee Name]],'List of Employees'!$B$4:$H$766,7))</f>
        <v>MAHOGANY MARKET</v>
      </c>
      <c r="F6790" s="66" t="str">
        <f>IF(ISBLANK(LeaveTracker[[#This Row],[Employee Name]]),"-----",VLOOKUP(LeaveTracker[[#This Row],[Employee Name]],'List of Employees'!$B$4:$H$766,6))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1908</v>
      </c>
      <c r="E6791" s="20" t="str">
        <f>IF(ISBLANK(LeaveTracker[[#This Row],[Employee Name]]),"-----",VLOOKUP(LeaveTracker[[#This Row],[Employee Name]],'List of Employees'!$B$4:$H$766,7))</f>
        <v>INTERNAL</v>
      </c>
      <c r="F6791" s="66" t="str">
        <f>IF(ISBLANK(LeaveTracker[[#This Row],[Employee Name]]),"-----",VLOOKUP(LeaveTracker[[#This Row],[Employee Name]],'List of Employees'!$B$4:$H$766,6))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1908</v>
      </c>
      <c r="E6792" s="20" t="str">
        <f>IF(ISBLANK(LeaveTracker[[#This Row],[Employee Name]]),"-----",VLOOKUP(LeaveTracker[[#This Row],[Employee Name]],'List of Employees'!$B$4:$H$766,7))</f>
        <v>INTERNAL</v>
      </c>
      <c r="F6792" s="66" t="str">
        <f>IF(ISBLANK(LeaveTracker[[#This Row],[Employee Name]]),"-----",VLOOKUP(LeaveTracker[[#This Row],[Employee Name]],'List of Employees'!$B$4:$H$766,6))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1829</v>
      </c>
      <c r="E6793" s="20" t="str">
        <f>IF(ISBLANK(LeaveTracker[[#This Row],[Employee Name]]),"-----",VLOOKUP(LeaveTracker[[#This Row],[Employee Name]],'List of Employees'!$B$4:$H$766,7))</f>
        <v>EEO/CITY MARKET</v>
      </c>
      <c r="F6793" s="66" t="str">
        <f>IF(ISBLANK(LeaveTracker[[#This Row],[Employee Name]]),"-----",VLOOKUP(LeaveTracker[[#This Row],[Employee Name]],'List of Employees'!$B$4:$H$766,6))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1829</v>
      </c>
      <c r="E6794" s="20" t="str">
        <f>IF(ISBLANK(LeaveTracker[[#This Row],[Employee Name]]),"-----",VLOOKUP(LeaveTracker[[#This Row],[Employee Name]],'List of Employees'!$B$4:$H$766,7))</f>
        <v>EEO/CITY MARKET</v>
      </c>
      <c r="F6794" s="66" t="str">
        <f>IF(ISBLANK(LeaveTracker[[#This Row],[Employee Name]]),"-----",VLOOKUP(LeaveTracker[[#This Row],[Employee Name]],'List of Employees'!$B$4:$H$766,6))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Employees'!$B$4:$H$766,7))</f>
        <v>EEO/ CITY MARKET</v>
      </c>
      <c r="F6795" s="66" t="str">
        <f>IF(ISBLANK(LeaveTracker[[#This Row],[Employee Name]]),"-----",VLOOKUP(LeaveTracker[[#This Row],[Employee Name]],'List of Employees'!$B$4:$H$766,6))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1819</v>
      </c>
      <c r="E6796" s="20" t="str">
        <f>IF(ISBLANK(LeaveTracker[[#This Row],[Employee Name]]),"-----",VLOOKUP(LeaveTracker[[#This Row],[Employee Name]],'List of Employees'!$B$4:$H$766,7))</f>
        <v>EEO/CITY MARKET</v>
      </c>
      <c r="F6796" s="66" t="str">
        <f>IF(ISBLANK(LeaveTracker[[#This Row],[Employee Name]]),"-----",VLOOKUP(LeaveTracker[[#This Row],[Employee Name]],'List of Employees'!$B$4:$H$766,6))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1825</v>
      </c>
      <c r="E6797" s="20" t="str">
        <f>IF(ISBLANK(LeaveTracker[[#This Row],[Employee Name]]),"-----",VLOOKUP(LeaveTracker[[#This Row],[Employee Name]],'List of Employees'!$B$4:$H$766,7))</f>
        <v>ONT</v>
      </c>
      <c r="F6797" s="66" t="str">
        <f>IF(ISBLANK(LeaveTracker[[#This Row],[Employee Name]]),"-----",VLOOKUP(LeaveTracker[[#This Row],[Employee Name]],'List of Employees'!$B$4:$H$766,6))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1825</v>
      </c>
      <c r="E6798" s="20" t="str">
        <f>IF(ISBLANK(LeaveTracker[[#This Row],[Employee Name]]),"-----",VLOOKUP(LeaveTracker[[#This Row],[Employee Name]],'List of Employees'!$B$4:$H$766,7))</f>
        <v>ONT</v>
      </c>
      <c r="F6798" s="66" t="str">
        <f>IF(ISBLANK(LeaveTracker[[#This Row],[Employee Name]]),"-----",VLOOKUP(LeaveTracker[[#This Row],[Employee Name]],'List of Employees'!$B$4:$H$766,6))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1761</v>
      </c>
      <c r="E6799" s="20" t="str">
        <f>IF(ISBLANK(LeaveTracker[[#This Row],[Employee Name]]),"-----",VLOOKUP(LeaveTracker[[#This Row],[Employee Name]],'List of Employees'!$B$4:$H$766,7))</f>
        <v>GSO</v>
      </c>
      <c r="F6799" s="66" t="str">
        <f>IF(ISBLANK(LeaveTracker[[#This Row],[Employee Name]]),"-----",VLOOKUP(LeaveTracker[[#This Row],[Employee Name]],'List of Employees'!$B$4:$H$766,6))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2020</v>
      </c>
      <c r="E6800" s="20" t="str">
        <f>IF(ISBLANK(LeaveTracker[[#This Row],[Employee Name]]),"-----",VLOOKUP(LeaveTracker[[#This Row],[Employee Name]],'List of Employees'!$B$4:$H$766,7))</f>
        <v>INTERNAL</v>
      </c>
      <c r="F6800" s="66" t="str">
        <f>IF(ISBLANK(LeaveTracker[[#This Row],[Employee Name]]),"-----",VLOOKUP(LeaveTracker[[#This Row],[Employee Name]],'List of Employees'!$B$4:$H$766,6))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1995</v>
      </c>
      <c r="E6801" s="20" t="str">
        <f>IF(ISBLANK(LeaveTracker[[#This Row],[Employee Name]]),"-----",VLOOKUP(LeaveTracker[[#This Row],[Employee Name]],'List of Employees'!$B$4:$H$766,7))</f>
        <v>HRMO</v>
      </c>
      <c r="F6801" s="66" t="str">
        <f>IF(ISBLANK(LeaveTracker[[#This Row],[Employee Name]]),"-----",VLOOKUP(LeaveTracker[[#This Row],[Employee Name]],'List of Employees'!$B$4:$H$766,6))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1753</v>
      </c>
      <c r="E6802" s="20" t="str">
        <f>IF(ISBLANK(LeaveTracker[[#This Row],[Employee Name]]),"-----",VLOOKUP(LeaveTracker[[#This Row],[Employee Name]],'List of Employees'!$B$4:$H$766,7))</f>
        <v>SP</v>
      </c>
      <c r="F6802" s="66" t="str">
        <f>IF(ISBLANK(LeaveTracker[[#This Row],[Employee Name]]),"-----",VLOOKUP(LeaveTracker[[#This Row],[Employee Name]],'List of Employees'!$B$4:$H$766,6))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1753</v>
      </c>
      <c r="E6803" s="20" t="str">
        <f>IF(ISBLANK(LeaveTracker[[#This Row],[Employee Name]]),"-----",VLOOKUP(LeaveTracker[[#This Row],[Employee Name]],'List of Employees'!$B$4:$H$766,7))</f>
        <v>SP</v>
      </c>
      <c r="F6803" s="66" t="str">
        <f>IF(ISBLANK(LeaveTracker[[#This Row],[Employee Name]]),"-----",VLOOKUP(LeaveTracker[[#This Row],[Employee Name]],'List of Employees'!$B$4:$H$766,6))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1753</v>
      </c>
      <c r="E6804" s="20" t="str">
        <f>IF(ISBLANK(LeaveTracker[[#This Row],[Employee Name]]),"-----",VLOOKUP(LeaveTracker[[#This Row],[Employee Name]],'List of Employees'!$B$4:$H$766,7))</f>
        <v>SP</v>
      </c>
      <c r="F6804" s="66" t="str">
        <f>IF(ISBLANK(LeaveTracker[[#This Row],[Employee Name]]),"-----",VLOOKUP(LeaveTracker[[#This Row],[Employee Name]],'List of Employees'!$B$4:$H$766,6))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2322</v>
      </c>
      <c r="E6805" s="20" t="str">
        <f>IF(ISBLANK(LeaveTracker[[#This Row],[Employee Name]]),"-----",VLOOKUP(LeaveTracker[[#This Row],[Employee Name]],'List of Employees'!$B$4:$H$766,7))</f>
        <v>SP</v>
      </c>
      <c r="F6805" s="66" t="str">
        <f>IF(ISBLANK(LeaveTracker[[#This Row],[Employee Name]]),"-----",VLOOKUP(LeaveTracker[[#This Row],[Employee Name]],'List of Employees'!$B$4:$H$766,6))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1822</v>
      </c>
      <c r="E6806" s="20" t="str">
        <f>IF(ISBLANK(LeaveTracker[[#This Row],[Employee Name]]),"-----",VLOOKUP(LeaveTracker[[#This Row],[Employee Name]],'List of Employees'!$B$4:$H$766,7))</f>
        <v>SP</v>
      </c>
      <c r="F6806" s="66" t="str">
        <f>IF(ISBLANK(LeaveTracker[[#This Row],[Employee Name]]),"-----",VLOOKUP(LeaveTracker[[#This Row],[Employee Name]],'List of Employees'!$B$4:$H$766,6))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1722</v>
      </c>
      <c r="E6807" s="20" t="str">
        <f>IF(ISBLANK(LeaveTracker[[#This Row],[Employee Name]]),"-----",VLOOKUP(LeaveTracker[[#This Row],[Employee Name]],'List of Employees'!$B$4:$H$766,7))</f>
        <v>TCIS</v>
      </c>
      <c r="F6807" s="66" t="str">
        <f>IF(ISBLANK(LeaveTracker[[#This Row],[Employee Name]]),"-----",VLOOKUP(LeaveTracker[[#This Row],[Employee Name]],'List of Employees'!$B$4:$H$766,6))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1921</v>
      </c>
      <c r="E6808" s="20" t="str">
        <f>IF(ISBLANK(LeaveTracker[[#This Row],[Employee Name]]),"-----",VLOOKUP(LeaveTracker[[#This Row],[Employee Name]],'List of Employees'!$B$4:$H$766,7))</f>
        <v>TCIS</v>
      </c>
      <c r="F6808" s="66" t="str">
        <f>IF(ISBLANK(LeaveTracker[[#This Row],[Employee Name]]),"-----",VLOOKUP(LeaveTracker[[#This Row],[Employee Name]],'List of Employees'!$B$4:$H$766,6))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2424</v>
      </c>
      <c r="E6809" s="20" t="str">
        <f>IF(ISBLANK(LeaveTracker[[#This Row],[Employee Name]]),"-----",VLOOKUP(LeaveTracker[[#This Row],[Employee Name]],'List of Employees'!$B$4:$H$766,7))</f>
        <v>OFFICE OF THE MAYOR</v>
      </c>
      <c r="F6809" s="66" t="str">
        <f>IF(ISBLANK(LeaveTracker[[#This Row],[Employee Name]]),"-----",VLOOKUP(LeaveTracker[[#This Row],[Employee Name]],'List of Employees'!$B$4:$H$766,6))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2424</v>
      </c>
      <c r="E6810" s="20" t="str">
        <f>IF(ISBLANK(LeaveTracker[[#This Row],[Employee Name]]),"-----",VLOOKUP(LeaveTracker[[#This Row],[Employee Name]],'List of Employees'!$B$4:$H$766,7))</f>
        <v>OFFICE OF THE MAYOR</v>
      </c>
      <c r="F6810" s="66" t="str">
        <f>IF(ISBLANK(LeaveTracker[[#This Row],[Employee Name]]),"-----",VLOOKUP(LeaveTracker[[#This Row],[Employee Name]],'List of Employees'!$B$4:$H$766,6))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2318</v>
      </c>
      <c r="E6811" s="20" t="str">
        <f>IF(ISBLANK(LeaveTracker[[#This Row],[Employee Name]]),"-----",VLOOKUP(LeaveTracker[[#This Row],[Employee Name]],'List of Employees'!$B$4:$H$766,7))</f>
        <v>CTO</v>
      </c>
      <c r="F6811" s="66" t="str">
        <f>IF(ISBLANK(LeaveTracker[[#This Row],[Employee Name]]),"-----",VLOOKUP(LeaveTracker[[#This Row],[Employee Name]],'List of Employees'!$B$4:$H$766,6))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Employees'!$B$4:$H$766,7))</f>
        <v>CTO</v>
      </c>
      <c r="F6812" s="66" t="str">
        <f>IF(ISBLANK(LeaveTracker[[#This Row],[Employee Name]]),"-----",VLOOKUP(LeaveTracker[[#This Row],[Employee Name]],'List of Employees'!$B$4:$H$766,6))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Employees'!$B$4:$H$766,7))</f>
        <v>TCCH/TICC</v>
      </c>
      <c r="F6813" s="66" t="str">
        <f>IF(ISBLANK(LeaveTracker[[#This Row],[Employee Name]]),"-----",VLOOKUP(LeaveTracker[[#This Row],[Employee Name]],'List of Employees'!$B$4:$H$766,6))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Employees'!$B$4:$H$766,7))</f>
        <v>CEO</v>
      </c>
      <c r="F6814" s="66" t="str">
        <f>IF(ISBLANK(LeaveTracker[[#This Row],[Employee Name]]),"-----",VLOOKUP(LeaveTracker[[#This Row],[Employee Name]],'List of Employees'!$B$4:$H$766,6))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2105</v>
      </c>
      <c r="E6815" s="20" t="str">
        <f>IF(ISBLANK(LeaveTracker[[#This Row],[Employee Name]]),"-----",VLOOKUP(LeaveTracker[[#This Row],[Employee Name]],'List of Employees'!$B$4:$H$766,7))</f>
        <v>CEO</v>
      </c>
      <c r="F6815" s="66" t="str">
        <f>IF(ISBLANK(LeaveTracker[[#This Row],[Employee Name]]),"-----",VLOOKUP(LeaveTracker[[#This Row],[Employee Name]],'List of Employees'!$B$4:$H$766,6))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Employees'!$B$4:$H$766,7))</f>
        <v>CEO</v>
      </c>
      <c r="F6816" s="66" t="str">
        <f>IF(ISBLANK(LeaveTracker[[#This Row],[Employee Name]]),"-----",VLOOKUP(LeaveTracker[[#This Row],[Employee Name]],'List of Employees'!$B$4:$H$766,6))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Employees'!$B$4:$H$766,7))</f>
        <v>INTERNAL</v>
      </c>
      <c r="F6817" s="66" t="str">
        <f>IF(ISBLANK(LeaveTracker[[#This Row],[Employee Name]]),"-----",VLOOKUP(LeaveTracker[[#This Row],[Employee Name]],'List of Employees'!$B$4:$H$766,6))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Employees'!$B$4:$H$766,7))</f>
        <v>INTERNAL</v>
      </c>
      <c r="F6818" s="66" t="str">
        <f>IF(ISBLANK(LeaveTracker[[#This Row],[Employee Name]]),"-----",VLOOKUP(LeaveTracker[[#This Row],[Employee Name]],'List of Employees'!$B$4:$H$766,6))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Employees'!$B$4:$H$766,7))</f>
        <v>CEO</v>
      </c>
      <c r="F6819" s="66" t="str">
        <f>IF(ISBLANK(LeaveTracker[[#This Row],[Employee Name]]),"-----",VLOOKUP(LeaveTracker[[#This Row],[Employee Name]],'List of Employees'!$B$4:$H$766,6))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Employees'!$B$4:$H$766,7))</f>
        <v>CEO</v>
      </c>
      <c r="F6820" s="66" t="str">
        <f>IF(ISBLANK(LeaveTracker[[#This Row],[Employee Name]]),"-----",VLOOKUP(LeaveTracker[[#This Row],[Employee Name]],'List of Employees'!$B$4:$H$766,6))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Employees'!$B$4:$H$766,7))</f>
        <v>LCR</v>
      </c>
      <c r="F6821" s="66" t="str">
        <f>IF(ISBLANK(LeaveTracker[[#This Row],[Employee Name]]),"-----",VLOOKUP(LeaveTracker[[#This Row],[Employee Name]],'List of Employees'!$B$4:$H$766,6))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Employees'!$B$4:$H$766,7))</f>
        <v>LCR</v>
      </c>
      <c r="F6822" s="66" t="str">
        <f>IF(ISBLANK(LeaveTracker[[#This Row],[Employee Name]]),"-----",VLOOKUP(LeaveTracker[[#This Row],[Employee Name]],'List of Employees'!$B$4:$H$766,6))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1834</v>
      </c>
      <c r="E6823" s="20" t="str">
        <f>IF(ISBLANK(LeaveTracker[[#This Row],[Employee Name]]),"-----",VLOOKUP(LeaveTracker[[#This Row],[Employee Name]],'List of Employees'!$B$4:$H$766,7))</f>
        <v>BIR</v>
      </c>
      <c r="F6823" s="66" t="str">
        <f>IF(ISBLANK(LeaveTracker[[#This Row],[Employee Name]]),"-----",VLOOKUP(LeaveTracker[[#This Row],[Employee Name]],'List of Employees'!$B$4:$H$766,6))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2322</v>
      </c>
      <c r="E6824" s="20" t="str">
        <f>IF(ISBLANK(LeaveTracker[[#This Row],[Employee Name]]),"-----",VLOOKUP(LeaveTracker[[#This Row],[Employee Name]],'List of Employees'!$B$4:$H$766,7))</f>
        <v>SP</v>
      </c>
      <c r="F6824" s="66" t="str">
        <f>IF(ISBLANK(LeaveTracker[[#This Row],[Employee Name]]),"-----",VLOOKUP(LeaveTracker[[#This Row],[Employee Name]],'List of Employees'!$B$4:$H$766,6))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1737</v>
      </c>
      <c r="E6825" s="20">
        <f>IF(ISBLANK(LeaveTracker[[#This Row],[Employee Name]]),"-----",VLOOKUP(LeaveTracker[[#This Row],[Employee Name]],'List of Employees'!$B$4:$H$766,7))</f>
        <v>0</v>
      </c>
      <c r="F6825" s="66" t="str">
        <f>IF(ISBLANK(LeaveTracker[[#This Row],[Employee Name]]),"-----",VLOOKUP(LeaveTracker[[#This Row],[Employee Name]],'List of Employees'!$B$4:$H$766,6))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1737</v>
      </c>
      <c r="E6826" s="20">
        <f>IF(ISBLANK(LeaveTracker[[#This Row],[Employee Name]]),"-----",VLOOKUP(LeaveTracker[[#This Row],[Employee Name]],'List of Employees'!$B$4:$H$766,7))</f>
        <v>0</v>
      </c>
      <c r="F6826" s="66" t="str">
        <f>IF(ISBLANK(LeaveTracker[[#This Row],[Employee Name]]),"-----",VLOOKUP(LeaveTracker[[#This Row],[Employee Name]],'List of Employees'!$B$4:$H$766,6))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1892</v>
      </c>
      <c r="E6827" s="20" t="str">
        <f>IF(ISBLANK(LeaveTracker[[#This Row],[Employee Name]]),"-----",VLOOKUP(LeaveTracker[[#This Row],[Employee Name]],'List of Employees'!$B$4:$H$766,7))</f>
        <v>PICNIC GROVE</v>
      </c>
      <c r="F6827" s="66" t="str">
        <f>IF(ISBLANK(LeaveTracker[[#This Row],[Employee Name]]),"-----",VLOOKUP(LeaveTracker[[#This Row],[Employee Name]],'List of Employees'!$B$4:$H$766,6))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1872</v>
      </c>
      <c r="E6828" s="20" t="str">
        <f>IF(ISBLANK(LeaveTracker[[#This Row],[Employee Name]]),"-----",VLOOKUP(LeaveTracker[[#This Row],[Employee Name]],'List of Employees'!$B$4:$H$766,7))</f>
        <v>PICNIC GROVE</v>
      </c>
      <c r="F6828" s="66" t="str">
        <f>IF(ISBLANK(LeaveTracker[[#This Row],[Employee Name]]),"-----",VLOOKUP(LeaveTracker[[#This Row],[Employee Name]],'List of Employees'!$B$4:$H$766,6))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Employees'!$B$4:$H$766,7))</f>
        <v>0</v>
      </c>
      <c r="F6829" s="66" t="str">
        <f>IF(ISBLANK(LeaveTracker[[#This Row],[Employee Name]]),"-----",VLOOKUP(LeaveTracker[[#This Row],[Employee Name]],'List of Employees'!$B$4:$H$766,6))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Employees'!$B$4:$H$766,7))</f>
        <v>ACCOUNTING</v>
      </c>
      <c r="F6830" s="66" t="str">
        <f>IF(ISBLANK(LeaveTracker[[#This Row],[Employee Name]]),"-----",VLOOKUP(LeaveTracker[[#This Row],[Employee Name]],'List of Employees'!$B$4:$H$766,6))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Employees'!$B$4:$H$766,7))</f>
        <v>ACCOUNTING</v>
      </c>
      <c r="F6831" s="66" t="str">
        <f>IF(ISBLANK(LeaveTracker[[#This Row],[Employee Name]]),"-----",VLOOKUP(LeaveTracker[[#This Row],[Employee Name]],'List of Employees'!$B$4:$H$766,6))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Employees'!$B$4:$H$766,7))</f>
        <v>ACCOUNTING</v>
      </c>
      <c r="F6832" s="66" t="str">
        <f>IF(ISBLANK(LeaveTracker[[#This Row],[Employee Name]]),"-----",VLOOKUP(LeaveTracker[[#This Row],[Employee Name]],'List of Employees'!$B$4:$H$766,6))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1830</v>
      </c>
      <c r="E6833" s="20" t="str">
        <f>IF(ISBLANK(LeaveTracker[[#This Row],[Employee Name]]),"-----",VLOOKUP(LeaveTracker[[#This Row],[Employee Name]],'List of Employees'!$B$4:$H$766,7))</f>
        <v>ACCOUNTING</v>
      </c>
      <c r="F6833" s="66" t="str">
        <f>IF(ISBLANK(LeaveTracker[[#This Row],[Employee Name]]),"-----",VLOOKUP(LeaveTracker[[#This Row],[Employee Name]],'List of Employees'!$B$4:$H$766,6))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1830</v>
      </c>
      <c r="E6834" s="20" t="str">
        <f>IF(ISBLANK(LeaveTracker[[#This Row],[Employee Name]]),"-----",VLOOKUP(LeaveTracker[[#This Row],[Employee Name]],'List of Employees'!$B$4:$H$766,7))</f>
        <v>ACCOUNTING</v>
      </c>
      <c r="F6834" s="66" t="str">
        <f>IF(ISBLANK(LeaveTracker[[#This Row],[Employee Name]]),"-----",VLOOKUP(LeaveTracker[[#This Row],[Employee Name]],'List of Employees'!$B$4:$H$766,6))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Employees'!$B$4:$H$766,7))</f>
        <v>ACCOUNTING</v>
      </c>
      <c r="F6835" s="66" t="str">
        <f>IF(ISBLANK(LeaveTracker[[#This Row],[Employee Name]]),"-----",VLOOKUP(LeaveTracker[[#This Row],[Employee Name]],'List of Employees'!$B$4:$H$766,6))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1830</v>
      </c>
      <c r="E6836" s="20" t="str">
        <f>IF(ISBLANK(LeaveTracker[[#This Row],[Employee Name]]),"-----",VLOOKUP(LeaveTracker[[#This Row],[Employee Name]],'List of Employees'!$B$4:$H$766,7))</f>
        <v>ACCOUNTING</v>
      </c>
      <c r="F6836" s="66" t="str">
        <f>IF(ISBLANK(LeaveTracker[[#This Row],[Employee Name]]),"-----",VLOOKUP(LeaveTracker[[#This Row],[Employee Name]],'List of Employees'!$B$4:$H$766,6))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Employees'!$B$4:$H$766,7))</f>
        <v>ACCOUNTING</v>
      </c>
      <c r="F6837" s="66" t="str">
        <f>IF(ISBLANK(LeaveTracker[[#This Row],[Employee Name]]),"-----",VLOOKUP(LeaveTracker[[#This Row],[Employee Name]],'List of Employees'!$B$4:$H$766,6))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1768</v>
      </c>
      <c r="E6838" s="20" t="str">
        <f>IF(ISBLANK(LeaveTracker[[#This Row],[Employee Name]]),"-----",VLOOKUP(LeaveTracker[[#This Row],[Employee Name]],'List of Employees'!$B$4:$H$766,7))</f>
        <v>CHO</v>
      </c>
      <c r="F6838" s="66" t="str">
        <f>IF(ISBLANK(LeaveTracker[[#This Row],[Employee Name]]),"-----",VLOOKUP(LeaveTracker[[#This Row],[Employee Name]],'List of Employees'!$B$4:$H$766,6))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1795</v>
      </c>
      <c r="E6839" s="20" t="str">
        <f>IF(ISBLANK(LeaveTracker[[#This Row],[Employee Name]]),"-----",VLOOKUP(LeaveTracker[[#This Row],[Employee Name]],'List of Employees'!$B$4:$H$766,7))</f>
        <v>CENRO</v>
      </c>
      <c r="F6839" s="66" t="str">
        <f>IF(ISBLANK(LeaveTracker[[#This Row],[Employee Name]]),"-----",VLOOKUP(LeaveTracker[[#This Row],[Employee Name]],'List of Employees'!$B$4:$H$766,6))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1849</v>
      </c>
      <c r="E6840" s="20" t="str">
        <f>IF(ISBLANK(LeaveTracker[[#This Row],[Employee Name]]),"-----",VLOOKUP(LeaveTracker[[#This Row],[Employee Name]],'List of Employees'!$B$4:$H$766,7))</f>
        <v>TCSNHS-ISHS</v>
      </c>
      <c r="F6840" s="66" t="str">
        <f>IF(ISBLANK(LeaveTracker[[#This Row],[Employee Name]]),"-----",VLOOKUP(LeaveTracker[[#This Row],[Employee Name]],'List of Employees'!$B$4:$H$766,6))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1829</v>
      </c>
      <c r="E6841" s="20" t="str">
        <f>IF(ISBLANK(LeaveTracker[[#This Row],[Employee Name]]),"-----",VLOOKUP(LeaveTracker[[#This Row],[Employee Name]],'List of Employees'!$B$4:$H$766,7))</f>
        <v>EEO/CITY MARKET</v>
      </c>
      <c r="F6841" s="66" t="str">
        <f>IF(ISBLANK(LeaveTracker[[#This Row],[Employee Name]]),"-----",VLOOKUP(LeaveTracker[[#This Row],[Employee Name]],'List of Employees'!$B$4:$H$766,6))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1849</v>
      </c>
      <c r="E6842" s="20" t="str">
        <f>IF(ISBLANK(LeaveTracker[[#This Row],[Employee Name]]),"-----",VLOOKUP(LeaveTracker[[#This Row],[Employee Name]],'List of Employees'!$B$4:$H$766,7))</f>
        <v>TCSNHS-ISHS</v>
      </c>
      <c r="F6842" s="66" t="str">
        <f>IF(ISBLANK(LeaveTracker[[#This Row],[Employee Name]]),"-----",VLOOKUP(LeaveTracker[[#This Row],[Employee Name]],'List of Employees'!$B$4:$H$766,6))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1951</v>
      </c>
      <c r="E6843" s="20" t="str">
        <f>IF(ISBLANK(LeaveTracker[[#This Row],[Employee Name]]),"-----",VLOOKUP(LeaveTracker[[#This Row],[Employee Name]],'List of Employees'!$B$4:$H$766,7))</f>
        <v>EEO/CITY MARKET</v>
      </c>
      <c r="F6843" s="66" t="str">
        <f>IF(ISBLANK(LeaveTracker[[#This Row],[Employee Name]]),"-----",VLOOKUP(LeaveTracker[[#This Row],[Employee Name]],'List of Employees'!$B$4:$H$766,6))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Employees'!$B$4:$H$766,7))</f>
        <v>CENRO</v>
      </c>
      <c r="F6844" s="66" t="str">
        <f>IF(ISBLANK(LeaveTracker[[#This Row],[Employee Name]]),"-----",VLOOKUP(LeaveTracker[[#This Row],[Employee Name]],'List of Employees'!$B$4:$H$766,6))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Employees'!$B$4:$H$766,7))</f>
        <v>LCR</v>
      </c>
      <c r="F6845" s="66" t="str">
        <f>IF(ISBLANK(LeaveTracker[[#This Row],[Employee Name]]),"-----",VLOOKUP(LeaveTracker[[#This Row],[Employee Name]],'List of Employees'!$B$4:$H$766,6))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Employees'!$B$4:$H$766,7))</f>
        <v>LCR</v>
      </c>
      <c r="F6846" s="66" t="str">
        <f>IF(ISBLANK(LeaveTracker[[#This Row],[Employee Name]]),"-----",VLOOKUP(LeaveTracker[[#This Row],[Employee Name]],'List of Employees'!$B$4:$H$766,6))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Employees'!$B$4:$H$766,7))</f>
        <v>HRMO</v>
      </c>
      <c r="F6847" s="66" t="str">
        <f>IF(ISBLANK(LeaveTracker[[#This Row],[Employee Name]]),"-----",VLOOKUP(LeaveTracker[[#This Row],[Employee Name]],'List of Employees'!$B$4:$H$766,6))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2357</v>
      </c>
      <c r="E6848" s="20" t="str">
        <f>IF(ISBLANK(LeaveTracker[[#This Row],[Employee Name]]),"-----",VLOOKUP(LeaveTracker[[#This Row],[Employee Name]],'List of Employees'!$B$4:$H$766,7))</f>
        <v>CSWDO</v>
      </c>
      <c r="F6848" s="66" t="str">
        <f>IF(ISBLANK(LeaveTracker[[#This Row],[Employee Name]]),"-----",VLOOKUP(LeaveTracker[[#This Row],[Employee Name]],'List of Employees'!$B$4:$H$766,6))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Employees'!$B$4:$H$766,7))</f>
        <v>MAHOGANY MARKET</v>
      </c>
      <c r="F6849" s="66" t="str">
        <f>IF(ISBLANK(LeaveTracker[[#This Row],[Employee Name]]),"-----",VLOOKUP(LeaveTracker[[#This Row],[Employee Name]],'List of Employees'!$B$4:$H$766,6))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Employees'!$B$4:$H$766,7))</f>
        <v>CTO</v>
      </c>
      <c r="F6850" s="66" t="str">
        <f>IF(ISBLANK(LeaveTracker[[#This Row],[Employee Name]]),"-----",VLOOKUP(LeaveTracker[[#This Row],[Employee Name]],'List of Employees'!$B$4:$H$766,6))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Employees'!$B$4:$H$766,7))</f>
        <v>CTO</v>
      </c>
      <c r="F6851" s="66" t="str">
        <f>IF(ISBLANK(LeaveTracker[[#This Row],[Employee Name]]),"-----",VLOOKUP(LeaveTracker[[#This Row],[Employee Name]],'List of Employees'!$B$4:$H$766,6))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1892</v>
      </c>
      <c r="E6852" s="20" t="str">
        <f>IF(ISBLANK(LeaveTracker[[#This Row],[Employee Name]]),"-----",VLOOKUP(LeaveTracker[[#This Row],[Employee Name]],'List of Employees'!$B$4:$H$766,7))</f>
        <v>PICNIC GROVE</v>
      </c>
      <c r="F6852" s="66" t="str">
        <f>IF(ISBLANK(LeaveTracker[[#This Row],[Employee Name]]),"-----",VLOOKUP(LeaveTracker[[#This Row],[Employee Name]],'List of Employees'!$B$4:$H$766,6))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2338</v>
      </c>
      <c r="E6853" s="20">
        <f>IF(ISBLANK(LeaveTracker[[#This Row],[Employee Name]]),"-----",VLOOKUP(LeaveTracker[[#This Row],[Employee Name]],'List of Employees'!$B$4:$H$766,7))</f>
        <v>0</v>
      </c>
      <c r="F6853" s="66" t="str">
        <f>IF(ISBLANK(LeaveTracker[[#This Row],[Employee Name]]),"-----",VLOOKUP(LeaveTracker[[#This Row],[Employee Name]],'List of Employees'!$B$4:$H$766,6))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1718</v>
      </c>
      <c r="E6854" s="20" t="str">
        <f>IF(ISBLANK(LeaveTracker[[#This Row],[Employee Name]]),"-----",VLOOKUP(LeaveTracker[[#This Row],[Employee Name]],'List of Employees'!$B$4:$H$766,7))</f>
        <v>LEGAL</v>
      </c>
      <c r="F6854" s="66" t="str">
        <f>IF(ISBLANK(LeaveTracker[[#This Row],[Employee Name]]),"-----",VLOOKUP(LeaveTracker[[#This Row],[Employee Name]],'List of Employees'!$B$4:$H$766,6))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1933</v>
      </c>
      <c r="E6855" s="20" t="str">
        <f>IF(ISBLANK(LeaveTracker[[#This Row],[Employee Name]]),"-----",VLOOKUP(LeaveTracker[[#This Row],[Employee Name]],'List of Employees'!$B$4:$H$766,7))</f>
        <v>CSWDO</v>
      </c>
      <c r="F6855" s="66" t="str">
        <f>IF(ISBLANK(LeaveTracker[[#This Row],[Employee Name]]),"-----",VLOOKUP(LeaveTracker[[#This Row],[Employee Name]],'List of Employees'!$B$4:$H$766,6))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1933</v>
      </c>
      <c r="E6856" s="20" t="str">
        <f>IF(ISBLANK(LeaveTracker[[#This Row],[Employee Name]]),"-----",VLOOKUP(LeaveTracker[[#This Row],[Employee Name]],'List of Employees'!$B$4:$H$766,7))</f>
        <v>CSWDO</v>
      </c>
      <c r="F6856" s="66" t="str">
        <f>IF(ISBLANK(LeaveTracker[[#This Row],[Employee Name]]),"-----",VLOOKUP(LeaveTracker[[#This Row],[Employee Name]],'List of Employees'!$B$4:$H$766,6))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Employees'!$B$4:$H$766,7))</f>
        <v>CSWDO</v>
      </c>
      <c r="F6857" s="66" t="str">
        <f>IF(ISBLANK(LeaveTracker[[#This Row],[Employee Name]]),"-----",VLOOKUP(LeaveTracker[[#This Row],[Employee Name]],'List of Employees'!$B$4:$H$766,6))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2045</v>
      </c>
      <c r="E6858" s="20" t="str">
        <f>IF(ISBLANK(LeaveTracker[[#This Row],[Employee Name]]),"-----",VLOOKUP(LeaveTracker[[#This Row],[Employee Name]],'List of Employees'!$B$4:$H$766,7))</f>
        <v>OSPITAL NG TAGAYTAY</v>
      </c>
      <c r="F6858" s="66" t="str">
        <f>IF(ISBLANK(LeaveTracker[[#This Row],[Employee Name]]),"-----",VLOOKUP(LeaveTracker[[#This Row],[Employee Name]],'List of Employees'!$B$4:$H$766,6))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Employees'!$B$4:$H$766,7))</f>
        <v>ONT</v>
      </c>
      <c r="F6859" s="66" t="str">
        <f>IF(ISBLANK(LeaveTracker[[#This Row],[Employee Name]]),"-----",VLOOKUP(LeaveTracker[[#This Row],[Employee Name]],'List of Employees'!$B$4:$H$766,6))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Employees'!$B$4:$H$766,7))</f>
        <v>ONT</v>
      </c>
      <c r="F6860" s="66" t="str">
        <f>IF(ISBLANK(LeaveTracker[[#This Row],[Employee Name]]),"-----",VLOOKUP(LeaveTracker[[#This Row],[Employee Name]],'List of Employees'!$B$4:$H$766,6))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Employees'!$B$4:$H$766,7))</f>
        <v>ONT</v>
      </c>
      <c r="F6861" s="66" t="str">
        <f>IF(ISBLANK(LeaveTracker[[#This Row],[Employee Name]]),"-----",VLOOKUP(LeaveTracker[[#This Row],[Employee Name]],'List of Employees'!$B$4:$H$766,6))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Employees'!$B$4:$H$766,7))</f>
        <v>CTO</v>
      </c>
      <c r="F6862" s="66" t="str">
        <f>IF(ISBLANK(LeaveTracker[[#This Row],[Employee Name]]),"-----",VLOOKUP(LeaveTracker[[#This Row],[Employee Name]],'List of Employees'!$B$4:$H$766,6))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Employees'!$B$4:$H$766,7))</f>
        <v>CTO</v>
      </c>
      <c r="F6863" s="66" t="str">
        <f>IF(ISBLANK(LeaveTracker[[#This Row],[Employee Name]]),"-----",VLOOKUP(LeaveTracker[[#This Row],[Employee Name]],'List of Employees'!$B$4:$H$766,6))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Employees'!$B$4:$H$766,7))</f>
        <v>CTO</v>
      </c>
      <c r="F6864" s="66" t="str">
        <f>IF(ISBLANK(LeaveTracker[[#This Row],[Employee Name]]),"-----",VLOOKUP(LeaveTracker[[#This Row],[Employee Name]],'List of Employees'!$B$4:$H$766,6))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Employees'!$B$4:$H$766,7))</f>
        <v>CTO</v>
      </c>
      <c r="F6865" s="66" t="str">
        <f>IF(ISBLANK(LeaveTracker[[#This Row],[Employee Name]]),"-----",VLOOKUP(LeaveTracker[[#This Row],[Employee Name]],'List of Employees'!$B$4:$H$766,6))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Employees'!$B$4:$H$766,7))</f>
        <v>CTO</v>
      </c>
      <c r="F6866" s="66" t="str">
        <f>IF(ISBLANK(LeaveTracker[[#This Row],[Employee Name]]),"-----",VLOOKUP(LeaveTracker[[#This Row],[Employee Name]],'List of Employees'!$B$4:$H$766,6))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Employees'!$B$4:$H$766,7))</f>
        <v>CBO</v>
      </c>
      <c r="F6867" s="66" t="str">
        <f>IF(ISBLANK(LeaveTracker[[#This Row],[Employee Name]]),"-----",VLOOKUP(LeaveTracker[[#This Row],[Employee Name]],'List of Employees'!$B$4:$H$766,6))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Employees'!$B$4:$H$766,7))</f>
        <v>GSO</v>
      </c>
      <c r="F6868" s="66" t="str">
        <f>IF(ISBLANK(LeaveTracker[[#This Row],[Employee Name]]),"-----",VLOOKUP(LeaveTracker[[#This Row],[Employee Name]],'List of Employees'!$B$4:$H$766,6))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2425</v>
      </c>
      <c r="E6869" s="20" t="str">
        <f>IF(ISBLANK(LeaveTracker[[#This Row],[Employee Name]]),"-----",VLOOKUP(LeaveTracker[[#This Row],[Employee Name]],'List of Employees'!$B$4:$H$766,7))</f>
        <v>PEOPLE'S PARK</v>
      </c>
      <c r="F6869" s="66" t="str">
        <f>IF(ISBLANK(LeaveTracker[[#This Row],[Employee Name]]),"-----",VLOOKUP(LeaveTracker[[#This Row],[Employee Name]],'List of Employees'!$B$4:$H$766,6))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2427</v>
      </c>
      <c r="E6870" s="20" t="str">
        <f>IF(ISBLANK(LeaveTracker[[#This Row],[Employee Name]]),"-----",VLOOKUP(LeaveTracker[[#This Row],[Employee Name]],'List of Employees'!$B$4:$H$766,7))</f>
        <v>MAHARLIKA ELEM SCH.</v>
      </c>
      <c r="F6870" s="66" t="str">
        <f>IF(ISBLANK(LeaveTracker[[#This Row],[Employee Name]]),"-----",VLOOKUP(LeaveTracker[[#This Row],[Employee Name]],'List of Employees'!$B$4:$H$766,6))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2428</v>
      </c>
      <c r="E6871" s="20" t="str">
        <f>IF(ISBLANK(LeaveTracker[[#This Row],[Employee Name]]),"-----",VLOOKUP(LeaveTracker[[#This Row],[Employee Name]],'List of Employees'!$B$4:$H$766,7))</f>
        <v>CHO</v>
      </c>
      <c r="F6871" s="66" t="str">
        <f>IF(ISBLANK(LeaveTracker[[#This Row],[Employee Name]]),"-----",VLOOKUP(LeaveTracker[[#This Row],[Employee Name]],'List of Employees'!$B$4:$H$766,6))</f>
        <v>JOBCON</v>
      </c>
      <c r="G6871" s="24">
        <v>45141</v>
      </c>
      <c r="H6871" s="24">
        <v>45145</v>
      </c>
      <c r="I6871" s="19" t="s">
        <v>82</v>
      </c>
      <c r="J6871" s="42" t="s">
        <v>2379</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1800</v>
      </c>
      <c r="E6872" s="20" t="str">
        <f>IF(ISBLANK(LeaveTracker[[#This Row],[Employee Name]]),"-----",VLOOKUP(LeaveTracker[[#This Row],[Employee Name]],'List of Employees'!$B$4:$H$766,7))</f>
        <v>HOUSING</v>
      </c>
      <c r="F6872" s="66" t="str">
        <f>IF(ISBLANK(LeaveTracker[[#This Row],[Employee Name]]),"-----",VLOOKUP(LeaveTracker[[#This Row],[Employee Name]],'List of Employees'!$B$4:$H$766,6))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1765</v>
      </c>
      <c r="E6873" s="20" t="str">
        <f>IF(ISBLANK(LeaveTracker[[#This Row],[Employee Name]]),"-----",VLOOKUP(LeaveTracker[[#This Row],[Employee Name]],'List of Employees'!$B$4:$H$766,7))</f>
        <v>ONT</v>
      </c>
      <c r="F6873" s="66" t="str">
        <f>IF(ISBLANK(LeaveTracker[[#This Row],[Employee Name]]),"-----",VLOOKUP(LeaveTracker[[#This Row],[Employee Name]],'List of Employees'!$B$4:$H$766,6))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1752</v>
      </c>
      <c r="E6874" s="20" t="str">
        <f>IF(ISBLANK(LeaveTracker[[#This Row],[Employee Name]]),"-----",VLOOKUP(LeaveTracker[[#This Row],[Employee Name]],'List of Employees'!$B$4:$H$766,7))</f>
        <v>EEO/CITY MARKET</v>
      </c>
      <c r="F6874" s="66" t="str">
        <f>IF(ISBLANK(LeaveTracker[[#This Row],[Employee Name]]),"-----",VLOOKUP(LeaveTracker[[#This Row],[Employee Name]],'List of Employees'!$B$4:$H$766,6))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1779</v>
      </c>
      <c r="E6875" s="20" t="str">
        <f>IF(ISBLANK(LeaveTracker[[#This Row],[Employee Name]]),"-----",VLOOKUP(LeaveTracker[[#This Row],[Employee Name]],'List of Employees'!$B$4:$H$766,7))</f>
        <v>EEO/CITY MARKET</v>
      </c>
      <c r="F6875" s="66" t="str">
        <f>IF(ISBLANK(LeaveTracker[[#This Row],[Employee Name]]),"-----",VLOOKUP(LeaveTracker[[#This Row],[Employee Name]],'List of Employees'!$B$4:$H$766,6))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1779</v>
      </c>
      <c r="E6876" s="20" t="str">
        <f>IF(ISBLANK(LeaveTracker[[#This Row],[Employee Name]]),"-----",VLOOKUP(LeaveTracker[[#This Row],[Employee Name]],'List of Employees'!$B$4:$H$766,7))</f>
        <v>EEO/CITY MARKET</v>
      </c>
      <c r="F6876" s="66" t="str">
        <f>IF(ISBLANK(LeaveTracker[[#This Row],[Employee Name]]),"-----",VLOOKUP(LeaveTracker[[#This Row],[Employee Name]],'List of Employees'!$B$4:$H$766,6))</f>
        <v>CASUAL</v>
      </c>
      <c r="G6876" s="21" t="s">
        <v>2429</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1919</v>
      </c>
      <c r="E6877" s="20" t="str">
        <f>IF(ISBLANK(LeaveTracker[[#This Row],[Employee Name]]),"-----",VLOOKUP(LeaveTracker[[#This Row],[Employee Name]],'List of Employees'!$B$4:$H$766,7))</f>
        <v>HOUSING</v>
      </c>
      <c r="F6877" s="66" t="str">
        <f>IF(ISBLANK(LeaveTracker[[#This Row],[Employee Name]]),"-----",VLOOKUP(LeaveTracker[[#This Row],[Employee Name]],'List of Employees'!$B$4:$H$766,6))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1919</v>
      </c>
      <c r="E6878" s="20" t="str">
        <f>IF(ISBLANK(LeaveTracker[[#This Row],[Employee Name]]),"-----",VLOOKUP(LeaveTracker[[#This Row],[Employee Name]],'List of Employees'!$B$4:$H$766,7))</f>
        <v>HOUSING</v>
      </c>
      <c r="F6878" s="66" t="str">
        <f>IF(ISBLANK(LeaveTracker[[#This Row],[Employee Name]]),"-----",VLOOKUP(LeaveTracker[[#This Row],[Employee Name]],'List of Employees'!$B$4:$H$766,6))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2262</v>
      </c>
      <c r="E6879" s="20" t="str">
        <f>IF(ISBLANK(LeaveTracker[[#This Row],[Employee Name]]),"-----",VLOOKUP(LeaveTracker[[#This Row],[Employee Name]],'List of Employees'!$B$4:$H$766,7))</f>
        <v>PICNIC GROVE</v>
      </c>
      <c r="F6879" s="66" t="str">
        <f>IF(ISBLANK(LeaveTracker[[#This Row],[Employee Name]]),"-----",VLOOKUP(LeaveTracker[[#This Row],[Employee Name]],'List of Employees'!$B$4:$H$766,6))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2284</v>
      </c>
      <c r="E6880" s="20" t="str">
        <f>IF(ISBLANK(LeaveTracker[[#This Row],[Employee Name]]),"-----",VLOOKUP(LeaveTracker[[#This Row],[Employee Name]],'List of Employees'!$B$4:$H$766,7))</f>
        <v>OSPITAL NG TAGAYTAY</v>
      </c>
      <c r="F6880" s="66" t="str">
        <f>IF(ISBLANK(LeaveTracker[[#This Row],[Employee Name]]),"-----",VLOOKUP(LeaveTracker[[#This Row],[Employee Name]],'List of Employees'!$B$4:$H$766,6))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1868</v>
      </c>
      <c r="E6881" s="20" t="str">
        <f>IF(ISBLANK(LeaveTracker[[#This Row],[Employee Name]]),"-----",VLOOKUP(LeaveTracker[[#This Row],[Employee Name]],'List of Employees'!$B$4:$H$766,7))</f>
        <v>GSO</v>
      </c>
      <c r="F6881" s="66" t="str">
        <f>IF(ISBLANK(LeaveTracker[[#This Row],[Employee Name]]),"-----",VLOOKUP(LeaveTracker[[#This Row],[Employee Name]],'List of Employees'!$B$4:$H$766,6))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1800</v>
      </c>
      <c r="E6882" s="20" t="str">
        <f>IF(ISBLANK(LeaveTracker[[#This Row],[Employee Name]]),"-----",VLOOKUP(LeaveTracker[[#This Row],[Employee Name]],'List of Employees'!$B$4:$H$766,7))</f>
        <v>HOUSING</v>
      </c>
      <c r="F6882" s="66" t="str">
        <f>IF(ISBLANK(LeaveTracker[[#This Row],[Employee Name]]),"-----",VLOOKUP(LeaveTracker[[#This Row],[Employee Name]],'List of Employees'!$B$4:$H$766,6))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1766</v>
      </c>
      <c r="E6883" s="20" t="str">
        <f>IF(ISBLANK(LeaveTracker[[#This Row],[Employee Name]]),"-----",VLOOKUP(LeaveTracker[[#This Row],[Employee Name]],'List of Employees'!$B$4:$H$766,7))</f>
        <v>GSO</v>
      </c>
      <c r="F6883" s="66" t="str">
        <f>IF(ISBLANK(LeaveTracker[[#This Row],[Employee Name]]),"-----",VLOOKUP(LeaveTracker[[#This Row],[Employee Name]],'List of Employees'!$B$4:$H$766,6))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2320</v>
      </c>
      <c r="E6884" s="20" t="str">
        <f>IF(ISBLANK(LeaveTracker[[#This Row],[Employee Name]]),"-----",VLOOKUP(LeaveTracker[[#This Row],[Employee Name]],'List of Employees'!$B$4:$H$766,7))</f>
        <v>CEO</v>
      </c>
      <c r="F6884" s="66" t="str">
        <f>IF(ISBLANK(LeaveTracker[[#This Row],[Employee Name]]),"-----",VLOOKUP(LeaveTracker[[#This Row],[Employee Name]],'List of Employees'!$B$4:$H$766,6))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2074</v>
      </c>
      <c r="E6885" s="20" t="str">
        <f>IF(ISBLANK(LeaveTracker[[#This Row],[Employee Name]]),"-----",VLOOKUP(LeaveTracker[[#This Row],[Employee Name]],'List of Employees'!$B$4:$H$766,7))</f>
        <v>LEGAL OFFICE</v>
      </c>
      <c r="F6885" s="66" t="str">
        <f>IF(ISBLANK(LeaveTracker[[#This Row],[Employee Name]]),"-----",VLOOKUP(LeaveTracker[[#This Row],[Employee Name]],'List of Employees'!$B$4:$H$766,6))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2074</v>
      </c>
      <c r="E6886" s="20" t="str">
        <f>IF(ISBLANK(LeaveTracker[[#This Row],[Employee Name]]),"-----",VLOOKUP(LeaveTracker[[#This Row],[Employee Name]],'List of Employees'!$B$4:$H$766,7))</f>
        <v>LEGAL OFFICE</v>
      </c>
      <c r="F6886" s="66" t="str">
        <f>IF(ISBLANK(LeaveTracker[[#This Row],[Employee Name]]),"-----",VLOOKUP(LeaveTracker[[#This Row],[Employee Name]],'List of Employees'!$B$4:$H$766,6))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2074</v>
      </c>
      <c r="E6887" s="20" t="str">
        <f>IF(ISBLANK(LeaveTracker[[#This Row],[Employee Name]]),"-----",VLOOKUP(LeaveTracker[[#This Row],[Employee Name]],'List of Employees'!$B$4:$H$766,7))</f>
        <v>LEGAL OFFICE</v>
      </c>
      <c r="F6887" s="66" t="str">
        <f>IF(ISBLANK(LeaveTracker[[#This Row],[Employee Name]]),"-----",VLOOKUP(LeaveTracker[[#This Row],[Employee Name]],'List of Employees'!$B$4:$H$766,6))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Employees'!$B$4:$H$766,7))</f>
        <v>LCR</v>
      </c>
      <c r="F6888" s="66" t="str">
        <f>IF(ISBLANK(LeaveTracker[[#This Row],[Employee Name]]),"-----",VLOOKUP(LeaveTracker[[#This Row],[Employee Name]],'List of Employees'!$B$4:$H$766,6))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Employees'!$B$4:$H$766,7))</f>
        <v>SP</v>
      </c>
      <c r="F6889" s="66" t="str">
        <f>IF(ISBLANK(LeaveTracker[[#This Row],[Employee Name]]),"-----",VLOOKUP(LeaveTracker[[#This Row],[Employee Name]],'List of Employees'!$B$4:$H$766,6))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Employees'!$B$4:$H$766,7))</f>
        <v>ACCOUNTING</v>
      </c>
      <c r="F6890" s="66" t="str">
        <f>IF(ISBLANK(LeaveTracker[[#This Row],[Employee Name]]),"-----",VLOOKUP(LeaveTracker[[#This Row],[Employee Name]],'List of Employees'!$B$4:$H$766,6))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Employees'!$B$4:$H$766,7))</f>
        <v>ACCOUNTING</v>
      </c>
      <c r="F6891" s="66" t="str">
        <f>IF(ISBLANK(LeaveTracker[[#This Row],[Employee Name]]),"-----",VLOOKUP(LeaveTracker[[#This Row],[Employee Name]],'List of Employees'!$B$4:$H$766,6))</f>
        <v>PERMANENT</v>
      </c>
      <c r="G6891" s="24">
        <v>45097</v>
      </c>
      <c r="H6891" s="24">
        <v>45158</v>
      </c>
      <c r="I6891" s="19" t="s">
        <v>297</v>
      </c>
      <c r="J6891" s="42" t="s">
        <v>2430</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Employees'!$B$4:$H$766,7))</f>
        <v>MO</v>
      </c>
      <c r="F6892" s="66" t="str">
        <f>IF(ISBLANK(LeaveTracker[[#This Row],[Employee Name]]),"-----",VLOOKUP(LeaveTracker[[#This Row],[Employee Name]],'List of Employees'!$B$4:$H$766,6))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Employees'!$B$4:$H$766,7))</f>
        <v>CENRO</v>
      </c>
      <c r="F6893" s="66" t="str">
        <f>IF(ISBLANK(LeaveTracker[[#This Row],[Employee Name]]),"-----",VLOOKUP(LeaveTracker[[#This Row],[Employee Name]],'List of Employees'!$B$4:$H$766,6))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Employees'!$B$4:$H$766,7))</f>
        <v>CENRO</v>
      </c>
      <c r="F6894" s="66" t="str">
        <f>IF(ISBLANK(LeaveTracker[[#This Row],[Employee Name]]),"-----",VLOOKUP(LeaveTracker[[#This Row],[Employee Name]],'List of Employees'!$B$4:$H$766,6))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Employees'!$B$4:$H$766,7))</f>
        <v>LIBRARY</v>
      </c>
      <c r="F6895" s="66" t="str">
        <f>IF(ISBLANK(LeaveTracker[[#This Row],[Employee Name]]),"-----",VLOOKUP(LeaveTracker[[#This Row],[Employee Name]],'List of Employees'!$B$4:$H$766,6))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Employees'!$B$4:$H$766,7))</f>
        <v>SP</v>
      </c>
      <c r="F6896" s="66" t="str">
        <f>IF(ISBLANK(LeaveTracker[[#This Row],[Employee Name]]),"-----",VLOOKUP(LeaveTracker[[#This Row],[Employee Name]],'List of Employees'!$B$4:$H$766,6))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Employees'!$B$4:$H$766,7))</f>
        <v>ACCOUNTING</v>
      </c>
      <c r="F6897" s="66" t="str">
        <f>IF(ISBLANK(LeaveTracker[[#This Row],[Employee Name]]),"-----",VLOOKUP(LeaveTracker[[#This Row],[Employee Name]],'List of Employees'!$B$4:$H$766,6))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Employees'!$B$4:$H$766,7))</f>
        <v>ACCOUNTING</v>
      </c>
      <c r="F6898" s="66" t="str">
        <f>IF(ISBLANK(LeaveTracker[[#This Row],[Employee Name]]),"-----",VLOOKUP(LeaveTracker[[#This Row],[Employee Name]],'List of Employees'!$B$4:$H$766,6))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Employees'!$B$4:$H$766,7))</f>
        <v>ACCOUNTING</v>
      </c>
      <c r="F6899" s="66" t="str">
        <f>IF(ISBLANK(LeaveTracker[[#This Row],[Employee Name]]),"-----",VLOOKUP(LeaveTracker[[#This Row],[Employee Name]],'List of Employees'!$B$4:$H$766,6))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Employees'!$B$4:$H$766,7))</f>
        <v>ACCOUNTING</v>
      </c>
      <c r="F6900" s="66" t="str">
        <f>IF(ISBLANK(LeaveTracker[[#This Row],[Employee Name]]),"-----",VLOOKUP(LeaveTracker[[#This Row],[Employee Name]],'List of Employees'!$B$4:$H$766,6))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2374</v>
      </c>
      <c r="E6901" s="20" t="str">
        <f>IF(ISBLANK(LeaveTracker[[#This Row],[Employee Name]]),"-----",VLOOKUP(LeaveTracker[[#This Row],[Employee Name]],'List of Employees'!$B$4:$H$766,7))</f>
        <v>LCR</v>
      </c>
      <c r="F6901" s="66" t="str">
        <f>IF(ISBLANK(LeaveTracker[[#This Row],[Employee Name]]),"-----",VLOOKUP(LeaveTracker[[#This Row],[Employee Name]],'List of Employees'!$B$4:$H$766,6))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Employees'!$B$4:$H$766,7))</f>
        <v>MAHOGANY MARKET</v>
      </c>
      <c r="F6902" s="66" t="str">
        <f>IF(ISBLANK(LeaveTracker[[#This Row],[Employee Name]]),"-----",VLOOKUP(LeaveTracker[[#This Row],[Employee Name]],'List of Employees'!$B$4:$H$766,6))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2391</v>
      </c>
      <c r="E6903" s="20">
        <f>IF(ISBLANK(LeaveTracker[[#This Row],[Employee Name]]),"-----",VLOOKUP(LeaveTracker[[#This Row],[Employee Name]],'List of Employees'!$B$4:$H$766,7))</f>
        <v>0</v>
      </c>
      <c r="F6903" s="66" t="str">
        <f>IF(ISBLANK(LeaveTracker[[#This Row],[Employee Name]]),"-----",VLOOKUP(LeaveTracker[[#This Row],[Employee Name]],'List of Employees'!$B$4:$H$766,6))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Employees'!$B$4:$H$766,7))</f>
        <v>CHO</v>
      </c>
      <c r="F6904" s="66" t="str">
        <f>IF(ISBLANK(LeaveTracker[[#This Row],[Employee Name]]),"-----",VLOOKUP(LeaveTracker[[#This Row],[Employee Name]],'List of Employees'!$B$4:$H$766,6))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Employees'!$B$4:$H$766,7))</f>
        <v>GSO</v>
      </c>
      <c r="F6905" s="66" t="str">
        <f>IF(ISBLANK(LeaveTracker[[#This Row],[Employee Name]]),"-----",VLOOKUP(LeaveTracker[[#This Row],[Employee Name]],'List of Employees'!$B$4:$H$766,6))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Employees'!$B$4:$H$766,7))</f>
        <v>CHO</v>
      </c>
      <c r="F6906" s="66" t="str">
        <f>IF(ISBLANK(LeaveTracker[[#This Row],[Employee Name]]),"-----",VLOOKUP(LeaveTracker[[#This Row],[Employee Name]],'List of Employees'!$B$4:$H$766,6))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Employees'!$B$4:$H$766,7))</f>
        <v>ONT</v>
      </c>
      <c r="F6907" s="66" t="str">
        <f>IF(ISBLANK(LeaveTracker[[#This Row],[Employee Name]]),"-----",VLOOKUP(LeaveTracker[[#This Row],[Employee Name]],'List of Employees'!$B$4:$H$766,6))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Employees'!$B$4:$H$766,7))</f>
        <v>ONT</v>
      </c>
      <c r="F6908" s="66" t="str">
        <f>IF(ISBLANK(LeaveTracker[[#This Row],[Employee Name]]),"-----",VLOOKUP(LeaveTracker[[#This Row],[Employee Name]],'List of Employees'!$B$4:$H$766,6))</f>
        <v>PERMANENT</v>
      </c>
      <c r="G6908" s="21" t="s">
        <v>2431</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1945</v>
      </c>
      <c r="E6909" s="20" t="str">
        <f>IF(ISBLANK(LeaveTracker[[#This Row],[Employee Name]]),"-----",VLOOKUP(LeaveTracker[[#This Row],[Employee Name]],'List of Employees'!$B$4:$H$766,7))</f>
        <v>ONT</v>
      </c>
      <c r="F6909" s="66" t="str">
        <f>IF(ISBLANK(LeaveTracker[[#This Row],[Employee Name]]),"-----",VLOOKUP(LeaveTracker[[#This Row],[Employee Name]],'List of Employees'!$B$4:$H$766,6))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1945</v>
      </c>
      <c r="E6910" s="20" t="str">
        <f>IF(ISBLANK(LeaveTracker[[#This Row],[Employee Name]]),"-----",VLOOKUP(LeaveTracker[[#This Row],[Employee Name]],'List of Employees'!$B$4:$H$766,7))</f>
        <v>ONT</v>
      </c>
      <c r="F6910" s="66" t="str">
        <f>IF(ISBLANK(LeaveTracker[[#This Row],[Employee Name]]),"-----",VLOOKUP(LeaveTracker[[#This Row],[Employee Name]],'List of Employees'!$B$4:$H$766,6))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1945</v>
      </c>
      <c r="E6911" s="20" t="str">
        <f>IF(ISBLANK(LeaveTracker[[#This Row],[Employee Name]]),"-----",VLOOKUP(LeaveTracker[[#This Row],[Employee Name]],'List of Employees'!$B$4:$H$766,7))</f>
        <v>ONT</v>
      </c>
      <c r="F6911" s="66" t="str">
        <f>IF(ISBLANK(LeaveTracker[[#This Row],[Employee Name]]),"-----",VLOOKUP(LeaveTracker[[#This Row],[Employee Name]],'List of Employees'!$B$4:$H$766,6))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Employees'!$B$4:$H$766,7))</f>
        <v>PICNIC GROVE</v>
      </c>
      <c r="F6912" s="66" t="str">
        <f>IF(ISBLANK(LeaveTracker[[#This Row],[Employee Name]]),"-----",VLOOKUP(LeaveTracker[[#This Row],[Employee Name]],'List of Employees'!$B$4:$H$766,6))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1755</v>
      </c>
      <c r="E6913" s="20" t="str">
        <f>IF(ISBLANK(LeaveTracker[[#This Row],[Employee Name]]),"-----",VLOOKUP(LeaveTracker[[#This Row],[Employee Name]],'List of Employees'!$B$4:$H$766,7))</f>
        <v>GSO</v>
      </c>
      <c r="F6913" s="66" t="str">
        <f>IF(ISBLANK(LeaveTracker[[#This Row],[Employee Name]]),"-----",VLOOKUP(LeaveTracker[[#This Row],[Employee Name]],'List of Employees'!$B$4:$H$766,6))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2131</v>
      </c>
      <c r="E6914" s="20" t="str">
        <f>IF(ISBLANK(LeaveTracker[[#This Row],[Employee Name]]),"-----",VLOOKUP(LeaveTracker[[#This Row],[Employee Name]],'List of Employees'!$B$4:$H$766,7))</f>
        <v>GSO</v>
      </c>
      <c r="F6914" s="66" t="str">
        <f>IF(ISBLANK(LeaveTracker[[#This Row],[Employee Name]]),"-----",VLOOKUP(LeaveTracker[[#This Row],[Employee Name]],'List of Employees'!$B$4:$H$766,6))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Employees'!$B$4:$H$766,7))</f>
        <v>GSO</v>
      </c>
      <c r="F6915" s="66" t="str">
        <f>IF(ISBLANK(LeaveTracker[[#This Row],[Employee Name]]),"-----",VLOOKUP(LeaveTracker[[#This Row],[Employee Name]],'List of Employees'!$B$4:$H$766,6))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Employees'!$B$4:$H$766,7))</f>
        <v>CHO</v>
      </c>
      <c r="F6916" s="66" t="str">
        <f>IF(ISBLANK(LeaveTracker[[#This Row],[Employee Name]]),"-----",VLOOKUP(LeaveTracker[[#This Row],[Employee Name]],'List of Employees'!$B$4:$H$766,6))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Employees'!$B$4:$H$766,7))</f>
        <v>CHO</v>
      </c>
      <c r="F6917" s="66" t="str">
        <f>IF(ISBLANK(LeaveTracker[[#This Row],[Employee Name]]),"-----",VLOOKUP(LeaveTracker[[#This Row],[Employee Name]],'List of Employees'!$B$4:$H$766,6))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Employees'!$B$4:$H$766,7))</f>
        <v>CTO</v>
      </c>
      <c r="F6918" s="66" t="str">
        <f>IF(ISBLANK(LeaveTracker[[#This Row],[Employee Name]]),"-----",VLOOKUP(LeaveTracker[[#This Row],[Employee Name]],'List of Employees'!$B$4:$H$766,6))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Employees'!$B$4:$H$766,7))</f>
        <v>CTO</v>
      </c>
      <c r="F6919" s="66" t="str">
        <f>IF(ISBLANK(LeaveTracker[[#This Row],[Employee Name]]),"-----",VLOOKUP(LeaveTracker[[#This Row],[Employee Name]],'List of Employees'!$B$4:$H$766,6))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2433</v>
      </c>
      <c r="E6920" s="20" t="str">
        <f>IF(ISBLANK(LeaveTracker[[#This Row],[Employee Name]]),"-----",VLOOKUP(LeaveTracker[[#This Row],[Employee Name]],'List of Employees'!$B$4:$H$766,7))</f>
        <v>CSWDO</v>
      </c>
      <c r="F6920" s="66" t="str">
        <f>IF(ISBLANK(LeaveTracker[[#This Row],[Employee Name]]),"-----",VLOOKUP(LeaveTracker[[#This Row],[Employee Name]],'List of Employees'!$B$4:$H$766,6))</f>
        <v>PERMANENT</v>
      </c>
      <c r="G6920" s="24">
        <v>45140</v>
      </c>
      <c r="H6920" s="24">
        <v>45141</v>
      </c>
      <c r="I6920" s="20" t="s">
        <v>297</v>
      </c>
      <c r="J6920" s="42" t="s">
        <v>2434</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Employees'!$B$4:$H$766,7))</f>
        <v>GSO</v>
      </c>
      <c r="F6921" s="66" t="str">
        <f>IF(ISBLANK(LeaveTracker[[#This Row],[Employee Name]]),"-----",VLOOKUP(LeaveTracker[[#This Row],[Employee Name]],'List of Employees'!$B$4:$H$766,6))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Employees'!$B$4:$H$766,7))</f>
        <v>TOPS (ADMIN CSU)</v>
      </c>
      <c r="F6922" s="66" t="str">
        <f>IF(ISBLANK(LeaveTracker[[#This Row],[Employee Name]]),"-----",VLOOKUP(LeaveTracker[[#This Row],[Employee Name]],'List of Employees'!$B$4:$H$766,6))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1845</v>
      </c>
      <c r="E6923" s="20" t="str">
        <f>IF(ISBLANK(LeaveTracker[[#This Row],[Employee Name]]),"-----",VLOOKUP(LeaveTracker[[#This Row],[Employee Name]],'List of Employees'!$B$4:$H$766,7))</f>
        <v>ONT</v>
      </c>
      <c r="F6923" s="66" t="str">
        <f>IF(ISBLANK(LeaveTracker[[#This Row],[Employee Name]]),"-----",VLOOKUP(LeaveTracker[[#This Row],[Employee Name]],'List of Employees'!$B$4:$H$766,6))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Employees'!$B$4:$H$766,7))</f>
        <v>AGRICULTURE OFFICE</v>
      </c>
      <c r="F6924" s="66" t="str">
        <f>IF(ISBLANK(LeaveTracker[[#This Row],[Employee Name]]),"-----",VLOOKUP(LeaveTracker[[#This Row],[Employee Name]],'List of Employees'!$B$4:$H$766,6))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Employees'!$B$4:$H$766,7))</f>
        <v>THRDC</v>
      </c>
      <c r="F6925" s="66" t="str">
        <f>IF(ISBLANK(LeaveTracker[[#This Row],[Employee Name]]),"-----",VLOOKUP(LeaveTracker[[#This Row],[Employee Name]],'List of Employees'!$B$4:$H$766,6))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Employees'!$B$4:$H$766,7))</f>
        <v>THRDC</v>
      </c>
      <c r="F6926" s="66" t="str">
        <f>IF(ISBLANK(LeaveTracker[[#This Row],[Employee Name]]),"-----",VLOOKUP(LeaveTracker[[#This Row],[Employee Name]],'List of Employees'!$B$4:$H$766,6))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1853</v>
      </c>
      <c r="E6927" s="20" t="str">
        <f>IF(ISBLANK(LeaveTracker[[#This Row],[Employee Name]]),"-----",VLOOKUP(LeaveTracker[[#This Row],[Employee Name]],'List of Employees'!$B$4:$H$766,7))</f>
        <v>BPLO</v>
      </c>
      <c r="F6927" s="66" t="str">
        <f>IF(ISBLANK(LeaveTracker[[#This Row],[Employee Name]]),"-----",VLOOKUP(LeaveTracker[[#This Row],[Employee Name]],'List of Employees'!$B$4:$H$766,6))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1853</v>
      </c>
      <c r="E6928" s="20" t="str">
        <f>IF(ISBLANK(LeaveTracker[[#This Row],[Employee Name]]),"-----",VLOOKUP(LeaveTracker[[#This Row],[Employee Name]],'List of Employees'!$B$4:$H$766,7))</f>
        <v>BPLO</v>
      </c>
      <c r="F6928" s="66" t="str">
        <f>IF(ISBLANK(LeaveTracker[[#This Row],[Employee Name]]),"-----",VLOOKUP(LeaveTracker[[#This Row],[Employee Name]],'List of Employees'!$B$4:$H$766,6))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Employees'!$B$4:$H$766,7))</f>
        <v>ONT</v>
      </c>
      <c r="F6929" s="66" t="str">
        <f>IF(ISBLANK(LeaveTracker[[#This Row],[Employee Name]]),"-----",VLOOKUP(LeaveTracker[[#This Row],[Employee Name]],'List of Employees'!$B$4:$H$766,6))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Employees'!$B$4:$H$766,7))</f>
        <v>CSWDO</v>
      </c>
      <c r="F6930" s="66" t="str">
        <f>IF(ISBLANK(LeaveTracker[[#This Row],[Employee Name]]),"-----",VLOOKUP(LeaveTracker[[#This Row],[Employee Name]],'List of Employees'!$B$4:$H$766,6))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Employees'!$B$4:$H$766,7))</f>
        <v>CSWDO</v>
      </c>
      <c r="F6931" s="66" t="str">
        <f>IF(ISBLANK(LeaveTracker[[#This Row],[Employee Name]]),"-----",VLOOKUP(LeaveTracker[[#This Row],[Employee Name]],'List of Employees'!$B$4:$H$766,6))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Employees'!$B$4:$H$766,7))</f>
        <v>CSWDO</v>
      </c>
      <c r="F6932" s="66" t="str">
        <f>IF(ISBLANK(LeaveTracker[[#This Row],[Employee Name]]),"-----",VLOOKUP(LeaveTracker[[#This Row],[Employee Name]],'List of Employees'!$B$4:$H$766,6))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2105</v>
      </c>
      <c r="E6933" s="20" t="str">
        <f>IF(ISBLANK(LeaveTracker[[#This Row],[Employee Name]]),"-----",VLOOKUP(LeaveTracker[[#This Row],[Employee Name]],'List of Employees'!$B$4:$H$766,7))</f>
        <v>CEO</v>
      </c>
      <c r="F6933" s="66" t="str">
        <f>IF(ISBLANK(LeaveTracker[[#This Row],[Employee Name]]),"-----",VLOOKUP(LeaveTracker[[#This Row],[Employee Name]],'List of Employees'!$B$4:$H$766,6))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Employees'!$B$4:$H$766,7))</f>
        <v>PICNIC GROVE</v>
      </c>
      <c r="F6934" s="66" t="str">
        <f>IF(ISBLANK(LeaveTracker[[#This Row],[Employee Name]]),"-----",VLOOKUP(LeaveTracker[[#This Row],[Employee Name]],'List of Employees'!$B$4:$H$766,6))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Employees'!$B$4:$H$766,7))</f>
        <v>GSO</v>
      </c>
      <c r="F6935" s="66" t="str">
        <f>IF(ISBLANK(LeaveTracker[[#This Row],[Employee Name]]),"-----",VLOOKUP(LeaveTracker[[#This Row],[Employee Name]],'List of Employees'!$B$4:$H$766,6))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Employees'!$B$4:$H$766,7))</f>
        <v>MO</v>
      </c>
      <c r="F6936" s="66" t="str">
        <f>IF(ISBLANK(LeaveTracker[[#This Row],[Employee Name]]),"-----",VLOOKUP(LeaveTracker[[#This Row],[Employee Name]],'List of Employees'!$B$4:$H$766,6))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1927</v>
      </c>
      <c r="E6937" s="20" t="str">
        <f>IF(ISBLANK(LeaveTracker[[#This Row],[Employee Name]]),"-----",VLOOKUP(LeaveTracker[[#This Row],[Employee Name]],'List of Employees'!$B$4:$H$766,7))</f>
        <v>CTO</v>
      </c>
      <c r="F6937" s="66" t="str">
        <f>IF(ISBLANK(LeaveTracker[[#This Row],[Employee Name]]),"-----",VLOOKUP(LeaveTracker[[#This Row],[Employee Name]],'List of Employees'!$B$4:$H$766,6))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1927</v>
      </c>
      <c r="E6938" s="20" t="str">
        <f>IF(ISBLANK(LeaveTracker[[#This Row],[Employee Name]]),"-----",VLOOKUP(LeaveTracker[[#This Row],[Employee Name]],'List of Employees'!$B$4:$H$766,7))</f>
        <v>CTO</v>
      </c>
      <c r="F6938" s="66" t="str">
        <f>IF(ISBLANK(LeaveTracker[[#This Row],[Employee Name]]),"-----",VLOOKUP(LeaveTracker[[#This Row],[Employee Name]],'List of Employees'!$B$4:$H$766,6))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1927</v>
      </c>
      <c r="E6939" s="20" t="str">
        <f>IF(ISBLANK(LeaveTracker[[#This Row],[Employee Name]]),"-----",VLOOKUP(LeaveTracker[[#This Row],[Employee Name]],'List of Employees'!$B$4:$H$766,7))</f>
        <v>CTO</v>
      </c>
      <c r="F6939" s="66" t="str">
        <f>IF(ISBLANK(LeaveTracker[[#This Row],[Employee Name]]),"-----",VLOOKUP(LeaveTracker[[#This Row],[Employee Name]],'List of Employees'!$B$4:$H$766,6))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1927</v>
      </c>
      <c r="E6940" s="20" t="str">
        <f>IF(ISBLANK(LeaveTracker[[#This Row],[Employee Name]]),"-----",VLOOKUP(LeaveTracker[[#This Row],[Employee Name]],'List of Employees'!$B$4:$H$766,7))</f>
        <v>CTO</v>
      </c>
      <c r="F6940" s="66" t="str">
        <f>IF(ISBLANK(LeaveTracker[[#This Row],[Employee Name]]),"-----",VLOOKUP(LeaveTracker[[#This Row],[Employee Name]],'List of Employees'!$B$4:$H$766,6))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1927</v>
      </c>
      <c r="E6941" s="20" t="str">
        <f>IF(ISBLANK(LeaveTracker[[#This Row],[Employee Name]]),"-----",VLOOKUP(LeaveTracker[[#This Row],[Employee Name]],'List of Employees'!$B$4:$H$766,7))</f>
        <v>CTO</v>
      </c>
      <c r="F6941" s="66" t="str">
        <f>IF(ISBLANK(LeaveTracker[[#This Row],[Employee Name]]),"-----",VLOOKUP(LeaveTracker[[#This Row],[Employee Name]],'List of Employees'!$B$4:$H$766,6))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1927</v>
      </c>
      <c r="E6942" s="20" t="str">
        <f>IF(ISBLANK(LeaveTracker[[#This Row],[Employee Name]]),"-----",VLOOKUP(LeaveTracker[[#This Row],[Employee Name]],'List of Employees'!$B$4:$H$766,7))</f>
        <v>CTO</v>
      </c>
      <c r="F6942" s="66" t="str">
        <f>IF(ISBLANK(LeaveTracker[[#This Row],[Employee Name]]),"-----",VLOOKUP(LeaveTracker[[#This Row],[Employee Name]],'List of Employees'!$B$4:$H$766,6))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1795</v>
      </c>
      <c r="E6943" s="20" t="str">
        <f>IF(ISBLANK(LeaveTracker[[#This Row],[Employee Name]]),"-----",VLOOKUP(LeaveTracker[[#This Row],[Employee Name]],'List of Employees'!$B$4:$H$766,7))</f>
        <v>CENRO</v>
      </c>
      <c r="F6943" s="66" t="str">
        <f>IF(ISBLANK(LeaveTracker[[#This Row],[Employee Name]]),"-----",VLOOKUP(LeaveTracker[[#This Row],[Employee Name]],'List of Employees'!$B$4:$H$766,6))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1788</v>
      </c>
      <c r="E6944" s="20" t="str">
        <f>IF(ISBLANK(LeaveTracker[[#This Row],[Employee Name]]),"-----",VLOOKUP(LeaveTracker[[#This Row],[Employee Name]],'List of Employees'!$B$4:$H$766,7))</f>
        <v>CENRO</v>
      </c>
      <c r="F6944" s="66" t="str">
        <f>IF(ISBLANK(LeaveTracker[[#This Row],[Employee Name]]),"-----",VLOOKUP(LeaveTracker[[#This Row],[Employee Name]],'List of Employees'!$B$4:$H$766,6))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1788</v>
      </c>
      <c r="E6945" s="20" t="str">
        <f>IF(ISBLANK(LeaveTracker[[#This Row],[Employee Name]]),"-----",VLOOKUP(LeaveTracker[[#This Row],[Employee Name]],'List of Employees'!$B$4:$H$766,7))</f>
        <v>CENRO</v>
      </c>
      <c r="F6945" s="66" t="str">
        <f>IF(ISBLANK(LeaveTracker[[#This Row],[Employee Name]]),"-----",VLOOKUP(LeaveTracker[[#This Row],[Employee Name]],'List of Employees'!$B$4:$H$766,6))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Employees'!$B$4:$H$766,7))</f>
        <v>MAHOGANY MARKET</v>
      </c>
      <c r="F6946" s="66" t="str">
        <f>IF(ISBLANK(LeaveTracker[[#This Row],[Employee Name]]),"-----",VLOOKUP(LeaveTracker[[#This Row],[Employee Name]],'List of Employees'!$B$4:$H$766,6))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1745</v>
      </c>
      <c r="E6947" s="20" t="str">
        <f>IF(ISBLANK(LeaveTracker[[#This Row],[Employee Name]]),"-----",VLOOKUP(LeaveTracker[[#This Row],[Employee Name]],'List of Employees'!$B$4:$H$766,7))</f>
        <v>MAHOGANY MARKET</v>
      </c>
      <c r="F6947" s="66" t="str">
        <f>IF(ISBLANK(LeaveTracker[[#This Row],[Employee Name]]),"-----",VLOOKUP(LeaveTracker[[#This Row],[Employee Name]],'List of Employees'!$B$4:$H$766,6))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Employees'!$B$4:$H$766,7))</f>
        <v>TIPID IMPOK</v>
      </c>
      <c r="F6948" s="66" t="str">
        <f>IF(ISBLANK(LeaveTracker[[#This Row],[Employee Name]]),"-----",VLOOKUP(LeaveTracker[[#This Row],[Employee Name]],'List of Employees'!$B$4:$H$766,6))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1847</v>
      </c>
      <c r="E6949" s="20" t="str">
        <f>IF(ISBLANK(LeaveTracker[[#This Row],[Employee Name]]),"-----",VLOOKUP(LeaveTracker[[#This Row],[Employee Name]],'List of Employees'!$B$4:$H$766,7))</f>
        <v>TICC</v>
      </c>
      <c r="F6949" s="66" t="str">
        <f>IF(ISBLANK(LeaveTracker[[#This Row],[Employee Name]]),"-----",VLOOKUP(LeaveTracker[[#This Row],[Employee Name]],'List of Employees'!$B$4:$H$766,6))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1882</v>
      </c>
      <c r="E6950" s="20" t="str">
        <f>IF(ISBLANK(LeaveTracker[[#This Row],[Employee Name]]),"-----",VLOOKUP(LeaveTracker[[#This Row],[Employee Name]],'List of Employees'!$B$4:$H$766,7))</f>
        <v>TICC</v>
      </c>
      <c r="F6950" s="66" t="str">
        <f>IF(ISBLANK(LeaveTracker[[#This Row],[Employee Name]]),"-----",VLOOKUP(LeaveTracker[[#This Row],[Employee Name]],'List of Employees'!$B$4:$H$766,6))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1745</v>
      </c>
      <c r="E6951" s="20" t="str">
        <f>IF(ISBLANK(LeaveTracker[[#This Row],[Employee Name]]),"-----",VLOOKUP(LeaveTracker[[#This Row],[Employee Name]],'List of Employees'!$B$4:$H$766,7))</f>
        <v>MAHOGANY MARKET</v>
      </c>
      <c r="F6951" s="66" t="str">
        <f>IF(ISBLANK(LeaveTracker[[#This Row],[Employee Name]]),"-----",VLOOKUP(LeaveTracker[[#This Row],[Employee Name]],'List of Employees'!$B$4:$H$766,6))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1749</v>
      </c>
      <c r="E6952" s="20" t="str">
        <f>IF(ISBLANK(LeaveTracker[[#This Row],[Employee Name]]),"-----",VLOOKUP(LeaveTracker[[#This Row],[Employee Name]],'List of Employees'!$B$4:$H$766,7))</f>
        <v>TCIS</v>
      </c>
      <c r="F6952" s="66" t="str">
        <f>IF(ISBLANK(LeaveTracker[[#This Row],[Employee Name]]),"-----",VLOOKUP(LeaveTracker[[#This Row],[Employee Name]],'List of Employees'!$B$4:$H$766,6))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1921</v>
      </c>
      <c r="E6953" s="20" t="str">
        <f>IF(ISBLANK(LeaveTracker[[#This Row],[Employee Name]]),"-----",VLOOKUP(LeaveTracker[[#This Row],[Employee Name]],'List of Employees'!$B$4:$H$766,7))</f>
        <v>TCIS</v>
      </c>
      <c r="F6953" s="66" t="str">
        <f>IF(ISBLANK(LeaveTracker[[#This Row],[Employee Name]]),"-----",VLOOKUP(LeaveTracker[[#This Row],[Employee Name]],'List of Employees'!$B$4:$H$766,6))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2041</v>
      </c>
      <c r="E6954" s="20" t="str">
        <f>IF(ISBLANK(LeaveTracker[[#This Row],[Employee Name]]),"-----",VLOOKUP(LeaveTracker[[#This Row],[Employee Name]],'List of Employees'!$B$4:$H$766,7))</f>
        <v>DEPED</v>
      </c>
      <c r="F6954" s="66" t="str">
        <f>IF(ISBLANK(LeaveTracker[[#This Row],[Employee Name]]),"-----",VLOOKUP(LeaveTracker[[#This Row],[Employee Name]],'List of Employees'!$B$4:$H$766,6))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2041</v>
      </c>
      <c r="E6955" s="20" t="str">
        <f>IF(ISBLANK(LeaveTracker[[#This Row],[Employee Name]]),"-----",VLOOKUP(LeaveTracker[[#This Row],[Employee Name]],'List of Employees'!$B$4:$H$766,7))</f>
        <v>DEPED</v>
      </c>
      <c r="F6955" s="66" t="str">
        <f>IF(ISBLANK(LeaveTracker[[#This Row],[Employee Name]]),"-----",VLOOKUP(LeaveTracker[[#This Row],[Employee Name]],'List of Employees'!$B$4:$H$766,6))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Employees'!$B$4:$H$766,7))</f>
        <v>LIBRARY</v>
      </c>
      <c r="F6956" s="66" t="str">
        <f>IF(ISBLANK(LeaveTracker[[#This Row],[Employee Name]]),"-----",VLOOKUP(LeaveTracker[[#This Row],[Employee Name]],'List of Employees'!$B$4:$H$766,6))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Employees'!$B$4:$H$766,7))</f>
        <v>LIBRARY</v>
      </c>
      <c r="F6957" s="66" t="str">
        <f>IF(ISBLANK(LeaveTracker[[#This Row],[Employee Name]]),"-----",VLOOKUP(LeaveTracker[[#This Row],[Employee Name]],'List of Employees'!$B$4:$H$766,6))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Employees'!$B$4:$H$766,7))</f>
        <v>LIBRARY</v>
      </c>
      <c r="F6958" s="66" t="str">
        <f>IF(ISBLANK(LeaveTracker[[#This Row],[Employee Name]]),"-----",VLOOKUP(LeaveTracker[[#This Row],[Employee Name]],'List of Employees'!$B$4:$H$766,6))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1751</v>
      </c>
      <c r="E6959" s="20" t="str">
        <f>IF(ISBLANK(LeaveTracker[[#This Row],[Employee Name]]),"-----",VLOOKUP(LeaveTracker[[#This Row],[Employee Name]],'List of Employees'!$B$4:$H$766,7))</f>
        <v>SP</v>
      </c>
      <c r="F6959" s="66" t="str">
        <f>IF(ISBLANK(LeaveTracker[[#This Row],[Employee Name]]),"-----",VLOOKUP(LeaveTracker[[#This Row],[Employee Name]],'List of Employees'!$B$4:$H$766,6))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2220</v>
      </c>
      <c r="E6960" s="20" t="str">
        <f>IF(ISBLANK(LeaveTracker[[#This Row],[Employee Name]]),"-----",VLOOKUP(LeaveTracker[[#This Row],[Employee Name]],'List of Employees'!$B$4:$H$766,7))</f>
        <v>SANGGUNIANG PANLUNGSOD</v>
      </c>
      <c r="F6960" s="66" t="str">
        <f>IF(ISBLANK(LeaveTracker[[#This Row],[Employee Name]]),"-----",VLOOKUP(LeaveTracker[[#This Row],[Employee Name]],'List of Employees'!$B$4:$H$766,6))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2220</v>
      </c>
      <c r="E6961" s="20" t="str">
        <f>IF(ISBLANK(LeaveTracker[[#This Row],[Employee Name]]),"-----",VLOOKUP(LeaveTracker[[#This Row],[Employee Name]],'List of Employees'!$B$4:$H$766,7))</f>
        <v>SANGGUNIANG PANLUNGSOD</v>
      </c>
      <c r="F6961" s="66" t="str">
        <f>IF(ISBLANK(LeaveTracker[[#This Row],[Employee Name]]),"-----",VLOOKUP(LeaveTracker[[#This Row],[Employee Name]],'List of Employees'!$B$4:$H$766,6))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2439</v>
      </c>
      <c r="E6962" s="20" t="str">
        <f>IF(ISBLANK(LeaveTracker[[#This Row],[Employee Name]]),"-----",VLOOKUP(LeaveTracker[[#This Row],[Employee Name]],'List of Employees'!$B$4:$H$766,7))</f>
        <v>LSB</v>
      </c>
      <c r="F6962" s="66" t="str">
        <f>IF(ISBLANK(LeaveTracker[[#This Row],[Employee Name]]),"-----",VLOOKUP(LeaveTracker[[#This Row],[Employee Name]],'List of Employees'!$B$4:$H$766,6))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Row],[Employee Name]]),"-----",VLOOKUP(LeaveTracker[[#This Row],[Employee Name]],'List of Employees'!$B$4:$H$766,7))</f>
        <v>LSB</v>
      </c>
      <c r="F6963" s="66" t="str">
        <f>IF(ISBLANK(LeaveTracker[[#This Row],[Employee Name]]),"-----",VLOOKUP(LeaveTracker[[#This Row],[Employee Name]],'List of Employees'!$B$4:$H$766,6))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2439</v>
      </c>
      <c r="E6964" s="20" t="str">
        <f>IF(ISBLANK(LeaveTracker[[#This Row],[Employee Name]]),"-----",VLOOKUP(LeaveTracker[[#This Row],[Employee Name]],'List of Employees'!$B$4:$H$766,7))</f>
        <v>LSB</v>
      </c>
      <c r="F6964" s="66" t="str">
        <f>IF(ISBLANK(LeaveTracker[[#This Row],[Employee Name]]),"-----",VLOOKUP(LeaveTracker[[#This Row],[Employee Name]],'List of Employees'!$B$4:$H$766,6))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2439</v>
      </c>
      <c r="E6965" s="20" t="str">
        <f>IF(ISBLANK(LeaveTracker[[#This Row],[Employee Name]]),"-----",VLOOKUP(LeaveTracker[[#This Row],[Employee Name]],'List of Employees'!$B$4:$H$766,7))</f>
        <v>LSB</v>
      </c>
      <c r="F6965" s="66" t="str">
        <f>IF(ISBLANK(LeaveTracker[[#This Row],[Employee Name]]),"-----",VLOOKUP(LeaveTracker[[#This Row],[Employee Name]],'List of Employees'!$B$4:$H$766,6))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1936</v>
      </c>
      <c r="E6966" s="20" t="str">
        <f>IF(ISBLANK(LeaveTracker[[#This Row],[Employee Name]]),"-----",VLOOKUP(LeaveTracker[[#This Row],[Employee Name]],'List of Employees'!$B$4:$H$766,7))</f>
        <v>BPLO</v>
      </c>
      <c r="F6966" s="66" t="str">
        <f>IF(ISBLANK(LeaveTracker[[#This Row],[Employee Name]]),"-----",VLOOKUP(LeaveTracker[[#This Row],[Employee Name]],'List of Employees'!$B$4:$H$766,6))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1890</v>
      </c>
      <c r="E6967" s="20" t="str">
        <f>IF(ISBLANK(LeaveTracker[[#This Row],[Employee Name]]),"-----",VLOOKUP(LeaveTracker[[#This Row],[Employee Name]],'List of Employees'!$B$4:$H$766,7))</f>
        <v>EEO/CITY MARKET</v>
      </c>
      <c r="F6967" s="66" t="str">
        <f>IF(ISBLANK(LeaveTracker[[#This Row],[Employee Name]]),"-----",VLOOKUP(LeaveTracker[[#This Row],[Employee Name]],'List of Employees'!$B$4:$H$766,6))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2443</v>
      </c>
      <c r="E6968" s="20" t="str">
        <f>IF(ISBLANK(LeaveTracker[[#This Row],[Employee Name]]),"-----",VLOOKUP(LeaveTracker[[#This Row],[Employee Name]],'List of Employees'!$B$4:$H$766,7))</f>
        <v>TCDO</v>
      </c>
      <c r="F6968" s="66" t="str">
        <f>IF(ISBLANK(LeaveTracker[[#This Row],[Employee Name]]),"-----",VLOOKUP(LeaveTracker[[#This Row],[Employee Name]],'List of Employees'!$B$4:$H$766,6))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1908</v>
      </c>
      <c r="E6969" s="20" t="str">
        <f>IF(ISBLANK(LeaveTracker[[#This Row],[Employee Name]]),"-----",VLOOKUP(LeaveTracker[[#This Row],[Employee Name]],'List of Employees'!$B$4:$H$766,7))</f>
        <v>INTERNAL</v>
      </c>
      <c r="F6969" s="66" t="str">
        <f>IF(ISBLANK(LeaveTracker[[#This Row],[Employee Name]]),"-----",VLOOKUP(LeaveTracker[[#This Row],[Employee Name]],'List of Employees'!$B$4:$H$766,6))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Employees'!$B$4:$H$766,7))</f>
        <v>SP</v>
      </c>
      <c r="F6970" s="66" t="str">
        <f>IF(ISBLANK(LeaveTracker[[#This Row],[Employee Name]]),"-----",VLOOKUP(LeaveTracker[[#This Row],[Employee Name]],'List of Employees'!$B$4:$H$766,6))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1753</v>
      </c>
      <c r="E6971" s="20" t="str">
        <f>IF(ISBLANK(LeaveTracker[[#This Row],[Employee Name]]),"-----",VLOOKUP(LeaveTracker[[#This Row],[Employee Name]],'List of Employees'!$B$4:$H$766,7))</f>
        <v>SP</v>
      </c>
      <c r="F6971" s="66" t="str">
        <f>IF(ISBLANK(LeaveTracker[[#This Row],[Employee Name]]),"-----",VLOOKUP(LeaveTracker[[#This Row],[Employee Name]],'List of Employees'!$B$4:$H$766,6))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1753</v>
      </c>
      <c r="E6972" s="20" t="str">
        <f>IF(ISBLANK(LeaveTracker[[#This Row],[Employee Name]]),"-----",VLOOKUP(LeaveTracker[[#This Row],[Employee Name]],'List of Employees'!$B$4:$H$766,7))</f>
        <v>SP</v>
      </c>
      <c r="F6972" s="66" t="str">
        <f>IF(ISBLANK(LeaveTracker[[#This Row],[Employee Name]]),"-----",VLOOKUP(LeaveTracker[[#This Row],[Employee Name]],'List of Employees'!$B$4:$H$766,6))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1753</v>
      </c>
      <c r="E6973" s="20" t="str">
        <f>IF(ISBLANK(LeaveTracker[[#This Row],[Employee Name]]),"-----",VLOOKUP(LeaveTracker[[#This Row],[Employee Name]],'List of Employees'!$B$4:$H$766,7))</f>
        <v>SP</v>
      </c>
      <c r="F6973" s="66" t="str">
        <f>IF(ISBLANK(LeaveTracker[[#This Row],[Employee Name]]),"-----",VLOOKUP(LeaveTracker[[#This Row],[Employee Name]],'List of Employees'!$B$4:$H$766,6))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1753</v>
      </c>
      <c r="E6974" s="20" t="str">
        <f>IF(ISBLANK(LeaveTracker[[#This Row],[Employee Name]]),"-----",VLOOKUP(LeaveTracker[[#This Row],[Employee Name]],'List of Employees'!$B$4:$H$766,7))</f>
        <v>SP</v>
      </c>
      <c r="F6974" s="66" t="str">
        <f>IF(ISBLANK(LeaveTracker[[#This Row],[Employee Name]]),"-----",VLOOKUP(LeaveTracker[[#This Row],[Employee Name]],'List of Employees'!$B$4:$H$766,6))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1753</v>
      </c>
      <c r="E6975" s="20" t="str">
        <f>IF(ISBLANK(LeaveTracker[[#This Row],[Employee Name]]),"-----",VLOOKUP(LeaveTracker[[#This Row],[Employee Name]],'List of Employees'!$B$4:$H$766,7))</f>
        <v>SP</v>
      </c>
      <c r="F6975" s="66" t="str">
        <f>IF(ISBLANK(LeaveTracker[[#This Row],[Employee Name]]),"-----",VLOOKUP(LeaveTracker[[#This Row],[Employee Name]],'List of Employees'!$B$4:$H$766,6))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1753</v>
      </c>
      <c r="E6976" s="20" t="str">
        <f>IF(ISBLANK(LeaveTracker[[#This Row],[Employee Name]]),"-----",VLOOKUP(LeaveTracker[[#This Row],[Employee Name]],'List of Employees'!$B$4:$H$766,7))</f>
        <v>SP</v>
      </c>
      <c r="F6976" s="66" t="str">
        <f>IF(ISBLANK(LeaveTracker[[#This Row],[Employee Name]]),"-----",VLOOKUP(LeaveTracker[[#This Row],[Employee Name]],'List of Employees'!$B$4:$H$766,6))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1753</v>
      </c>
      <c r="E6977" s="20" t="str">
        <f>IF(ISBLANK(LeaveTracker[[#This Row],[Employee Name]]),"-----",VLOOKUP(LeaveTracker[[#This Row],[Employee Name]],'List of Employees'!$B$4:$H$766,7))</f>
        <v>SP</v>
      </c>
      <c r="F6977" s="66" t="str">
        <f>IF(ISBLANK(LeaveTracker[[#This Row],[Employee Name]]),"-----",VLOOKUP(LeaveTracker[[#This Row],[Employee Name]],'List of Employees'!$B$4:$H$766,6))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1753</v>
      </c>
      <c r="E6978" s="20" t="str">
        <f>IF(ISBLANK(LeaveTracker[[#This Row],[Employee Name]]),"-----",VLOOKUP(LeaveTracker[[#This Row],[Employee Name]],'List of Employees'!$B$4:$H$766,7))</f>
        <v>SP</v>
      </c>
      <c r="F6978" s="66" t="str">
        <f>IF(ISBLANK(LeaveTracker[[#This Row],[Employee Name]]),"-----",VLOOKUP(LeaveTracker[[#This Row],[Employee Name]],'List of Employees'!$B$4:$H$766,6))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1753</v>
      </c>
      <c r="E6979" s="20" t="str">
        <f>IF(ISBLANK(LeaveTracker[[#This Row],[Employee Name]]),"-----",VLOOKUP(LeaveTracker[[#This Row],[Employee Name]],'List of Employees'!$B$4:$H$766,7))</f>
        <v>SP</v>
      </c>
      <c r="F6979" s="66" t="str">
        <f>IF(ISBLANK(LeaveTracker[[#This Row],[Employee Name]]),"-----",VLOOKUP(LeaveTracker[[#This Row],[Employee Name]],'List of Employees'!$B$4:$H$766,6))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1753</v>
      </c>
      <c r="E6980" s="20" t="str">
        <f>IF(ISBLANK(LeaveTracker[[#This Row],[Employee Name]]),"-----",VLOOKUP(LeaveTracker[[#This Row],[Employee Name]],'List of Employees'!$B$4:$H$766,7))</f>
        <v>SP</v>
      </c>
      <c r="F6980" s="66" t="str">
        <f>IF(ISBLANK(LeaveTracker[[#This Row],[Employee Name]]),"-----",VLOOKUP(LeaveTracker[[#This Row],[Employee Name]],'List of Employees'!$B$4:$H$766,6))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1822</v>
      </c>
      <c r="E6981" s="20" t="str">
        <f>IF(ISBLANK(LeaveTracker[[#This Row],[Employee Name]]),"-----",VLOOKUP(LeaveTracker[[#This Row],[Employee Name]],'List of Employees'!$B$4:$H$766,7))</f>
        <v>SP</v>
      </c>
      <c r="F6981" s="66" t="str">
        <f>IF(ISBLANK(LeaveTracker[[#This Row],[Employee Name]]),"-----",VLOOKUP(LeaveTracker[[#This Row],[Employee Name]],'List of Employees'!$B$4:$H$766,6))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Employees'!$B$4:$H$766,7))</f>
        <v>VMO</v>
      </c>
      <c r="F6982" s="66" t="str">
        <f>IF(ISBLANK(LeaveTracker[[#This Row],[Employee Name]]),"-----",VLOOKUP(LeaveTracker[[#This Row],[Employee Name]],'List of Employees'!$B$4:$H$766,6))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Employees'!$B$4:$H$766,7))</f>
        <v>SP</v>
      </c>
      <c r="F6983" s="66" t="str">
        <f>IF(ISBLANK(LeaveTracker[[#This Row],[Employee Name]]),"-----",VLOOKUP(LeaveTracker[[#This Row],[Employee Name]],'List of Employees'!$B$4:$H$766,6))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1771</v>
      </c>
      <c r="E6984" s="20" t="str">
        <f>IF(ISBLANK(LeaveTracker[[#This Row],[Employee Name]]),"-----",VLOOKUP(LeaveTracker[[#This Row],[Employee Name]],'List of Employees'!$B$4:$H$766,7))</f>
        <v>SP</v>
      </c>
      <c r="F6984" s="66" t="str">
        <f>IF(ISBLANK(LeaveTracker[[#This Row],[Employee Name]]),"-----",VLOOKUP(LeaveTracker[[#This Row],[Employee Name]],'List of Employees'!$B$4:$H$766,6))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1751</v>
      </c>
      <c r="E6985" s="20" t="str">
        <f>IF(ISBLANK(LeaveTracker[[#This Row],[Employee Name]]),"-----",VLOOKUP(LeaveTracker[[#This Row],[Employee Name]],'List of Employees'!$B$4:$H$766,7))</f>
        <v>SP</v>
      </c>
      <c r="F6985" s="66" t="str">
        <f>IF(ISBLANK(LeaveTracker[[#This Row],[Employee Name]]),"-----",VLOOKUP(LeaveTracker[[#This Row],[Employee Name]],'List of Employees'!$B$4:$H$766,6))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Employees'!$B$4:$H$766,7))</f>
        <v>CTO</v>
      </c>
      <c r="F6986" s="66" t="str">
        <f>IF(ISBLANK(LeaveTracker[[#This Row],[Employee Name]]),"-----",VLOOKUP(LeaveTracker[[#This Row],[Employee Name]],'List of Employees'!$B$4:$H$766,6))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1747</v>
      </c>
      <c r="E6987" s="20" t="str">
        <f>IF(ISBLANK(LeaveTracker[[#This Row],[Employee Name]]),"-----",VLOOKUP(LeaveTracker[[#This Row],[Employee Name]],'List of Employees'!$B$4:$H$766,7))</f>
        <v>BPLO</v>
      </c>
      <c r="F6987" s="66" t="str">
        <f>IF(ISBLANK(LeaveTracker[[#This Row],[Employee Name]]),"-----",VLOOKUP(LeaveTracker[[#This Row],[Employee Name]],'List of Employees'!$B$4:$H$766,6))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2447</v>
      </c>
      <c r="E6988" s="20" t="str">
        <f>IF(ISBLANK(LeaveTracker[[#This Row],[Employee Name]]),"-----",VLOOKUP(LeaveTracker[[#This Row],[Employee Name]],'List of Employees'!$B$4:$H$766,7))</f>
        <v>LSB</v>
      </c>
      <c r="F6988" s="66" t="str">
        <f>IF(ISBLANK(LeaveTracker[[#This Row],[Employee Name]]),"-----",VLOOKUP(LeaveTracker[[#This Row],[Employee Name]],'List of Employees'!$B$4:$H$766,6))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2447</v>
      </c>
      <c r="E6989" s="20" t="str">
        <f>IF(ISBLANK(LeaveTracker[[#This Row],[Employee Name]]),"-----",VLOOKUP(LeaveTracker[[#This Row],[Employee Name]],'List of Employees'!$B$4:$H$766,7))</f>
        <v>LSB</v>
      </c>
      <c r="F6989" s="66" t="str">
        <f>IF(ISBLANK(LeaveTracker[[#This Row],[Employee Name]]),"-----",VLOOKUP(LeaveTracker[[#This Row],[Employee Name]],'List of Employees'!$B$4:$H$766,6))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2447</v>
      </c>
      <c r="E6990" s="20" t="str">
        <f>IF(ISBLANK(LeaveTracker[[#This Row],[Employee Name]]),"-----",VLOOKUP(LeaveTracker[[#This Row],[Employee Name]],'List of Employees'!$B$4:$H$766,7))</f>
        <v>LSB</v>
      </c>
      <c r="F6990" s="66" t="str">
        <f>IF(ISBLANK(LeaveTracker[[#This Row],[Employee Name]]),"-----",VLOOKUP(LeaveTracker[[#This Row],[Employee Name]],'List of Employees'!$B$4:$H$766,6))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Employees'!$B$4:$H$766,7))</f>
        <v>LANDTAX</v>
      </c>
      <c r="F6991" s="66" t="str">
        <f>IF(ISBLANK(LeaveTracker[[#This Row],[Employee Name]]),"-----",VLOOKUP(LeaveTracker[[#This Row],[Employee Name]],'List of Employees'!$B$4:$H$766,6))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Employees'!$B$4:$H$766,7))</f>
        <v>LANDTAX</v>
      </c>
      <c r="F6992" s="66" t="str">
        <f>IF(ISBLANK(LeaveTracker[[#This Row],[Employee Name]]),"-----",VLOOKUP(LeaveTracker[[#This Row],[Employee Name]],'List of Employees'!$B$4:$H$766,6))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Employees'!$B$4:$H$766,7))</f>
        <v>AGRICULTURE OFFICE</v>
      </c>
      <c r="F6993" s="66" t="str">
        <f>IF(ISBLANK(LeaveTracker[[#This Row],[Employee Name]]),"-----",VLOOKUP(LeaveTracker[[#This Row],[Employee Name]],'List of Employees'!$B$4:$H$766,6))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Employees'!$B$4:$H$766,7))</f>
        <v>CTO</v>
      </c>
      <c r="F6994" s="66" t="str">
        <f>IF(ISBLANK(LeaveTracker[[#This Row],[Employee Name]]),"-----",VLOOKUP(LeaveTracker[[#This Row],[Employee Name]],'List of Employees'!$B$4:$H$766,6))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Employees'!$B$4:$H$766,7))</f>
        <v>PICNIC GROVE</v>
      </c>
      <c r="F6995" s="66" t="str">
        <f>IF(ISBLANK(LeaveTracker[[#This Row],[Employee Name]]),"-----",VLOOKUP(LeaveTracker[[#This Row],[Employee Name]],'List of Employees'!$B$4:$H$766,6))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Employees'!$B$4:$H$766,7))</f>
        <v>CEO</v>
      </c>
      <c r="F6996" s="66" t="str">
        <f>IF(ISBLANK(LeaveTracker[[#This Row],[Employee Name]]),"-----",VLOOKUP(LeaveTracker[[#This Row],[Employee Name]],'List of Employees'!$B$4:$H$766,6))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Employees'!$B$4:$H$766,7))</f>
        <v>CTO</v>
      </c>
      <c r="F6997" s="66" t="str">
        <f>IF(ISBLANK(LeaveTracker[[#This Row],[Employee Name]]),"-----",VLOOKUP(LeaveTracker[[#This Row],[Employee Name]],'List of Employees'!$B$4:$H$766,6))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Employees'!$B$4:$H$766,7))</f>
        <v>CTO</v>
      </c>
      <c r="F6998" s="66" t="str">
        <f>IF(ISBLANK(LeaveTracker[[#This Row],[Employee Name]]),"-----",VLOOKUP(LeaveTracker[[#This Row],[Employee Name]],'List of Employees'!$B$4:$H$766,6))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Employees'!$B$4:$H$766,7))</f>
        <v>ASSESSORS OFFICE</v>
      </c>
      <c r="F6999" s="66" t="str">
        <f>IF(ISBLANK(LeaveTracker[[#This Row],[Employee Name]]),"-----",VLOOKUP(LeaveTracker[[#This Row],[Employee Name]],'List of Employees'!$B$4:$H$766,6))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Employees'!$B$4:$H$766,7))</f>
        <v>ASSESSORS OFFICE</v>
      </c>
      <c r="F7000" s="66" t="str">
        <f>IF(ISBLANK(LeaveTracker[[#This Row],[Employee Name]]),"-----",VLOOKUP(LeaveTracker[[#This Row],[Employee Name]],'List of Employees'!$B$4:$H$766,6))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Employees'!$B$4:$H$766,7))</f>
        <v>ASSESSORS OFFICE</v>
      </c>
      <c r="F7001" s="66" t="str">
        <f>IF(ISBLANK(LeaveTracker[[#This Row],[Employee Name]]),"-----",VLOOKUP(LeaveTracker[[#This Row],[Employee Name]],'List of Employees'!$B$4:$H$766,6))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Employees'!$B$4:$H$766,7))</f>
        <v>VMO</v>
      </c>
      <c r="F7002" s="66" t="str">
        <f>IF(ISBLANK(LeaveTracker[[#This Row],[Employee Name]]),"-----",VLOOKUP(LeaveTracker[[#This Row],[Employee Name]],'List of Employees'!$B$4:$H$766,6))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Employees'!$B$4:$H$766,7))</f>
        <v>VMO</v>
      </c>
      <c r="F7003" s="66" t="str">
        <f>IF(ISBLANK(LeaveTracker[[#This Row],[Employee Name]]),"-----",VLOOKUP(LeaveTracker[[#This Row],[Employee Name]],'List of Employees'!$B$4:$H$766,6))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Employees'!$B$4:$H$766,7))</f>
        <v>ADMIN OFFICE</v>
      </c>
      <c r="F7004" s="66" t="str">
        <f>IF(ISBLANK(LeaveTracker[[#This Row],[Employee Name]]),"-----",VLOOKUP(LeaveTracker[[#This Row],[Employee Name]],'List of Employees'!$B$4:$H$766,6))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Employees'!$B$4:$H$766,7))</f>
        <v>CTO</v>
      </c>
      <c r="F7005" s="66" t="str">
        <f>IF(ISBLANK(LeaveTracker[[#This Row],[Employee Name]]),"-----",VLOOKUP(LeaveTracker[[#This Row],[Employee Name]],'List of Employees'!$B$4:$H$766,6))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2277</v>
      </c>
      <c r="E7006" s="20" t="str">
        <f>IF(ISBLANK(LeaveTracker[[#This Row],[Employee Name]]),"-----",VLOOKUP(LeaveTracker[[#This Row],[Employee Name]],'List of Employees'!$B$4:$H$766,7))</f>
        <v>ONT</v>
      </c>
      <c r="F7006" s="66" t="str">
        <f>IF(ISBLANK(LeaveTracker[[#This Row],[Employee Name]]),"-----",VLOOKUP(LeaveTracker[[#This Row],[Employee Name]],'List of Employees'!$B$4:$H$766,6))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Employees'!$B$4:$H$766,7))</f>
        <v>GSO</v>
      </c>
      <c r="F7007" s="66" t="str">
        <f>IF(ISBLANK(LeaveTracker[[#This Row],[Employee Name]]),"-----",VLOOKUP(LeaveTracker[[#This Row],[Employee Name]],'List of Employees'!$B$4:$H$766,6))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Employees'!$B$4:$H$766,7))</f>
        <v>CTO</v>
      </c>
      <c r="F7008" s="66" t="str">
        <f>IF(ISBLANK(LeaveTracker[[#This Row],[Employee Name]]),"-----",VLOOKUP(LeaveTracker[[#This Row],[Employee Name]],'List of Employees'!$B$4:$H$766,6))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Employees'!$B$4:$H$766,7))</f>
        <v>CCT</v>
      </c>
      <c r="F7009" s="66" t="str">
        <f>IF(ISBLANK(LeaveTracker[[#This Row],[Employee Name]]),"-----",VLOOKUP(LeaveTracker[[#This Row],[Employee Name]],'List of Employees'!$B$4:$H$766,6))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Employees'!$B$4:$H$766,7))</f>
        <v>CCT</v>
      </c>
      <c r="F7010" s="66" t="str">
        <f>IF(ISBLANK(LeaveTracker[[#This Row],[Employee Name]]),"-----",VLOOKUP(LeaveTracker[[#This Row],[Employee Name]],'List of Employees'!$B$4:$H$766,6))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Employees'!$B$4:$H$766,7))</f>
        <v>CSWDO</v>
      </c>
      <c r="F7011" s="66" t="str">
        <f>IF(ISBLANK(LeaveTracker[[#This Row],[Employee Name]]),"-----",VLOOKUP(LeaveTracker[[#This Row],[Employee Name]],'List of Employees'!$B$4:$H$766,6))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Employees'!$B$4:$H$766,7))</f>
        <v>CSWDO</v>
      </c>
      <c r="F7012" s="66" t="str">
        <f>IF(ISBLANK(LeaveTracker[[#This Row],[Employee Name]]),"-----",VLOOKUP(LeaveTracker[[#This Row],[Employee Name]],'List of Employees'!$B$4:$H$766,6))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Employees'!$B$4:$H$766,7))</f>
        <v>CEO</v>
      </c>
      <c r="F7013" s="66" t="str">
        <f>IF(ISBLANK(LeaveTracker[[#This Row],[Employee Name]]),"-----",VLOOKUP(LeaveTracker[[#This Row],[Employee Name]],'List of Employees'!$B$4:$H$766,6))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Employees'!$B$4:$H$766,7))</f>
        <v>CEO</v>
      </c>
      <c r="F7014" s="66" t="str">
        <f>IF(ISBLANK(LeaveTracker[[#This Row],[Employee Name]]),"-----",VLOOKUP(LeaveTracker[[#This Row],[Employee Name]],'List of Employees'!$B$4:$H$766,6))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Employees'!$B$4:$H$766,7))</f>
        <v>CTO</v>
      </c>
      <c r="F7015" s="66" t="str">
        <f>IF(ISBLANK(LeaveTracker[[#This Row],[Employee Name]]),"-----",VLOOKUP(LeaveTracker[[#This Row],[Employee Name]],'List of Employees'!$B$4:$H$766,6))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Employees'!$B$4:$H$766,7))</f>
        <v>PICNIC GROVE</v>
      </c>
      <c r="F7016" s="66" t="str">
        <f>IF(ISBLANK(LeaveTracker[[#This Row],[Employee Name]]),"-----",VLOOKUP(LeaveTracker[[#This Row],[Employee Name]],'List of Employees'!$B$4:$H$766,6))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1936</v>
      </c>
      <c r="E7017" s="20" t="str">
        <f>IF(ISBLANK(LeaveTracker[[#This Row],[Employee Name]]),"-----",VLOOKUP(LeaveTracker[[#This Row],[Employee Name]],'List of Employees'!$B$4:$H$766,7))</f>
        <v>BPLO</v>
      </c>
      <c r="F7017" s="66" t="str">
        <f>IF(ISBLANK(LeaveTracker[[#This Row],[Employee Name]]),"-----",VLOOKUP(LeaveTracker[[#This Row],[Employee Name]],'List of Employees'!$B$4:$H$766,6))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2450</v>
      </c>
      <c r="E7018" s="20" t="str">
        <f>IF(ISBLANK(LeaveTracker[[#This Row],[Employee Name]]),"-----",VLOOKUP(LeaveTracker[[#This Row],[Employee Name]],'List of Employees'!$B$4:$H$766,7))</f>
        <v>CITY HEALTH OFFICE</v>
      </c>
      <c r="F7018" s="66" t="str">
        <f>IF(ISBLANK(LeaveTracker[[#This Row],[Employee Name]]),"-----",VLOOKUP(LeaveTracker[[#This Row],[Employee Name]],'List of Employees'!$B$4:$H$766,6))</f>
        <v>CASUAL</v>
      </c>
      <c r="G7018" s="24">
        <v>45138</v>
      </c>
      <c r="H7018" s="24">
        <v>45139</v>
      </c>
      <c r="I7018" s="20" t="s">
        <v>297</v>
      </c>
      <c r="J7018" s="42" t="s">
        <v>2451</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1877</v>
      </c>
      <c r="E7019" s="20" t="str">
        <f>IF(ISBLANK(LeaveTracker[[#This Row],[Employee Name]]),"-----",VLOOKUP(LeaveTracker[[#This Row],[Employee Name]],'List of Employees'!$B$4:$H$766,7))</f>
        <v>CTO</v>
      </c>
      <c r="F7019" s="66" t="str">
        <f>IF(ISBLANK(LeaveTracker[[#This Row],[Employee Name]]),"-----",VLOOKUP(LeaveTracker[[#This Row],[Employee Name]],'List of Employees'!$B$4:$H$766,6))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1877</v>
      </c>
      <c r="E7020" s="20" t="str">
        <f>IF(ISBLANK(LeaveTracker[[#This Row],[Employee Name]]),"-----",VLOOKUP(LeaveTracker[[#This Row],[Employee Name]],'List of Employees'!$B$4:$H$766,7))</f>
        <v>CTO</v>
      </c>
      <c r="F7020" s="66" t="str">
        <f>IF(ISBLANK(LeaveTracker[[#This Row],[Employee Name]]),"-----",VLOOKUP(LeaveTracker[[#This Row],[Employee Name]],'List of Employees'!$B$4:$H$766,6))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Employees'!$B$4:$H$766,7))</f>
        <v>CTO</v>
      </c>
      <c r="F7021" s="66" t="str">
        <f>IF(ISBLANK(LeaveTracker[[#This Row],[Employee Name]]),"-----",VLOOKUP(LeaveTracker[[#This Row],[Employee Name]],'List of Employees'!$B$4:$H$766,6))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1951</v>
      </c>
      <c r="E7022" s="20" t="str">
        <f>IF(ISBLANK(LeaveTracker[[#This Row],[Employee Name]]),"-----",VLOOKUP(LeaveTracker[[#This Row],[Employee Name]],'List of Employees'!$B$4:$H$766,7))</f>
        <v>EEO/CITY MARKET</v>
      </c>
      <c r="F7022" s="66" t="str">
        <f>IF(ISBLANK(LeaveTracker[[#This Row],[Employee Name]]),"-----",VLOOKUP(LeaveTracker[[#This Row],[Employee Name]],'List of Employees'!$B$4:$H$766,6))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1951</v>
      </c>
      <c r="E7023" s="20" t="str">
        <f>IF(ISBLANK(LeaveTracker[[#This Row],[Employee Name]]),"-----",VLOOKUP(LeaveTracker[[#This Row],[Employee Name]],'List of Employees'!$B$4:$H$766,7))</f>
        <v>EEO/CITY MARKET</v>
      </c>
      <c r="F7023" s="66" t="str">
        <f>IF(ISBLANK(LeaveTracker[[#This Row],[Employee Name]]),"-----",VLOOKUP(LeaveTracker[[#This Row],[Employee Name]],'List of Employees'!$B$4:$H$766,6))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1954</v>
      </c>
      <c r="E7024" s="20" t="str">
        <f>IF(ISBLANK(LeaveTracker[[#This Row],[Employee Name]]),"-----",VLOOKUP(LeaveTracker[[#This Row],[Employee Name]],'List of Employees'!$B$4:$H$766,7))</f>
        <v>CENRO</v>
      </c>
      <c r="F7024" s="66" t="str">
        <f>IF(ISBLANK(LeaveTracker[[#This Row],[Employee Name]]),"-----",VLOOKUP(LeaveTracker[[#This Row],[Employee Name]],'List of Employees'!$B$4:$H$766,6))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1954</v>
      </c>
      <c r="E7025" s="20" t="str">
        <f>IF(ISBLANK(LeaveTracker[[#This Row],[Employee Name]]),"-----",VLOOKUP(LeaveTracker[[#This Row],[Employee Name]],'List of Employees'!$B$4:$H$766,7))</f>
        <v>CENRO</v>
      </c>
      <c r="F7025" s="66" t="str">
        <f>IF(ISBLANK(LeaveTracker[[#This Row],[Employee Name]]),"-----",VLOOKUP(LeaveTracker[[#This Row],[Employee Name]],'List of Employees'!$B$4:$H$766,6))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1800</v>
      </c>
      <c r="E7026" s="20" t="str">
        <f>IF(ISBLANK(LeaveTracker[[#This Row],[Employee Name]]),"-----",VLOOKUP(LeaveTracker[[#This Row],[Employee Name]],'List of Employees'!$B$4:$H$766,7))</f>
        <v>HOUSING</v>
      </c>
      <c r="F7026" s="66" t="str">
        <f>IF(ISBLANK(LeaveTracker[[#This Row],[Employee Name]]),"-----",VLOOKUP(LeaveTracker[[#This Row],[Employee Name]],'List of Employees'!$B$4:$H$766,6))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1800</v>
      </c>
      <c r="E7027" s="20" t="str">
        <f>IF(ISBLANK(LeaveTracker[[#This Row],[Employee Name]]),"-----",VLOOKUP(LeaveTracker[[#This Row],[Employee Name]],'List of Employees'!$B$4:$H$766,7))</f>
        <v>HOUSING</v>
      </c>
      <c r="F7027" s="66" t="str">
        <f>IF(ISBLANK(LeaveTracker[[#This Row],[Employee Name]]),"-----",VLOOKUP(LeaveTracker[[#This Row],[Employee Name]],'List of Employees'!$B$4:$H$766,6))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1872</v>
      </c>
      <c r="E7028" s="20" t="str">
        <f>IF(ISBLANK(LeaveTracker[[#This Row],[Employee Name]]),"-----",VLOOKUP(LeaveTracker[[#This Row],[Employee Name]],'List of Employees'!$B$4:$H$766,7))</f>
        <v>PICNIC GROVE</v>
      </c>
      <c r="F7028" s="66" t="str">
        <f>IF(ISBLANK(LeaveTracker[[#This Row],[Employee Name]]),"-----",VLOOKUP(LeaveTracker[[#This Row],[Employee Name]],'List of Employees'!$B$4:$H$766,6))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1872</v>
      </c>
      <c r="E7029" s="20" t="str">
        <f>IF(ISBLANK(LeaveTracker[[#This Row],[Employee Name]]),"-----",VLOOKUP(LeaveTracker[[#This Row],[Employee Name]],'List of Employees'!$B$4:$H$766,7))</f>
        <v>PICNIC GROVE</v>
      </c>
      <c r="F7029" s="66" t="str">
        <f>IF(ISBLANK(LeaveTracker[[#This Row],[Employee Name]]),"-----",VLOOKUP(LeaveTracker[[#This Row],[Employee Name]],'List of Employees'!$B$4:$H$766,6))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1872</v>
      </c>
      <c r="E7030" s="20" t="str">
        <f>IF(ISBLANK(LeaveTracker[[#This Row],[Employee Name]]),"-----",VLOOKUP(LeaveTracker[[#This Row],[Employee Name]],'List of Employees'!$B$4:$H$766,7))</f>
        <v>PICNIC GROVE</v>
      </c>
      <c r="F7030" s="66" t="str">
        <f>IF(ISBLANK(LeaveTracker[[#This Row],[Employee Name]]),"-----",VLOOKUP(LeaveTracker[[#This Row],[Employee Name]],'List of Employees'!$B$4:$H$766,6))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1872</v>
      </c>
      <c r="E7031" s="20" t="str">
        <f>IF(ISBLANK(LeaveTracker[[#This Row],[Employee Name]]),"-----",VLOOKUP(LeaveTracker[[#This Row],[Employee Name]],'List of Employees'!$B$4:$H$766,7))</f>
        <v>PICNIC GROVE</v>
      </c>
      <c r="F7031" s="66" t="str">
        <f>IF(ISBLANK(LeaveTracker[[#This Row],[Employee Name]]),"-----",VLOOKUP(LeaveTracker[[#This Row],[Employee Name]],'List of Employees'!$B$4:$H$766,6))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2454</v>
      </c>
      <c r="E7032" s="20" t="str">
        <f>IF(ISBLANK(LeaveTracker[[#This Row],[Employee Name]]),"-----",VLOOKUP(LeaveTracker[[#This Row],[Employee Name]],'List of Employees'!$B$4:$H$766,7))</f>
        <v>RTC BRANCA</v>
      </c>
      <c r="F7032" s="66" t="str">
        <f>IF(ISBLANK(LeaveTracker[[#This Row],[Employee Name]]),"-----",VLOOKUP(LeaveTracker[[#This Row],[Employee Name]],'List of Employees'!$B$4:$H$766,6))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1818</v>
      </c>
      <c r="E7033" s="20" t="str">
        <f>IF(ISBLANK(LeaveTracker[[#This Row],[Employee Name]]),"-----",VLOOKUP(LeaveTracker[[#This Row],[Employee Name]],'List of Employees'!$B$4:$H$766,7))</f>
        <v>EEO/CITY MARKET</v>
      </c>
      <c r="F7033" s="66" t="str">
        <f>IF(ISBLANK(LeaveTracker[[#This Row],[Employee Name]]),"-----",VLOOKUP(LeaveTracker[[#This Row],[Employee Name]],'List of Employees'!$B$4:$H$766,6))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1752</v>
      </c>
      <c r="E7034" s="20" t="str">
        <f>IF(ISBLANK(LeaveTracker[[#This Row],[Employee Name]]),"-----",VLOOKUP(LeaveTracker[[#This Row],[Employee Name]],'List of Employees'!$B$4:$H$766,7))</f>
        <v>EEO/CITY MARKET</v>
      </c>
      <c r="F7034" s="66" t="str">
        <f>IF(ISBLANK(LeaveTracker[[#This Row],[Employee Name]]),"-----",VLOOKUP(LeaveTracker[[#This Row],[Employee Name]],'List of Employees'!$B$4:$H$766,6))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1908</v>
      </c>
      <c r="E7035" s="20" t="str">
        <f>IF(ISBLANK(LeaveTracker[[#This Row],[Employee Name]]),"-----",VLOOKUP(LeaveTracker[[#This Row],[Employee Name]],'List of Employees'!$B$4:$H$766,7))</f>
        <v>INTERNAL</v>
      </c>
      <c r="F7035" s="66" t="str">
        <f>IF(ISBLANK(LeaveTracker[[#This Row],[Employee Name]]),"-----",VLOOKUP(LeaveTracker[[#This Row],[Employee Name]],'List of Employees'!$B$4:$H$766,6))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1790</v>
      </c>
      <c r="E7036" s="20" t="str">
        <f>IF(ISBLANK(LeaveTracker[[#This Row],[Employee Name]]),"-----",VLOOKUP(LeaveTracker[[#This Row],[Employee Name]],'List of Employees'!$B$4:$H$766,7))</f>
        <v>CENRO</v>
      </c>
      <c r="F7036" s="66" t="str">
        <f>IF(ISBLANK(LeaveTracker[[#This Row],[Employee Name]]),"-----",VLOOKUP(LeaveTracker[[#This Row],[Employee Name]],'List of Employees'!$B$4:$H$766,6))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2200</v>
      </c>
      <c r="E7037" s="20" t="str">
        <f>IF(ISBLANK(LeaveTracker[[#This Row],[Employee Name]]),"-----",VLOOKUP(LeaveTracker[[#This Row],[Employee Name]],'List of Employees'!$B$4:$H$766,7))</f>
        <v>CENRO</v>
      </c>
      <c r="F7037" s="66" t="str">
        <f>IF(ISBLANK(LeaveTracker[[#This Row],[Employee Name]]),"-----",VLOOKUP(LeaveTracker[[#This Row],[Employee Name]],'List of Employees'!$B$4:$H$766,6))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2200</v>
      </c>
      <c r="E7038" s="20" t="str">
        <f>IF(ISBLANK(LeaveTracker[[#This Row],[Employee Name]]),"-----",VLOOKUP(LeaveTracker[[#This Row],[Employee Name]],'List of Employees'!$B$4:$H$766,7))</f>
        <v>CENRO</v>
      </c>
      <c r="F7038" s="66" t="str">
        <f>IF(ISBLANK(LeaveTracker[[#This Row],[Employee Name]]),"-----",VLOOKUP(LeaveTracker[[#This Row],[Employee Name]],'List of Employees'!$B$4:$H$766,6))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2200</v>
      </c>
      <c r="E7039" s="20" t="str">
        <f>IF(ISBLANK(LeaveTracker[[#This Row],[Employee Name]]),"-----",VLOOKUP(LeaveTracker[[#This Row],[Employee Name]],'List of Employees'!$B$4:$H$766,7))</f>
        <v>CENRO</v>
      </c>
      <c r="F7039" s="66" t="str">
        <f>IF(ISBLANK(LeaveTracker[[#This Row],[Employee Name]]),"-----",VLOOKUP(LeaveTracker[[#This Row],[Employee Name]],'List of Employees'!$B$4:$H$766,6))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2200</v>
      </c>
      <c r="E7040" s="20" t="str">
        <f>IF(ISBLANK(LeaveTracker[[#This Row],[Employee Name]]),"-----",VLOOKUP(LeaveTracker[[#This Row],[Employee Name]],'List of Employees'!$B$4:$H$766,7))</f>
        <v>CENRO</v>
      </c>
      <c r="F7040" s="66" t="str">
        <f>IF(ISBLANK(LeaveTracker[[#This Row],[Employee Name]]),"-----",VLOOKUP(LeaveTracker[[#This Row],[Employee Name]],'List of Employees'!$B$4:$H$766,6))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2200</v>
      </c>
      <c r="E7041" s="20" t="str">
        <f>IF(ISBLANK(LeaveTracker[[#This Row],[Employee Name]]),"-----",VLOOKUP(LeaveTracker[[#This Row],[Employee Name]],'List of Employees'!$B$4:$H$766,7))</f>
        <v>CENRO</v>
      </c>
      <c r="F7041" s="66" t="str">
        <f>IF(ISBLANK(LeaveTracker[[#This Row],[Employee Name]]),"-----",VLOOKUP(LeaveTracker[[#This Row],[Employee Name]],'List of Employees'!$B$4:$H$766,6))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2200</v>
      </c>
      <c r="E7042" s="20" t="str">
        <f>IF(ISBLANK(LeaveTracker[[#This Row],[Employee Name]]),"-----",VLOOKUP(LeaveTracker[[#This Row],[Employee Name]],'List of Employees'!$B$4:$H$766,7))</f>
        <v>CENRO</v>
      </c>
      <c r="F7042" s="66" t="str">
        <f>IF(ISBLANK(LeaveTracker[[#This Row],[Employee Name]]),"-----",VLOOKUP(LeaveTracker[[#This Row],[Employee Name]],'List of Employees'!$B$4:$H$766,6))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2200</v>
      </c>
      <c r="E7043" s="20" t="str">
        <f>IF(ISBLANK(LeaveTracker[[#This Row],[Employee Name]]),"-----",VLOOKUP(LeaveTracker[[#This Row],[Employee Name]],'List of Employees'!$B$4:$H$766,7))</f>
        <v>CENRO</v>
      </c>
      <c r="F7043" s="66" t="str">
        <f>IF(ISBLANK(LeaveTracker[[#This Row],[Employee Name]]),"-----",VLOOKUP(LeaveTracker[[#This Row],[Employee Name]],'List of Employees'!$B$4:$H$766,6))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2200</v>
      </c>
      <c r="E7044" s="20" t="str">
        <f>IF(ISBLANK(LeaveTracker[[#This Row],[Employee Name]]),"-----",VLOOKUP(LeaveTracker[[#This Row],[Employee Name]],'List of Employees'!$B$4:$H$766,7))</f>
        <v>CENRO</v>
      </c>
      <c r="F7044" s="66" t="str">
        <f>IF(ISBLANK(LeaveTracker[[#This Row],[Employee Name]]),"-----",VLOOKUP(LeaveTracker[[#This Row],[Employee Name]],'List of Employees'!$B$4:$H$766,6))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2200</v>
      </c>
      <c r="E7045" s="20" t="str">
        <f>IF(ISBLANK(LeaveTracker[[#This Row],[Employee Name]]),"-----",VLOOKUP(LeaveTracker[[#This Row],[Employee Name]],'List of Employees'!$B$4:$H$766,7))</f>
        <v>CENRO</v>
      </c>
      <c r="F7045" s="66" t="str">
        <f>IF(ISBLANK(LeaveTracker[[#This Row],[Employee Name]]),"-----",VLOOKUP(LeaveTracker[[#This Row],[Employee Name]],'List of Employees'!$B$4:$H$766,6))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1876</v>
      </c>
      <c r="E7046" s="20" t="str">
        <f>IF(ISBLANK(LeaveTracker[[#This Row],[Employee Name]]),"-----",VLOOKUP(LeaveTracker[[#This Row],[Employee Name]],'List of Employees'!$B$4:$H$766,7))</f>
        <v>CTO-LICENSE</v>
      </c>
      <c r="F7046" s="66" t="str">
        <f>IF(ISBLANK(LeaveTracker[[#This Row],[Employee Name]]),"-----",VLOOKUP(LeaveTracker[[#This Row],[Employee Name]],'List of Employees'!$B$4:$H$766,6))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1876</v>
      </c>
      <c r="E7047" s="20" t="str">
        <f>IF(ISBLANK(LeaveTracker[[#This Row],[Employee Name]]),"-----",VLOOKUP(LeaveTracker[[#This Row],[Employee Name]],'List of Employees'!$B$4:$H$766,7))</f>
        <v>CTO-LICENSE</v>
      </c>
      <c r="F7047" s="66" t="str">
        <f>IF(ISBLANK(LeaveTracker[[#This Row],[Employee Name]]),"-----",VLOOKUP(LeaveTracker[[#This Row],[Employee Name]],'List of Employees'!$B$4:$H$766,6))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1876</v>
      </c>
      <c r="E7048" s="20" t="str">
        <f>IF(ISBLANK(LeaveTracker[[#This Row],[Employee Name]]),"-----",VLOOKUP(LeaveTracker[[#This Row],[Employee Name]],'List of Employees'!$B$4:$H$766,7))</f>
        <v>CTO-LICENSE</v>
      </c>
      <c r="F7048" s="66" t="str">
        <f>IF(ISBLANK(LeaveTracker[[#This Row],[Employee Name]]),"-----",VLOOKUP(LeaveTracker[[#This Row],[Employee Name]],'List of Employees'!$B$4:$H$766,6))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1876</v>
      </c>
      <c r="E7049" s="20" t="str">
        <f>IF(ISBLANK(LeaveTracker[[#This Row],[Employee Name]]),"-----",VLOOKUP(LeaveTracker[[#This Row],[Employee Name]],'List of Employees'!$B$4:$H$766,7))</f>
        <v>CTO-LICENSE</v>
      </c>
      <c r="F7049" s="66" t="str">
        <f>IF(ISBLANK(LeaveTracker[[#This Row],[Employee Name]]),"-----",VLOOKUP(LeaveTracker[[#This Row],[Employee Name]],'List of Employees'!$B$4:$H$766,6))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1876</v>
      </c>
      <c r="E7050" s="20" t="str">
        <f>IF(ISBLANK(LeaveTracker[[#This Row],[Employee Name]]),"-----",VLOOKUP(LeaveTracker[[#This Row],[Employee Name]],'List of Employees'!$B$4:$H$766,7))</f>
        <v>CTO-LICENSE</v>
      </c>
      <c r="F7050" s="66" t="str">
        <f>IF(ISBLANK(LeaveTracker[[#This Row],[Employee Name]]),"-----",VLOOKUP(LeaveTracker[[#This Row],[Employee Name]],'List of Employees'!$B$4:$H$766,6))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1876</v>
      </c>
      <c r="E7051" s="20" t="str">
        <f>IF(ISBLANK(LeaveTracker[[#This Row],[Employee Name]]),"-----",VLOOKUP(LeaveTracker[[#This Row],[Employee Name]],'List of Employees'!$B$4:$H$766,7))</f>
        <v>CTO-LICENSE</v>
      </c>
      <c r="F7051" s="66" t="str">
        <f>IF(ISBLANK(LeaveTracker[[#This Row],[Employee Name]]),"-----",VLOOKUP(LeaveTracker[[#This Row],[Employee Name]],'List of Employees'!$B$4:$H$766,6))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Employees'!$B$4:$H$766,7))</f>
        <v>CTO</v>
      </c>
      <c r="F7052" s="66" t="str">
        <f>IF(ISBLANK(LeaveTracker[[#This Row],[Employee Name]]),"-----",VLOOKUP(LeaveTracker[[#This Row],[Employee Name]],'List of Employees'!$B$4:$H$766,6))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Employees'!$B$4:$H$766,7))</f>
        <v>CTO</v>
      </c>
      <c r="F7053" s="66" t="str">
        <f>IF(ISBLANK(LeaveTracker[[#This Row],[Employee Name]]),"-----",VLOOKUP(LeaveTracker[[#This Row],[Employee Name]],'List of Employees'!$B$4:$H$766,6))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Employees'!$B$4:$H$766,7))</f>
        <v>ACCOUNTING</v>
      </c>
      <c r="F7054" s="66" t="str">
        <f>IF(ISBLANK(LeaveTracker[[#This Row],[Employee Name]]),"-----",VLOOKUP(LeaveTracker[[#This Row],[Employee Name]],'List of Employees'!$B$4:$H$766,6))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Employees'!$B$4:$H$766,7))</f>
        <v>CSWDO</v>
      </c>
      <c r="F7055" s="66" t="str">
        <f>IF(ISBLANK(LeaveTracker[[#This Row],[Employee Name]]),"-----",VLOOKUP(LeaveTracker[[#This Row],[Employee Name]],'List of Employees'!$B$4:$H$766,6))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Employees'!$B$4:$H$766,7))</f>
        <v>CSWDO</v>
      </c>
      <c r="F7056" s="66" t="str">
        <f>IF(ISBLANK(LeaveTracker[[#This Row],[Employee Name]]),"-----",VLOOKUP(LeaveTracker[[#This Row],[Employee Name]],'List of Employees'!$B$4:$H$766,6))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1786</v>
      </c>
      <c r="E7057" s="20" t="str">
        <f>IF(ISBLANK(LeaveTracker[[#This Row],[Employee Name]]),"-----",VLOOKUP(LeaveTracker[[#This Row],[Employee Name]],'List of Employees'!$B$4:$H$766,7))</f>
        <v>GSO</v>
      </c>
      <c r="F7057" s="66" t="str">
        <f>IF(ISBLANK(LeaveTracker[[#This Row],[Employee Name]]),"-----",VLOOKUP(LeaveTracker[[#This Row],[Employee Name]],'List of Employees'!$B$4:$H$766,6))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1822</v>
      </c>
      <c r="E7058" s="20" t="str">
        <f>IF(ISBLANK(LeaveTracker[[#This Row],[Employee Name]]),"-----",VLOOKUP(LeaveTracker[[#This Row],[Employee Name]],'List of Employees'!$B$4:$H$766,7))</f>
        <v>SP</v>
      </c>
      <c r="F7058" s="66" t="str">
        <f>IF(ISBLANK(LeaveTracker[[#This Row],[Employee Name]]),"-----",VLOOKUP(LeaveTracker[[#This Row],[Employee Name]],'List of Employees'!$B$4:$H$766,6))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1741</v>
      </c>
      <c r="E7059" s="20" t="str">
        <f>IF(ISBLANK(LeaveTracker[[#This Row],[Employee Name]]),"-----",VLOOKUP(LeaveTracker[[#This Row],[Employee Name]],'List of Employees'!$B$4:$H$766,7))</f>
        <v>ACCOUNTING</v>
      </c>
      <c r="F7059" s="66" t="str">
        <f>IF(ISBLANK(LeaveTracker[[#This Row],[Employee Name]]),"-----",VLOOKUP(LeaveTracker[[#This Row],[Employee Name]],'List of Employees'!$B$4:$H$766,6))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1752</v>
      </c>
      <c r="E7060" s="20" t="str">
        <f>IF(ISBLANK(LeaveTracker[[#This Row],[Employee Name]]),"-----",VLOOKUP(LeaveTracker[[#This Row],[Employee Name]],'List of Employees'!$B$4:$H$766,7))</f>
        <v>EEO/CITY MARKET</v>
      </c>
      <c r="F7060" s="66" t="str">
        <f>IF(ISBLANK(LeaveTracker[[#This Row],[Employee Name]]),"-----",VLOOKUP(LeaveTracker[[#This Row],[Employee Name]],'List of Employees'!$B$4:$H$766,6))</f>
        <v>CASUAL</v>
      </c>
      <c r="G7060" s="24">
        <v>45159</v>
      </c>
      <c r="H7060" s="24">
        <v>45159</v>
      </c>
      <c r="I7060" s="20" t="s">
        <v>297</v>
      </c>
      <c r="J7060" s="42" t="s">
        <v>2434</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Employees'!$B$4:$H$766,7))</f>
        <v>CCT</v>
      </c>
      <c r="F7061" s="66" t="str">
        <f>IF(ISBLANK(LeaveTracker[[#This Row],[Employee Name]]),"-----",VLOOKUP(LeaveTracker[[#This Row],[Employee Name]],'List of Employees'!$B$4:$H$766,6))</f>
        <v>PERMANENT</v>
      </c>
      <c r="G7061" s="24">
        <v>45155</v>
      </c>
      <c r="H7061" s="24">
        <v>45155</v>
      </c>
      <c r="I7061" s="20" t="s">
        <v>297</v>
      </c>
      <c r="J7061" s="42" t="s">
        <v>2434</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Employees'!$B$4:$H$766,7))</f>
        <v>ASSESSORS OFFICE</v>
      </c>
      <c r="F7062" s="66" t="str">
        <f>IF(ISBLANK(LeaveTracker[[#This Row],[Employee Name]]),"-----",VLOOKUP(LeaveTracker[[#This Row],[Employee Name]],'List of Employees'!$B$4:$H$766,6))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Employees'!$B$4:$H$766,7))</f>
        <v>SP</v>
      </c>
      <c r="F7063" s="66" t="str">
        <f>IF(ISBLANK(LeaveTracker[[#This Row],[Employee Name]]),"-----",VLOOKUP(LeaveTracker[[#This Row],[Employee Name]],'List of Employees'!$B$4:$H$766,6))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Employees'!$B$4:$H$766,7))</f>
        <v>SP</v>
      </c>
      <c r="F7064" s="66" t="str">
        <f>IF(ISBLANK(LeaveTracker[[#This Row],[Employee Name]]),"-----",VLOOKUP(LeaveTracker[[#This Row],[Employee Name]],'List of Employees'!$B$4:$H$766,6))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Employees'!$B$4:$H$766,7))</f>
        <v>CTO</v>
      </c>
      <c r="F7065" s="66" t="str">
        <f>IF(ISBLANK(LeaveTracker[[#This Row],[Employee Name]]),"-----",VLOOKUP(LeaveTracker[[#This Row],[Employee Name]],'List of Employees'!$B$4:$H$766,6))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Employees'!$B$4:$H$766,7))</f>
        <v>SP</v>
      </c>
      <c r="F7066" s="66" t="str">
        <f>IF(ISBLANK(LeaveTracker[[#This Row],[Employee Name]]),"-----",VLOOKUP(LeaveTracker[[#This Row],[Employee Name]],'List of Employees'!$B$4:$H$766,6))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Employees'!$B$4:$H$766,7))</f>
        <v>LCR</v>
      </c>
      <c r="F7067" s="66" t="str">
        <f>IF(ISBLANK(LeaveTracker[[#This Row],[Employee Name]]),"-----",VLOOKUP(LeaveTracker[[#This Row],[Employee Name]],'List of Employees'!$B$4:$H$766,6))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Employees'!$B$4:$H$766,7))</f>
        <v>PDAO</v>
      </c>
      <c r="F7068" s="66" t="str">
        <f>IF(ISBLANK(LeaveTracker[[#This Row],[Employee Name]]),"-----",VLOOKUP(LeaveTracker[[#This Row],[Employee Name]],'List of Employees'!$B$4:$H$766,6))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2403</v>
      </c>
      <c r="E7069" s="20" t="str">
        <f>IF(ISBLANK(LeaveTracker[[#This Row],[Employee Name]]),"-----",VLOOKUP(LeaveTracker[[#This Row],[Employee Name]],'List of Employees'!$B$4:$H$766,7))</f>
        <v>CSWDO</v>
      </c>
      <c r="F7069" s="66" t="str">
        <f>IF(ISBLANK(LeaveTracker[[#This Row],[Employee Name]]),"-----",VLOOKUP(LeaveTracker[[#This Row],[Employee Name]],'List of Employees'!$B$4:$H$766,6))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Employees'!$B$4:$H$766,7))</f>
        <v>PDAO</v>
      </c>
      <c r="F7070" s="66" t="str">
        <f>IF(ISBLANK(LeaveTracker[[#This Row],[Employee Name]]),"-----",VLOOKUP(LeaveTracker[[#This Row],[Employee Name]],'List of Employees'!$B$4:$H$766,6))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Employees'!$B$4:$H$766,7))</f>
        <v>PDAO</v>
      </c>
      <c r="F7071" s="66" t="str">
        <f>IF(ISBLANK(LeaveTracker[[#This Row],[Employee Name]]),"-----",VLOOKUP(LeaveTracker[[#This Row],[Employee Name]],'List of Employees'!$B$4:$H$766,6))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2131</v>
      </c>
      <c r="E7072" s="20" t="str">
        <f>IF(ISBLANK(LeaveTracker[[#This Row],[Employee Name]]),"-----",VLOOKUP(LeaveTracker[[#This Row],[Employee Name]],'List of Employees'!$B$4:$H$766,7))</f>
        <v>GSO</v>
      </c>
      <c r="F7072" s="66" t="str">
        <f>IF(ISBLANK(LeaveTracker[[#This Row],[Employee Name]]),"-----",VLOOKUP(LeaveTracker[[#This Row],[Employee Name]],'List of Employees'!$B$4:$H$766,6))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Employees'!$B$4:$H$766,7))</f>
        <v>CTO</v>
      </c>
      <c r="F7073" s="66" t="str">
        <f>IF(ISBLANK(LeaveTracker[[#This Row],[Employee Name]]),"-----",VLOOKUP(LeaveTracker[[#This Row],[Employee Name]],'List of Employees'!$B$4:$H$766,6))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Employees'!$B$4:$H$766,7))</f>
        <v>CHO</v>
      </c>
      <c r="F7074" s="66" t="str">
        <f>IF(ISBLANK(LeaveTracker[[#This Row],[Employee Name]]),"-----",VLOOKUP(LeaveTracker[[#This Row],[Employee Name]],'List of Employees'!$B$4:$H$766,6))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Employees'!$B$4:$H$766,7))</f>
        <v>ACCOUNTING</v>
      </c>
      <c r="F7075" s="66" t="str">
        <f>IF(ISBLANK(LeaveTracker[[#This Row],[Employee Name]]),"-----",VLOOKUP(LeaveTracker[[#This Row],[Employee Name]],'List of Employees'!$B$4:$H$766,6))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Employees'!$B$4:$H$766,7))</f>
        <v>ACCOUNTING</v>
      </c>
      <c r="F7076" s="66" t="str">
        <f>IF(ISBLANK(LeaveTracker[[#This Row],[Employee Name]]),"-----",VLOOKUP(LeaveTracker[[#This Row],[Employee Name]],'List of Employees'!$B$4:$H$766,6))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Employees'!$B$4:$H$766,7))</f>
        <v>ACCOUNTING</v>
      </c>
      <c r="F7077" s="66" t="str">
        <f>IF(ISBLANK(LeaveTracker[[#This Row],[Employee Name]]),"-----",VLOOKUP(LeaveTracker[[#This Row],[Employee Name]],'List of Employees'!$B$4:$H$766,6))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Employees'!$B$4:$H$766,7))</f>
        <v>ACCOUNTING</v>
      </c>
      <c r="F7078" s="66" t="str">
        <f>IF(ISBLANK(LeaveTracker[[#This Row],[Employee Name]]),"-----",VLOOKUP(LeaveTracker[[#This Row],[Employee Name]],'List of Employees'!$B$4:$H$766,6))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Employees'!$B$4:$H$766,7))</f>
        <v>ACCOUNTING</v>
      </c>
      <c r="F7079" s="66" t="str">
        <f>IF(ISBLANK(LeaveTracker[[#This Row],[Employee Name]]),"-----",VLOOKUP(LeaveTracker[[#This Row],[Employee Name]],'List of Employees'!$B$4:$H$766,6))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Employees'!$B$4:$H$766,7))</f>
        <v>TOPS (ADMIN CSU)</v>
      </c>
      <c r="F7080" s="66" t="str">
        <f>IF(ISBLANK(LeaveTracker[[#This Row],[Employee Name]]),"-----",VLOOKUP(LeaveTracker[[#This Row],[Employee Name]],'List of Employees'!$B$4:$H$766,6))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2374</v>
      </c>
      <c r="E7081" s="20" t="str">
        <f>IF(ISBLANK(LeaveTracker[[#This Row],[Employee Name]]),"-----",VLOOKUP(LeaveTracker[[#This Row],[Employee Name]],'List of Employees'!$B$4:$H$766,7))</f>
        <v>LCR</v>
      </c>
      <c r="F7081" s="66" t="str">
        <f>IF(ISBLANK(LeaveTracker[[#This Row],[Employee Name]]),"-----",VLOOKUP(LeaveTracker[[#This Row],[Employee Name]],'List of Employees'!$B$4:$H$766,6))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2374</v>
      </c>
      <c r="E7082" s="20" t="str">
        <f>IF(ISBLANK(LeaveTracker[[#This Row],[Employee Name]]),"-----",VLOOKUP(LeaveTracker[[#This Row],[Employee Name]],'List of Employees'!$B$4:$H$766,7))</f>
        <v>LCR</v>
      </c>
      <c r="F7082" s="66" t="str">
        <f>IF(ISBLANK(LeaveTracker[[#This Row],[Employee Name]]),"-----",VLOOKUP(LeaveTracker[[#This Row],[Employee Name]],'List of Employees'!$B$4:$H$766,6))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1858</v>
      </c>
      <c r="E7083" s="20" t="str">
        <f>IF(ISBLANK(LeaveTracker[[#This Row],[Employee Name]]),"-----",VLOOKUP(LeaveTracker[[#This Row],[Employee Name]],'List of Employees'!$B$4:$H$766,7))</f>
        <v>TICC</v>
      </c>
      <c r="F7083" s="66" t="str">
        <f>IF(ISBLANK(LeaveTracker[[#This Row],[Employee Name]]),"-----",VLOOKUP(LeaveTracker[[#This Row],[Employee Name]],'List of Employees'!$B$4:$H$766,6))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1758</v>
      </c>
      <c r="E7084" s="20" t="str">
        <f>IF(ISBLANK(LeaveTracker[[#This Row],[Employee Name]]),"-----",VLOOKUP(LeaveTracker[[#This Row],[Employee Name]],'List of Employees'!$B$4:$H$766,7))</f>
        <v>LIBRARY</v>
      </c>
      <c r="F7084" s="66" t="str">
        <f>IF(ISBLANK(LeaveTracker[[#This Row],[Employee Name]]),"-----",VLOOKUP(LeaveTracker[[#This Row],[Employee Name]],'List of Employees'!$B$4:$H$766,6))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1758</v>
      </c>
      <c r="E7085" s="20" t="str">
        <f>IF(ISBLANK(LeaveTracker[[#This Row],[Employee Name]]),"-----",VLOOKUP(LeaveTracker[[#This Row],[Employee Name]],'List of Employees'!$B$4:$H$766,7))</f>
        <v>LIBRARY</v>
      </c>
      <c r="F7085" s="66" t="str">
        <f>IF(ISBLANK(LeaveTracker[[#This Row],[Employee Name]]),"-----",VLOOKUP(LeaveTracker[[#This Row],[Employee Name]],'List of Employees'!$B$4:$H$766,6))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1956</v>
      </c>
      <c r="E7086" s="20" t="str">
        <f>IF(ISBLANK(LeaveTracker[[#This Row],[Employee Name]]),"-----",VLOOKUP(LeaveTracker[[#This Row],[Employee Name]],'List of Employees'!$B$4:$H$766,7))</f>
        <v>TERMINAL</v>
      </c>
      <c r="F7086" s="66" t="str">
        <f>IF(ISBLANK(LeaveTracker[[#This Row],[Employee Name]]),"-----",VLOOKUP(LeaveTracker[[#This Row],[Employee Name]],'List of Employees'!$B$4:$H$766,6))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2176</v>
      </c>
      <c r="E7087" s="20" t="str">
        <f>IF(ISBLANK(LeaveTracker[[#This Row],[Employee Name]]),"-----",VLOOKUP(LeaveTracker[[#This Row],[Employee Name]],'List of Employees'!$B$4:$H$766,7))</f>
        <v>HALL OF JUSTICE</v>
      </c>
      <c r="F7087" s="66" t="str">
        <f>IF(ISBLANK(LeaveTracker[[#This Row],[Employee Name]]),"-----",VLOOKUP(LeaveTracker[[#This Row],[Employee Name]],'List of Employees'!$B$4:$H$766,6))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1834</v>
      </c>
      <c r="E7088" s="20" t="str">
        <f>IF(ISBLANK(LeaveTracker[[#This Row],[Employee Name]]),"-----",VLOOKUP(LeaveTracker[[#This Row],[Employee Name]],'List of Employees'!$B$4:$H$766,7))</f>
        <v>BIR</v>
      </c>
      <c r="F7088" s="66" t="str">
        <f>IF(ISBLANK(LeaveTracker[[#This Row],[Employee Name]]),"-----",VLOOKUP(LeaveTracker[[#This Row],[Employee Name]],'List of Employees'!$B$4:$H$766,6))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1868</v>
      </c>
      <c r="E7089" s="20" t="str">
        <f>IF(ISBLANK(LeaveTracker[[#This Row],[Employee Name]]),"-----",VLOOKUP(LeaveTracker[[#This Row],[Employee Name]],'List of Employees'!$B$4:$H$766,7))</f>
        <v>GSO</v>
      </c>
      <c r="F7089" s="66" t="str">
        <f>IF(ISBLANK(LeaveTracker[[#This Row],[Employee Name]]),"-----",VLOOKUP(LeaveTracker[[#This Row],[Employee Name]],'List of Employees'!$B$4:$H$766,6))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1868</v>
      </c>
      <c r="E7090" s="20" t="str">
        <f>IF(ISBLANK(LeaveTracker[[#This Row],[Employee Name]]),"-----",VLOOKUP(LeaveTracker[[#This Row],[Employee Name]],'List of Employees'!$B$4:$H$766,7))</f>
        <v>GSO</v>
      </c>
      <c r="F7090" s="66" t="str">
        <f>IF(ISBLANK(LeaveTracker[[#This Row],[Employee Name]]),"-----",VLOOKUP(LeaveTracker[[#This Row],[Employee Name]],'List of Employees'!$B$4:$H$766,6))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1761</v>
      </c>
      <c r="E7091" s="20" t="str">
        <f>IF(ISBLANK(LeaveTracker[[#This Row],[Employee Name]]),"-----",VLOOKUP(LeaveTracker[[#This Row],[Employee Name]],'List of Employees'!$B$4:$H$766,7))</f>
        <v>GSO</v>
      </c>
      <c r="F7091" s="66" t="str">
        <f>IF(ISBLANK(LeaveTracker[[#This Row],[Employee Name]]),"-----",VLOOKUP(LeaveTracker[[#This Row],[Employee Name]],'List of Employees'!$B$4:$H$766,6))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1761</v>
      </c>
      <c r="E7092" s="20" t="str">
        <f>IF(ISBLANK(LeaveTracker[[#This Row],[Employee Name]]),"-----",VLOOKUP(LeaveTracker[[#This Row],[Employee Name]],'List of Employees'!$B$4:$H$766,7))</f>
        <v>GSO</v>
      </c>
      <c r="F7092" s="66" t="str">
        <f>IF(ISBLANK(LeaveTracker[[#This Row],[Employee Name]]),"-----",VLOOKUP(LeaveTracker[[#This Row],[Employee Name]],'List of Employees'!$B$4:$H$766,6))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1876</v>
      </c>
      <c r="E7093" s="20" t="str">
        <f>IF(ISBLANK(LeaveTracker[[#This Row],[Employee Name]]),"-----",VLOOKUP(LeaveTracker[[#This Row],[Employee Name]],'List of Employees'!$B$4:$H$766,7))</f>
        <v>CTO-LICENSE</v>
      </c>
      <c r="F7093" s="66" t="str">
        <f>IF(ISBLANK(LeaveTracker[[#This Row],[Employee Name]]),"-----",VLOOKUP(LeaveTracker[[#This Row],[Employee Name]],'List of Employees'!$B$4:$H$766,6))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Employees'!$B$4:$H$766,7))</f>
        <v>CTO</v>
      </c>
      <c r="F7094" s="66" t="str">
        <f>IF(ISBLANK(LeaveTracker[[#This Row],[Employee Name]]),"-----",VLOOKUP(LeaveTracker[[#This Row],[Employee Name]],'List of Employees'!$B$4:$H$766,6))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Employees'!$B$4:$H$766,7))</f>
        <v>CSWDO</v>
      </c>
      <c r="F7095" s="66" t="str">
        <f>IF(ISBLANK(LeaveTracker[[#This Row],[Employee Name]]),"-----",VLOOKUP(LeaveTracker[[#This Row],[Employee Name]],'List of Employees'!$B$4:$H$766,6))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2256</v>
      </c>
      <c r="E7096" s="20" t="str">
        <f>IF(ISBLANK(LeaveTracker[[#This Row],[Employee Name]]),"-----",VLOOKUP(LeaveTracker[[#This Row],[Employee Name]],'List of Employees'!$B$4:$H$766,7))</f>
        <v>OSP</v>
      </c>
      <c r="F7096" s="66" t="str">
        <f>IF(ISBLANK(LeaveTracker[[#This Row],[Employee Name]]),"-----",VLOOKUP(LeaveTracker[[#This Row],[Employee Name]],'List of Employees'!$B$4:$H$766,6))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2458</v>
      </c>
      <c r="E7097" s="20" t="str">
        <f>IF(ISBLANK(LeaveTracker[[#This Row],[Employee Name]]),"-----",VLOOKUP(LeaveTracker[[#This Row],[Employee Name]],'List of Employees'!$B$4:$H$766,7))</f>
        <v>BAC OFFICE</v>
      </c>
      <c r="F7097" s="66" t="str">
        <f>IF(ISBLANK(LeaveTracker[[#This Row],[Employee Name]]),"-----",VLOOKUP(LeaveTracker[[#This Row],[Employee Name]],'List of Employees'!$B$4:$H$766,6))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Employees'!$B$4:$H$766,7))</f>
        <v>THRDC</v>
      </c>
      <c r="F7098" s="66" t="str">
        <f>IF(ISBLANK(LeaveTracker[[#This Row],[Employee Name]]),"-----",VLOOKUP(LeaveTracker[[#This Row],[Employee Name]],'List of Employees'!$B$4:$H$766,6))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1737</v>
      </c>
      <c r="E7099" s="20">
        <f>IF(ISBLANK(LeaveTracker[[#This Row],[Employee Name]]),"-----",VLOOKUP(LeaveTracker[[#This Row],[Employee Name]],'List of Employees'!$B$4:$H$766,7))</f>
        <v>0</v>
      </c>
      <c r="F7099" s="66" t="str">
        <f>IF(ISBLANK(LeaveTracker[[#This Row],[Employee Name]]),"-----",VLOOKUP(LeaveTracker[[#This Row],[Employee Name]],'List of Employees'!$B$4:$H$766,6))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1737</v>
      </c>
      <c r="E7100" s="20">
        <f>IF(ISBLANK(LeaveTracker[[#This Row],[Employee Name]]),"-----",VLOOKUP(LeaveTracker[[#This Row],[Employee Name]],'List of Employees'!$B$4:$H$766,7))</f>
        <v>0</v>
      </c>
      <c r="F7100" s="66" t="str">
        <f>IF(ISBLANK(LeaveTracker[[#This Row],[Employee Name]]),"-----",VLOOKUP(LeaveTracker[[#This Row],[Employee Name]],'List of Employees'!$B$4:$H$766,6))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1737</v>
      </c>
      <c r="E7101" s="20">
        <f>IF(ISBLANK(LeaveTracker[[#This Row],[Employee Name]]),"-----",VLOOKUP(LeaveTracker[[#This Row],[Employee Name]],'List of Employees'!$B$4:$H$766,7))</f>
        <v>0</v>
      </c>
      <c r="F7101" s="66" t="str">
        <f>IF(ISBLANK(LeaveTracker[[#This Row],[Employee Name]]),"-----",VLOOKUP(LeaveTracker[[#This Row],[Employee Name]],'List of Employees'!$B$4:$H$766,6))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1737</v>
      </c>
      <c r="E7102" s="20">
        <f>IF(ISBLANK(LeaveTracker[[#This Row],[Employee Name]]),"-----",VLOOKUP(LeaveTracker[[#This Row],[Employee Name]],'List of Employees'!$B$4:$H$766,7))</f>
        <v>0</v>
      </c>
      <c r="F7102" s="66" t="str">
        <f>IF(ISBLANK(LeaveTracker[[#This Row],[Employee Name]]),"-----",VLOOKUP(LeaveTracker[[#This Row],[Employee Name]],'List of Employees'!$B$4:$H$766,6))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1882</v>
      </c>
      <c r="E7103" s="20" t="str">
        <f>IF(ISBLANK(LeaveTracker[[#This Row],[Employee Name]]),"-----",VLOOKUP(LeaveTracker[[#This Row],[Employee Name]],'List of Employees'!$B$4:$H$766,7))</f>
        <v>TICC</v>
      </c>
      <c r="F7103" s="66" t="str">
        <f>IF(ISBLANK(LeaveTracker[[#This Row],[Employee Name]]),"-----",VLOOKUP(LeaveTracker[[#This Row],[Employee Name]],'List of Employees'!$B$4:$H$766,6))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1882</v>
      </c>
      <c r="E7104" s="20" t="str">
        <f>IF(ISBLANK(LeaveTracker[[#This Row],[Employee Name]]),"-----",VLOOKUP(LeaveTracker[[#This Row],[Employee Name]],'List of Employees'!$B$4:$H$766,7))</f>
        <v>TICC</v>
      </c>
      <c r="F7104" s="66" t="str">
        <f>IF(ISBLANK(LeaveTracker[[#This Row],[Employee Name]]),"-----",VLOOKUP(LeaveTracker[[#This Row],[Employee Name]],'List of Employees'!$B$4:$H$766,6))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1788</v>
      </c>
      <c r="E7105" s="20" t="str">
        <f>IF(ISBLANK(LeaveTracker[[#This Row],[Employee Name]]),"-----",VLOOKUP(LeaveTracker[[#This Row],[Employee Name]],'List of Employees'!$B$4:$H$766,7))</f>
        <v>CENRO</v>
      </c>
      <c r="F7105" s="66" t="str">
        <f>IF(ISBLANK(LeaveTracker[[#This Row],[Employee Name]]),"-----",VLOOKUP(LeaveTracker[[#This Row],[Employee Name]],'List of Employees'!$B$4:$H$766,6))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2189</v>
      </c>
      <c r="E7106" s="20" t="str">
        <f>IF(ISBLANK(LeaveTracker[[#This Row],[Employee Name]]),"-----",VLOOKUP(LeaveTracker[[#This Row],[Employee Name]],'List of Employees'!$B$4:$H$766,7))</f>
        <v>CENRO</v>
      </c>
      <c r="F7106" s="66" t="str">
        <f>IF(ISBLANK(LeaveTracker[[#This Row],[Employee Name]]),"-----",VLOOKUP(LeaveTracker[[#This Row],[Employee Name]],'List of Employees'!$B$4:$H$766,6))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2180</v>
      </c>
      <c r="E7107" s="20" t="str">
        <f>IF(ISBLANK(LeaveTracker[[#This Row],[Employee Name]]),"-----",VLOOKUP(LeaveTracker[[#This Row],[Employee Name]],'List of Employees'!$B$4:$H$766,7))</f>
        <v>CENRO</v>
      </c>
      <c r="F7107" s="66" t="str">
        <f>IF(ISBLANK(LeaveTracker[[#This Row],[Employee Name]]),"-----",VLOOKUP(LeaveTracker[[#This Row],[Employee Name]],'List of Employees'!$B$4:$H$766,6))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1787</v>
      </c>
      <c r="E7108" s="20" t="str">
        <f>IF(ISBLANK(LeaveTracker[[#This Row],[Employee Name]]),"-----",VLOOKUP(LeaveTracker[[#This Row],[Employee Name]],'List of Employees'!$B$4:$H$766,7))</f>
        <v>CENRO</v>
      </c>
      <c r="F7108" s="66" t="str">
        <f>IF(ISBLANK(LeaveTracker[[#This Row],[Employee Name]]),"-----",VLOOKUP(LeaveTracker[[#This Row],[Employee Name]],'List of Employees'!$B$4:$H$766,6))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1870</v>
      </c>
      <c r="E7109" s="20" t="str">
        <f>IF(ISBLANK(LeaveTracker[[#This Row],[Employee Name]]),"-----",VLOOKUP(LeaveTracker[[#This Row],[Employee Name]],'List of Employees'!$B$4:$H$766,7))</f>
        <v>CENRO</v>
      </c>
      <c r="F7109" s="66" t="str">
        <f>IF(ISBLANK(LeaveTracker[[#This Row],[Employee Name]]),"-----",VLOOKUP(LeaveTracker[[#This Row],[Employee Name]],'List of Employees'!$B$4:$H$766,6))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1815</v>
      </c>
      <c r="E7110" s="20" t="str">
        <f>IF(ISBLANK(LeaveTracker[[#This Row],[Employee Name]]),"-----",VLOOKUP(LeaveTracker[[#This Row],[Employee Name]],'List of Employees'!$B$4:$H$766,7))</f>
        <v>CENRO</v>
      </c>
      <c r="F7110" s="66" t="str">
        <f>IF(ISBLANK(LeaveTracker[[#This Row],[Employee Name]]),"-----",VLOOKUP(LeaveTracker[[#This Row],[Employee Name]],'List of Employees'!$B$4:$H$766,6))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1908</v>
      </c>
      <c r="E7111" s="20" t="str">
        <f>IF(ISBLANK(LeaveTracker[[#This Row],[Employee Name]]),"-----",VLOOKUP(LeaveTracker[[#This Row],[Employee Name]],'List of Employees'!$B$4:$H$766,7))</f>
        <v>INTERNAL</v>
      </c>
      <c r="F7111" s="66" t="str">
        <f>IF(ISBLANK(LeaveTracker[[#This Row],[Employee Name]]),"-----",VLOOKUP(LeaveTracker[[#This Row],[Employee Name]],'List of Employees'!$B$4:$H$766,6))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1908</v>
      </c>
      <c r="E7112" s="20" t="str">
        <f>IF(ISBLANK(LeaveTracker[[#This Row],[Employee Name]]),"-----",VLOOKUP(LeaveTracker[[#This Row],[Employee Name]],'List of Employees'!$B$4:$H$766,7))</f>
        <v>INTERNAL</v>
      </c>
      <c r="F7112" s="66" t="str">
        <f>IF(ISBLANK(LeaveTracker[[#This Row],[Employee Name]]),"-----",VLOOKUP(LeaveTracker[[#This Row],[Employee Name]],'List of Employees'!$B$4:$H$766,6))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1973</v>
      </c>
      <c r="E7113" s="20" t="str">
        <f>IF(ISBLANK(LeaveTracker[[#This Row],[Employee Name]]),"-----",VLOOKUP(LeaveTracker[[#This Row],[Employee Name]],'List of Employees'!$B$4:$H$766,7))</f>
        <v>CHO</v>
      </c>
      <c r="F7113" s="66" t="str">
        <f>IF(ISBLANK(LeaveTracker[[#This Row],[Employee Name]]),"-----",VLOOKUP(LeaveTracker[[#This Row],[Employee Name]],'List of Employees'!$B$4:$H$766,6))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1817</v>
      </c>
      <c r="E7114" s="20" t="str">
        <f>IF(ISBLANK(LeaveTracker[[#This Row],[Employee Name]]),"-----",VLOOKUP(LeaveTracker[[#This Row],[Employee Name]],'List of Employees'!$B$4:$H$766,7))</f>
        <v>CHO</v>
      </c>
      <c r="F7114" s="66" t="str">
        <f>IF(ISBLANK(LeaveTracker[[#This Row],[Employee Name]]),"-----",VLOOKUP(LeaveTracker[[#This Row],[Employee Name]],'List of Employees'!$B$4:$H$766,6))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2374</v>
      </c>
      <c r="E7115" s="20" t="str">
        <f>IF(ISBLANK(LeaveTracker[[#This Row],[Employee Name]]),"-----",VLOOKUP(LeaveTracker[[#This Row],[Employee Name]],'List of Employees'!$B$4:$H$766,7))</f>
        <v>LCR</v>
      </c>
      <c r="F7115" s="66" t="str">
        <f>IF(ISBLANK(LeaveTracker[[#This Row],[Employee Name]]),"-----",VLOOKUP(LeaveTracker[[#This Row],[Employee Name]],'List of Employees'!$B$4:$H$766,6))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1869</v>
      </c>
      <c r="E7116" s="20" t="str">
        <f>IF(ISBLANK(LeaveTracker[[#This Row],[Employee Name]]),"-----",VLOOKUP(LeaveTracker[[#This Row],[Employee Name]],'List of Employees'!$B$4:$H$766,7))</f>
        <v>CHO</v>
      </c>
      <c r="F7116" s="66" t="str">
        <f>IF(ISBLANK(LeaveTracker[[#This Row],[Employee Name]]),"-----",VLOOKUP(LeaveTracker[[#This Row],[Employee Name]],'List of Employees'!$B$4:$H$766,6))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2262</v>
      </c>
      <c r="E7117" s="20" t="str">
        <f>IF(ISBLANK(LeaveTracker[[#This Row],[Employee Name]]),"-----",VLOOKUP(LeaveTracker[[#This Row],[Employee Name]],'List of Employees'!$B$4:$H$766,7))</f>
        <v>PICNIC GROVE</v>
      </c>
      <c r="F7117" s="66" t="str">
        <f>IF(ISBLANK(LeaveTracker[[#This Row],[Employee Name]]),"-----",VLOOKUP(LeaveTracker[[#This Row],[Employee Name]],'List of Employees'!$B$4:$H$766,6))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1820</v>
      </c>
      <c r="E7118" s="20" t="str">
        <f>IF(ISBLANK(LeaveTracker[[#This Row],[Employee Name]]),"-----",VLOOKUP(LeaveTracker[[#This Row],[Employee Name]],'List of Employees'!$B$4:$H$766,7))</f>
        <v>GSO</v>
      </c>
      <c r="F7118" s="66" t="str">
        <f>IF(ISBLANK(LeaveTracker[[#This Row],[Employee Name]]),"-----",VLOOKUP(LeaveTracker[[#This Row],[Employee Name]],'List of Employees'!$B$4:$H$766,6))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1820</v>
      </c>
      <c r="E7119" s="20" t="str">
        <f>IF(ISBLANK(LeaveTracker[[#This Row],[Employee Name]]),"-----",VLOOKUP(LeaveTracker[[#This Row],[Employee Name]],'List of Employees'!$B$4:$H$766,7))</f>
        <v>GSO</v>
      </c>
      <c r="F7119" s="66" t="str">
        <f>IF(ISBLANK(LeaveTracker[[#This Row],[Employee Name]]),"-----",VLOOKUP(LeaveTracker[[#This Row],[Employee Name]],'List of Employees'!$B$4:$H$766,6))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1820</v>
      </c>
      <c r="E7120" s="20" t="str">
        <f>IF(ISBLANK(LeaveTracker[[#This Row],[Employee Name]]),"-----",VLOOKUP(LeaveTracker[[#This Row],[Employee Name]],'List of Employees'!$B$4:$H$766,7))</f>
        <v>GSO</v>
      </c>
      <c r="F7120" s="66" t="str">
        <f>IF(ISBLANK(LeaveTracker[[#This Row],[Employee Name]]),"-----",VLOOKUP(LeaveTracker[[#This Row],[Employee Name]],'List of Employees'!$B$4:$H$766,6))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1820</v>
      </c>
      <c r="E7121" s="20" t="str">
        <f>IF(ISBLANK(LeaveTracker[[#This Row],[Employee Name]]),"-----",VLOOKUP(LeaveTracker[[#This Row],[Employee Name]],'List of Employees'!$B$4:$H$766,7))</f>
        <v>GSO</v>
      </c>
      <c r="F7121" s="66" t="str">
        <f>IF(ISBLANK(LeaveTracker[[#This Row],[Employee Name]]),"-----",VLOOKUP(LeaveTracker[[#This Row],[Employee Name]],'List of Employees'!$B$4:$H$766,6))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1792</v>
      </c>
      <c r="E7122" s="20" t="str">
        <f>IF(ISBLANK(LeaveTracker[[#This Row],[Employee Name]]),"-----",VLOOKUP(LeaveTracker[[#This Row],[Employee Name]],'List of Employees'!$B$4:$H$766,7))</f>
        <v>CENRO</v>
      </c>
      <c r="F7122" s="66" t="str">
        <f>IF(ISBLANK(LeaveTracker[[#This Row],[Employee Name]]),"-----",VLOOKUP(LeaveTracker[[#This Row],[Employee Name]],'List of Employees'!$B$4:$H$766,6))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Employees'!$B$4:$H$766,7))</f>
        <v>CENRO</v>
      </c>
      <c r="F7123" s="66" t="str">
        <f>IF(ISBLANK(LeaveTracker[[#This Row],[Employee Name]]),"-----",VLOOKUP(LeaveTracker[[#This Row],[Employee Name]],'List of Employees'!$B$4:$H$766,6))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Employees'!$B$4:$H$766,7))</f>
        <v>CENRO</v>
      </c>
      <c r="F7124" s="66" t="str">
        <f>IF(ISBLANK(LeaveTracker[[#This Row],[Employee Name]]),"-----",VLOOKUP(LeaveTracker[[#This Row],[Employee Name]],'List of Employees'!$B$4:$H$766,6))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2460</v>
      </c>
      <c r="E7125" s="20" t="str">
        <f>IF(ISBLANK(LeaveTracker[[#This Row],[Employee Name]]),"-----",VLOOKUP(LeaveTracker[[#This Row],[Employee Name]],'List of Employees'!$B$4:$H$766,7))</f>
        <v>CCT</v>
      </c>
      <c r="F7125" s="66" t="str">
        <f>IF(ISBLANK(LeaveTracker[[#This Row],[Employee Name]]),"-----",VLOOKUP(LeaveTracker[[#This Row],[Employee Name]],'List of Employees'!$B$4:$H$766,6))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1752</v>
      </c>
      <c r="E7126" s="20" t="str">
        <f>IF(ISBLANK(LeaveTracker[[#This Row],[Employee Name]]),"-----",VLOOKUP(LeaveTracker[[#This Row],[Employee Name]],'List of Employees'!$B$4:$H$766,7))</f>
        <v>EEO/CITY MARKET</v>
      </c>
      <c r="F7126" s="66" t="str">
        <f>IF(ISBLANK(LeaveTracker[[#This Row],[Employee Name]]),"-----",VLOOKUP(LeaveTracker[[#This Row],[Employee Name]],'List of Employees'!$B$4:$H$766,6))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1752</v>
      </c>
      <c r="E7127" s="20" t="str">
        <f>IF(ISBLANK(LeaveTracker[[#This Row],[Employee Name]]),"-----",VLOOKUP(LeaveTracker[[#This Row],[Employee Name]],'List of Employees'!$B$4:$H$766,7))</f>
        <v>EEO/CITY MARKET</v>
      </c>
      <c r="F7127" s="66" t="str">
        <f>IF(ISBLANK(LeaveTracker[[#This Row],[Employee Name]]),"-----",VLOOKUP(LeaveTracker[[#This Row],[Employee Name]],'List of Employees'!$B$4:$H$766,6))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1829</v>
      </c>
      <c r="E7128" s="20" t="str">
        <f>IF(ISBLANK(LeaveTracker[[#This Row],[Employee Name]]),"-----",VLOOKUP(LeaveTracker[[#This Row],[Employee Name]],'List of Employees'!$B$4:$H$766,7))</f>
        <v>EEO/CITY MARKET</v>
      </c>
      <c r="F7128" s="66" t="str">
        <f>IF(ISBLANK(LeaveTracker[[#This Row],[Employee Name]]),"-----",VLOOKUP(LeaveTracker[[#This Row],[Employee Name]],'List of Employees'!$B$4:$H$766,6))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1829</v>
      </c>
      <c r="E7129" s="20" t="str">
        <f>IF(ISBLANK(LeaveTracker[[#This Row],[Employee Name]]),"-----",VLOOKUP(LeaveTracker[[#This Row],[Employee Name]],'List of Employees'!$B$4:$H$766,7))</f>
        <v>EEO/CITY MARKET</v>
      </c>
      <c r="F7129" s="66" t="str">
        <f>IF(ISBLANK(LeaveTracker[[#This Row],[Employee Name]]),"-----",VLOOKUP(LeaveTracker[[#This Row],[Employee Name]],'List of Employees'!$B$4:$H$766,6))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1829</v>
      </c>
      <c r="E7130" s="20" t="str">
        <f>IF(ISBLANK(LeaveTracker[[#This Row],[Employee Name]]),"-----",VLOOKUP(LeaveTracker[[#This Row],[Employee Name]],'List of Employees'!$B$4:$H$766,7))</f>
        <v>EEO/CITY MARKET</v>
      </c>
      <c r="F7130" s="66" t="str">
        <f>IF(ISBLANK(LeaveTracker[[#This Row],[Employee Name]]),"-----",VLOOKUP(LeaveTracker[[#This Row],[Employee Name]],'List of Employees'!$B$4:$H$766,6))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Employees'!$B$4:$H$766,7))</f>
        <v>CTO</v>
      </c>
      <c r="F7131" s="66" t="str">
        <f>IF(ISBLANK(LeaveTracker[[#This Row],[Employee Name]]),"-----",VLOOKUP(LeaveTracker[[#This Row],[Employee Name]],'List of Employees'!$B$4:$H$766,6))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1779</v>
      </c>
      <c r="E7132" s="20" t="str">
        <f>IF(ISBLANK(LeaveTracker[[#This Row],[Employee Name]]),"-----",VLOOKUP(LeaveTracker[[#This Row],[Employee Name]],'List of Employees'!$B$4:$H$766,7))</f>
        <v>EEO/CITY MARKET</v>
      </c>
      <c r="F7132" s="66" t="str">
        <f>IF(ISBLANK(LeaveTracker[[#This Row],[Employee Name]]),"-----",VLOOKUP(LeaveTracker[[#This Row],[Employee Name]],'List of Employees'!$B$4:$H$766,6))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1882</v>
      </c>
      <c r="E7133" s="20" t="str">
        <f>IF(ISBLANK(LeaveTracker[[#This Row],[Employee Name]]),"-----",VLOOKUP(LeaveTracker[[#This Row],[Employee Name]],'List of Employees'!$B$4:$H$766,7))</f>
        <v>TICC</v>
      </c>
      <c r="F7133" s="66" t="str">
        <f>IF(ISBLANK(LeaveTracker[[#This Row],[Employee Name]]),"-----",VLOOKUP(LeaveTracker[[#This Row],[Employee Name]],'List of Employees'!$B$4:$H$766,6))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2367</v>
      </c>
      <c r="E7134" s="20" t="str">
        <f>IF(ISBLANK(LeaveTracker[[#This Row],[Employee Name]]),"-----",VLOOKUP(LeaveTracker[[#This Row],[Employee Name]],'List of Employees'!$B$4:$H$766,7))</f>
        <v xml:space="preserve">OFFICE OF THE SANGGUNIANG PANLUNGSOD </v>
      </c>
      <c r="F7134" s="66" t="str">
        <f>IF(ISBLANK(LeaveTracker[[#This Row],[Employee Name]]),"-----",VLOOKUP(LeaveTracker[[#This Row],[Employee Name]],'List of Employees'!$B$4:$H$766,6))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Employees'!$B$4:$H$766,7))</f>
        <v>TIPID IMPOK</v>
      </c>
      <c r="F7135" s="66" t="str">
        <f>IF(ISBLANK(LeaveTracker[[#This Row],[Employee Name]]),"-----",VLOOKUP(LeaveTracker[[#This Row],[Employee Name]],'List of Employees'!$B$4:$H$766,6))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Employees'!$B$4:$H$766,7))</f>
        <v>LIBRARY</v>
      </c>
      <c r="F7136" s="66" t="str">
        <f>IF(ISBLANK(LeaveTracker[[#This Row],[Employee Name]]),"-----",VLOOKUP(LeaveTracker[[#This Row],[Employee Name]],'List of Employees'!$B$4:$H$766,6))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1755</v>
      </c>
      <c r="E7137" s="20" t="str">
        <f>IF(ISBLANK(LeaveTracker[[#This Row],[Employee Name]]),"-----",VLOOKUP(LeaveTracker[[#This Row],[Employee Name]],'List of Employees'!$B$4:$H$766,7))</f>
        <v>GSO</v>
      </c>
      <c r="F7137" s="66" t="str">
        <f>IF(ISBLANK(LeaveTracker[[#This Row],[Employee Name]]),"-----",VLOOKUP(LeaveTracker[[#This Row],[Employee Name]],'List of Employees'!$B$4:$H$766,6))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2618</v>
      </c>
      <c r="E7138" s="20" t="str">
        <f>IF(ISBLANK(LeaveTracker[[#This Row],[Employee Name]]),"-----",VLOOKUP(LeaveTracker[[#This Row],[Employee Name]],'List of Employees'!$B$4:$H$766,7))</f>
        <v>CBO</v>
      </c>
      <c r="F7138" s="66" t="str">
        <f>IF(ISBLANK(LeaveTracker[[#This Row],[Employee Name]]),"-----",VLOOKUP(LeaveTracker[[#This Row],[Employee Name]],'List of Employees'!$B$4:$H$766,6))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Employees'!$B$4:$H$766,7))</f>
        <v>CBO</v>
      </c>
      <c r="F7139" s="66" t="str">
        <f>IF(ISBLANK(LeaveTracker[[#This Row],[Employee Name]]),"-----",VLOOKUP(LeaveTracker[[#This Row],[Employee Name]],'List of Employees'!$B$4:$H$766,6))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Employees'!$B$4:$H$766,7))</f>
        <v>CBO</v>
      </c>
      <c r="F7140" s="66" t="str">
        <f>IF(ISBLANK(LeaveTracker[[#This Row],[Employee Name]]),"-----",VLOOKUP(LeaveTracker[[#This Row],[Employee Name]],'List of Employees'!$B$4:$H$766,6))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Employees'!$B$4:$H$766,7))</f>
        <v>CBO</v>
      </c>
      <c r="F7141" s="66" t="str">
        <f>IF(ISBLANK(LeaveTracker[[#This Row],[Employee Name]]),"-----",VLOOKUP(LeaveTracker[[#This Row],[Employee Name]],'List of Employees'!$B$4:$H$766,6))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Employees'!$B$4:$H$766,7))</f>
        <v>SP</v>
      </c>
      <c r="F7142" s="66" t="str">
        <f>IF(ISBLANK(LeaveTracker[[#This Row],[Employee Name]]),"-----",VLOOKUP(LeaveTracker[[#This Row],[Employee Name]],'List of Employees'!$B$4:$H$766,6))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Employees'!$B$4:$H$766,7))</f>
        <v>THRDC</v>
      </c>
      <c r="F7143" s="66" t="str">
        <f>IF(ISBLANK(LeaveTracker[[#This Row],[Employee Name]]),"-----",VLOOKUP(LeaveTracker[[#This Row],[Employee Name]],'List of Employees'!$B$4:$H$766,6))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1729</v>
      </c>
      <c r="E7144" s="20" t="str">
        <f>IF(ISBLANK(LeaveTracker[[#This Row],[Employee Name]]),"-----",VLOOKUP(LeaveTracker[[#This Row],[Employee Name]],'List of Employees'!$B$4:$H$766,7))</f>
        <v>ASSESSOR</v>
      </c>
      <c r="F7144" s="66" t="str">
        <f>IF(ISBLANK(LeaveTracker[[#This Row],[Employee Name]]),"-----",VLOOKUP(LeaveTracker[[#This Row],[Employee Name]],'List of Employees'!$B$4:$H$766,6))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Employees'!$B$4:$H$766,7))</f>
        <v>ASSESSORS OFFICE</v>
      </c>
      <c r="F7145" s="66" t="str">
        <f>IF(ISBLANK(LeaveTracker[[#This Row],[Employee Name]]),"-----",VLOOKUP(LeaveTracker[[#This Row],[Employee Name]],'List of Employees'!$B$4:$H$766,6))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Employees'!$B$4:$H$766,7))</f>
        <v>ASSESSORS OFFICE</v>
      </c>
      <c r="F7146" s="66" t="str">
        <f>IF(ISBLANK(LeaveTracker[[#This Row],[Employee Name]]),"-----",VLOOKUP(LeaveTracker[[#This Row],[Employee Name]],'List of Employees'!$B$4:$H$766,6))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Employees'!$B$4:$H$766,7))</f>
        <v>LCR</v>
      </c>
      <c r="F7147" s="66" t="str">
        <f>IF(ISBLANK(LeaveTracker[[#This Row],[Employee Name]]),"-----",VLOOKUP(LeaveTracker[[#This Row],[Employee Name]],'List of Employees'!$B$4:$H$766,6))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Employees'!$B$4:$H$766,7))</f>
        <v>CHO</v>
      </c>
      <c r="F7148" s="66" t="str">
        <f>IF(ISBLANK(LeaveTracker[[#This Row],[Employee Name]]),"-----",VLOOKUP(LeaveTracker[[#This Row],[Employee Name]],'List of Employees'!$B$4:$H$766,6))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Employees'!$B$4:$H$766,7))</f>
        <v>CHO</v>
      </c>
      <c r="F7149" s="66" t="str">
        <f>IF(ISBLANK(LeaveTracker[[#This Row],[Employee Name]]),"-----",VLOOKUP(LeaveTracker[[#This Row],[Employee Name]],'List of Employees'!$B$4:$H$766,6))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Employees'!$B$4:$H$766,7))</f>
        <v>PICNIC GROVE</v>
      </c>
      <c r="F7150" s="66" t="str">
        <f>IF(ISBLANK(LeaveTracker[[#This Row],[Employee Name]]),"-----",VLOOKUP(LeaveTracker[[#This Row],[Employee Name]],'List of Employees'!$B$4:$H$766,6))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Employees'!$B$4:$H$766,7))</f>
        <v>PICNIC GROVE</v>
      </c>
      <c r="F7151" s="66" t="str">
        <f>IF(ISBLANK(LeaveTracker[[#This Row],[Employee Name]]),"-----",VLOOKUP(LeaveTracker[[#This Row],[Employee Name]],'List of Employees'!$B$4:$H$766,6))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Employees'!$B$4:$H$766,7))</f>
        <v>GSO</v>
      </c>
      <c r="F7152" s="66" t="str">
        <f>IF(ISBLANK(LeaveTracker[[#This Row],[Employee Name]]),"-----",VLOOKUP(LeaveTracker[[#This Row],[Employee Name]],'List of Employees'!$B$4:$H$766,6))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Employees'!$B$4:$H$766,7))</f>
        <v>CHARACTER OFFICE</v>
      </c>
      <c r="F7153" s="66" t="str">
        <f>IF(ISBLANK(LeaveTracker[[#This Row],[Employee Name]]),"-----",VLOOKUP(LeaveTracker[[#This Row],[Employee Name]],'List of Employees'!$B$4:$H$766,6))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Employees'!$B$4:$H$766,7))</f>
        <v>EEO/ CITY MARKET</v>
      </c>
      <c r="F7154" s="66" t="str">
        <f>IF(ISBLANK(LeaveTracker[[#This Row],[Employee Name]]),"-----",VLOOKUP(LeaveTracker[[#This Row],[Employee Name]],'List of Employees'!$B$4:$H$766,6))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Employees'!$B$4:$H$766,7))</f>
        <v>ACCOUNTING</v>
      </c>
      <c r="F7155" s="66" t="str">
        <f>IF(ISBLANK(LeaveTracker[[#This Row],[Employee Name]]),"-----",VLOOKUP(LeaveTracker[[#This Row],[Employee Name]],'List of Employees'!$B$4:$H$766,6))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2176</v>
      </c>
      <c r="E7156" s="20" t="str">
        <f>IF(ISBLANK(LeaveTracker[[#This Row],[Employee Name]]),"-----",VLOOKUP(LeaveTracker[[#This Row],[Employee Name]],'List of Employees'!$B$4:$H$766,7))</f>
        <v>HALL OF JUSTICE</v>
      </c>
      <c r="F7156" s="66" t="str">
        <f>IF(ISBLANK(LeaveTracker[[#This Row],[Employee Name]]),"-----",VLOOKUP(LeaveTracker[[#This Row],[Employee Name]],'List of Employees'!$B$4:$H$766,6))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2176</v>
      </c>
      <c r="E7157" s="20" t="str">
        <f>IF(ISBLANK(LeaveTracker[[#This Row],[Employee Name]]),"-----",VLOOKUP(LeaveTracker[[#This Row],[Employee Name]],'List of Employees'!$B$4:$H$766,7))</f>
        <v>HALL OF JUSTICE</v>
      </c>
      <c r="F7157" s="66" t="str">
        <f>IF(ISBLANK(LeaveTracker[[#This Row],[Employee Name]]),"-----",VLOOKUP(LeaveTracker[[#This Row],[Employee Name]],'List of Employees'!$B$4:$H$766,6))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1868</v>
      </c>
      <c r="E7158" s="20" t="str">
        <f>IF(ISBLANK(LeaveTracker[[#This Row],[Employee Name]]),"-----",VLOOKUP(LeaveTracker[[#This Row],[Employee Name]],'List of Employees'!$B$4:$H$766,7))</f>
        <v>GSO</v>
      </c>
      <c r="F7158" s="66" t="str">
        <f>IF(ISBLANK(LeaveTracker[[#This Row],[Employee Name]]),"-----",VLOOKUP(LeaveTracker[[#This Row],[Employee Name]],'List of Employees'!$B$4:$H$766,6))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1786</v>
      </c>
      <c r="E7159" s="20" t="str">
        <f>IF(ISBLANK(LeaveTracker[[#This Row],[Employee Name]]),"-----",VLOOKUP(LeaveTracker[[#This Row],[Employee Name]],'List of Employees'!$B$4:$H$766,7))</f>
        <v>GSO</v>
      </c>
      <c r="F7159" s="66" t="str">
        <f>IF(ISBLANK(LeaveTracker[[#This Row],[Employee Name]]),"-----",VLOOKUP(LeaveTracker[[#This Row],[Employee Name]],'List of Employees'!$B$4:$H$766,6))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1816</v>
      </c>
      <c r="E7160" s="20" t="str">
        <f>IF(ISBLANK(LeaveTracker[[#This Row],[Employee Name]]),"-----",VLOOKUP(LeaveTracker[[#This Row],[Employee Name]],'List of Employees'!$B$4:$H$766,7))</f>
        <v>DSWDO</v>
      </c>
      <c r="F7160" s="66" t="str">
        <f>IF(ISBLANK(LeaveTracker[[#This Row],[Employee Name]]),"-----",VLOOKUP(LeaveTracker[[#This Row],[Employee Name]],'List of Employees'!$B$4:$H$766,6))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Employees'!$B$4:$H$766,7))</f>
        <v>CTO</v>
      </c>
      <c r="F7161" s="66" t="str">
        <f>IF(ISBLANK(LeaveTracker[[#This Row],[Employee Name]]),"-----",VLOOKUP(LeaveTracker[[#This Row],[Employee Name]],'List of Employees'!$B$4:$H$766,6))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Employees'!$B$4:$H$766,7))</f>
        <v>CCT</v>
      </c>
      <c r="F7162" s="66" t="str">
        <f>IF(ISBLANK(LeaveTracker[[#This Row],[Employee Name]]),"-----",VLOOKUP(LeaveTracker[[#This Row],[Employee Name]],'List of Employees'!$B$4:$H$766,6))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Employees'!$B$4:$H$766,7))</f>
        <v>CCT</v>
      </c>
      <c r="F7163" s="66" t="str">
        <f>IF(ISBLANK(LeaveTracker[[#This Row],[Employee Name]]),"-----",VLOOKUP(LeaveTracker[[#This Row],[Employee Name]],'List of Employees'!$B$4:$H$766,6))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1826</v>
      </c>
      <c r="E7164" s="20" t="str">
        <f>IF(ISBLANK(LeaveTracker[[#This Row],[Employee Name]]),"-----",VLOOKUP(LeaveTracker[[#This Row],[Employee Name]],'List of Employees'!$B$4:$H$766,7))</f>
        <v>CPDO</v>
      </c>
      <c r="F7164" s="66" t="str">
        <f>IF(ISBLANK(LeaveTracker[[#This Row],[Employee Name]]),"-----",VLOOKUP(LeaveTracker[[#This Row],[Employee Name]],'List of Employees'!$B$4:$H$766,6))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Employees'!$B$4:$H$766,7))</f>
        <v>CCT</v>
      </c>
      <c r="F7165" s="66" t="str">
        <f>IF(ISBLANK(LeaveTracker[[#This Row],[Employee Name]]),"-----",VLOOKUP(LeaveTracker[[#This Row],[Employee Name]],'List of Employees'!$B$4:$H$766,6))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Employees'!$B$4:$H$766,7))</f>
        <v>PIO</v>
      </c>
      <c r="F7166" s="66" t="str">
        <f>IF(ISBLANK(LeaveTracker[[#This Row],[Employee Name]]),"-----",VLOOKUP(LeaveTracker[[#This Row],[Employee Name]],'List of Employees'!$B$4:$H$766,6))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Employees'!$B$4:$H$766,7))</f>
        <v>ACCOUNTING</v>
      </c>
      <c r="F7167" s="66" t="str">
        <f>IF(ISBLANK(LeaveTracker[[#This Row],[Employee Name]]),"-----",VLOOKUP(LeaveTracker[[#This Row],[Employee Name]],'List of Employees'!$B$4:$H$766,6))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1917</v>
      </c>
      <c r="E7168" s="20" t="str">
        <f>IF(ISBLANK(LeaveTracker[[#This Row],[Employee Name]]),"-----",VLOOKUP(LeaveTracker[[#This Row],[Employee Name]],'List of Employees'!$B$4:$H$766,7))</f>
        <v>ONT</v>
      </c>
      <c r="F7168" s="66" t="str">
        <f>IF(ISBLANK(LeaveTracker[[#This Row],[Employee Name]]),"-----",VLOOKUP(LeaveTracker[[#This Row],[Employee Name]],'List of Employees'!$B$4:$H$766,6))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Employees'!$B$4:$H$766,7))</f>
        <v>ONT</v>
      </c>
      <c r="F7169" s="66" t="str">
        <f>IF(ISBLANK(LeaveTracker[[#This Row],[Employee Name]]),"-----",VLOOKUP(LeaveTracker[[#This Row],[Employee Name]],'List of Employees'!$B$4:$H$766,6))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Employees'!$B$4:$H$766,7))</f>
        <v>EEO/ CITY MARKET</v>
      </c>
      <c r="F7170" s="66" t="str">
        <f>IF(ISBLANK(LeaveTracker[[#This Row],[Employee Name]]),"-----",VLOOKUP(LeaveTracker[[#This Row],[Employee Name]],'List of Employees'!$B$4:$H$766,6))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Employees'!$B$4:$H$766,7))</f>
        <v>EEO/ CITY MARKET</v>
      </c>
      <c r="F7171" s="66" t="str">
        <f>IF(ISBLANK(LeaveTracker[[#This Row],[Employee Name]]),"-----",VLOOKUP(LeaveTracker[[#This Row],[Employee Name]],'List of Employees'!$B$4:$H$766,6))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1826</v>
      </c>
      <c r="E7172" s="20" t="str">
        <f>IF(ISBLANK(LeaveTracker[[#This Row],[Employee Name]]),"-----",VLOOKUP(LeaveTracker[[#This Row],[Employee Name]],'List of Employees'!$B$4:$H$766,7))</f>
        <v>CPDO</v>
      </c>
      <c r="F7172" s="66" t="str">
        <f>IF(ISBLANK(LeaveTracker[[#This Row],[Employee Name]]),"-----",VLOOKUP(LeaveTracker[[#This Row],[Employee Name]],'List of Employees'!$B$4:$H$766,6))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Employees'!$B$4:$H$766,7))</f>
        <v>ADMIN OFFICE</v>
      </c>
      <c r="F7173" s="66" t="str">
        <f>IF(ISBLANK(LeaveTracker[[#This Row],[Employee Name]]),"-----",VLOOKUP(LeaveTracker[[#This Row],[Employee Name]],'List of Employees'!$B$4:$H$766,6))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Employees'!$B$4:$H$766,7))</f>
        <v>CTO</v>
      </c>
      <c r="F7174" s="66" t="str">
        <f>IF(ISBLANK(LeaveTracker[[#This Row],[Employee Name]]),"-----",VLOOKUP(LeaveTracker[[#This Row],[Employee Name]],'List of Employees'!$B$4:$H$766,6))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Employees'!$B$4:$H$766,7))</f>
        <v>HRMO</v>
      </c>
      <c r="F7175" s="66" t="str">
        <f>IF(ISBLANK(LeaveTracker[[#This Row],[Employee Name]]),"-----",VLOOKUP(LeaveTracker[[#This Row],[Employee Name]],'List of Employees'!$B$4:$H$766,6))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Employees'!$B$4:$H$766,7))</f>
        <v>CEO</v>
      </c>
      <c r="F7176" s="66" t="str">
        <f>IF(ISBLANK(LeaveTracker[[#This Row],[Employee Name]]),"-----",VLOOKUP(LeaveTracker[[#This Row],[Employee Name]],'List of Employees'!$B$4:$H$766,6))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Employees'!$B$4:$H$766,7))</f>
        <v>HRMO</v>
      </c>
      <c r="F7177" s="66" t="str">
        <f>IF(ISBLANK(LeaveTracker[[#This Row],[Employee Name]]),"-----",VLOOKUP(LeaveTracker[[#This Row],[Employee Name]],'List of Employees'!$B$4:$H$766,6))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Employees'!$B$4:$H$766,7))</f>
        <v>HRMO</v>
      </c>
      <c r="F7178" s="66" t="str">
        <f>IF(ISBLANK(LeaveTracker[[#This Row],[Employee Name]]),"-----",VLOOKUP(LeaveTracker[[#This Row],[Employee Name]],'List of Employees'!$B$4:$H$766,6))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Employees'!$B$4:$H$766,7))</f>
        <v>CSWDO</v>
      </c>
      <c r="F7179" s="66" t="str">
        <f>IF(ISBLANK(LeaveTracker[[#This Row],[Employee Name]]),"-----",VLOOKUP(LeaveTracker[[#This Row],[Employee Name]],'List of Employees'!$B$4:$H$766,6))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Employees'!$B$4:$H$766,7))</f>
        <v>CSWDO</v>
      </c>
      <c r="F7180" s="66" t="str">
        <f>IF(ISBLANK(LeaveTracker[[#This Row],[Employee Name]]),"-----",VLOOKUP(LeaveTracker[[#This Row],[Employee Name]],'List of Employees'!$B$4:$H$766,6))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Employees'!$B$4:$H$766,7))</f>
        <v>ACCOUNTING</v>
      </c>
      <c r="F7181" s="66" t="str">
        <f>IF(ISBLANK(LeaveTracker[[#This Row],[Employee Name]]),"-----",VLOOKUP(LeaveTracker[[#This Row],[Employee Name]],'List of Employees'!$B$4:$H$766,6))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Employees'!$B$4:$H$766,7))</f>
        <v>ACCOUNTING</v>
      </c>
      <c r="F7182" s="66" t="str">
        <f>IF(ISBLANK(LeaveTracker[[#This Row],[Employee Name]]),"-----",VLOOKUP(LeaveTracker[[#This Row],[Employee Name]],'List of Employees'!$B$4:$H$766,6))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1786</v>
      </c>
      <c r="E7183" s="20" t="str">
        <f>IF(ISBLANK(LeaveTracker[[#This Row],[Employee Name]]),"-----",VLOOKUP(LeaveTracker[[#This Row],[Employee Name]],'List of Employees'!$B$4:$H$766,7))</f>
        <v>GSO</v>
      </c>
      <c r="F7183" s="66" t="str">
        <f>IF(ISBLANK(LeaveTracker[[#This Row],[Employee Name]]),"-----",VLOOKUP(LeaveTracker[[#This Row],[Employee Name]],'List of Employees'!$B$4:$H$766,6))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Employees'!$B$4:$H$766,7))</f>
        <v>SP</v>
      </c>
      <c r="F7184" s="66" t="str">
        <f>IF(ISBLANK(LeaveTracker[[#This Row],[Employee Name]]),"-----",VLOOKUP(LeaveTracker[[#This Row],[Employee Name]],'List of Employees'!$B$4:$H$766,6))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Employees'!$B$4:$H$766,7))</f>
        <v>CTO</v>
      </c>
      <c r="F7185" s="66" t="str">
        <f>IF(ISBLANK(LeaveTracker[[#This Row],[Employee Name]]),"-----",VLOOKUP(LeaveTracker[[#This Row],[Employee Name]],'List of Employees'!$B$4:$H$766,6))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Employees'!$B$4:$H$766,7))</f>
        <v>CTO</v>
      </c>
      <c r="F7186" s="66" t="str">
        <f>IF(ISBLANK(LeaveTracker[[#This Row],[Employee Name]]),"-----",VLOOKUP(LeaveTracker[[#This Row],[Employee Name]],'List of Employees'!$B$4:$H$766,6))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Employees'!$B$4:$H$766,7))</f>
        <v>CTO</v>
      </c>
      <c r="F7187" s="66" t="str">
        <f>IF(ISBLANK(LeaveTracker[[#This Row],[Employee Name]]),"-----",VLOOKUP(LeaveTracker[[#This Row],[Employee Name]],'List of Employees'!$B$4:$H$766,6))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Employees'!$B$4:$H$766,7))</f>
        <v>PIO</v>
      </c>
      <c r="F7188" s="66" t="str">
        <f>IF(ISBLANK(LeaveTracker[[#This Row],[Employee Name]]),"-----",VLOOKUP(LeaveTracker[[#This Row],[Employee Name]],'List of Employees'!$B$4:$H$766,6))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Employees'!$B$4:$H$766,7))</f>
        <v>PIO</v>
      </c>
      <c r="F7189" s="66" t="str">
        <f>IF(ISBLANK(LeaveTracker[[#This Row],[Employee Name]]),"-----",VLOOKUP(LeaveTracker[[#This Row],[Employee Name]],'List of Employees'!$B$4:$H$766,6))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Employees'!$B$4:$H$766,7))</f>
        <v>PIO</v>
      </c>
      <c r="F7190" s="66" t="str">
        <f>IF(ISBLANK(LeaveTracker[[#This Row],[Employee Name]]),"-----",VLOOKUP(LeaveTracker[[#This Row],[Employee Name]],'List of Employees'!$B$4:$H$766,6))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1800</v>
      </c>
      <c r="E7191" s="20" t="str">
        <f>IF(ISBLANK(LeaveTracker[[#This Row],[Employee Name]]),"-----",VLOOKUP(LeaveTracker[[#This Row],[Employee Name]],'List of Employees'!$B$4:$H$766,7))</f>
        <v>HOUSING</v>
      </c>
      <c r="F7191" s="66" t="str">
        <f>IF(ISBLANK(LeaveTracker[[#This Row],[Employee Name]]),"-----",VLOOKUP(LeaveTracker[[#This Row],[Employee Name]],'List of Employees'!$B$4:$H$766,6))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Employees'!$B$4:$H$766,7))</f>
        <v>COMELEC</v>
      </c>
      <c r="F7192" s="66" t="str">
        <f>IF(ISBLANK(LeaveTracker[[#This Row],[Employee Name]]),"-----",VLOOKUP(LeaveTracker[[#This Row],[Employee Name]],'List of Employees'!$B$4:$H$766,6))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2464</v>
      </c>
      <c r="E7193" s="20" t="str">
        <f>IF(ISBLANK(LeaveTracker[[#This Row],[Employee Name]]),"-----",VLOOKUP(LeaveTracker[[#This Row],[Employee Name]],'List of Employees'!$B$4:$H$766,7))</f>
        <v>PNP</v>
      </c>
      <c r="F7193" s="66" t="str">
        <f>IF(ISBLANK(LeaveTracker[[#This Row],[Employee Name]]),"-----",VLOOKUP(LeaveTracker[[#This Row],[Employee Name]],'List of Employees'!$B$4:$H$766,6))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1800</v>
      </c>
      <c r="E7194" s="20" t="str">
        <f>IF(ISBLANK(LeaveTracker[[#This Row],[Employee Name]]),"-----",VLOOKUP(LeaveTracker[[#This Row],[Employee Name]],'List of Employees'!$B$4:$H$766,7))</f>
        <v>HOUSING</v>
      </c>
      <c r="F7194" s="66" t="str">
        <f>IF(ISBLANK(LeaveTracker[[#This Row],[Employee Name]]),"-----",VLOOKUP(LeaveTracker[[#This Row],[Employee Name]],'List of Employees'!$B$4:$H$766,6))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1933</v>
      </c>
      <c r="E7195" s="20" t="str">
        <f>IF(ISBLANK(LeaveTracker[[#This Row],[Employee Name]]),"-----",VLOOKUP(LeaveTracker[[#This Row],[Employee Name]],'List of Employees'!$B$4:$H$766,7))</f>
        <v>CSWDO</v>
      </c>
      <c r="F7195" s="66" t="str">
        <f>IF(ISBLANK(LeaveTracker[[#This Row],[Employee Name]]),"-----",VLOOKUP(LeaveTracker[[#This Row],[Employee Name]],'List of Employees'!$B$4:$H$766,6))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1919</v>
      </c>
      <c r="E7196" s="20" t="str">
        <f>IF(ISBLANK(LeaveTracker[[#This Row],[Employee Name]]),"-----",VLOOKUP(LeaveTracker[[#This Row],[Employee Name]],'List of Employees'!$B$4:$H$766,7))</f>
        <v>HOUSING</v>
      </c>
      <c r="F7196" s="66" t="str">
        <f>IF(ISBLANK(LeaveTracker[[#This Row],[Employee Name]]),"-----",VLOOKUP(LeaveTracker[[#This Row],[Employee Name]],'List of Employees'!$B$4:$H$766,6))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1919</v>
      </c>
      <c r="E7197" s="20" t="str">
        <f>IF(ISBLANK(LeaveTracker[[#This Row],[Employee Name]]),"-----",VLOOKUP(LeaveTracker[[#This Row],[Employee Name]],'List of Employees'!$B$4:$H$766,7))</f>
        <v>HOUSING</v>
      </c>
      <c r="F7197" s="66" t="str">
        <f>IF(ISBLANK(LeaveTracker[[#This Row],[Employee Name]]),"-----",VLOOKUP(LeaveTracker[[#This Row],[Employee Name]],'List of Employees'!$B$4:$H$766,6))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1892</v>
      </c>
      <c r="E7198" s="20" t="str">
        <f>IF(ISBLANK(LeaveTracker[[#This Row],[Employee Name]]),"-----",VLOOKUP(LeaveTracker[[#This Row],[Employee Name]],'List of Employees'!$B$4:$H$766,7))</f>
        <v>PICNIC GROVE</v>
      </c>
      <c r="F7198" s="66" t="str">
        <f>IF(ISBLANK(LeaveTracker[[#This Row],[Employee Name]]),"-----",VLOOKUP(LeaveTracker[[#This Row],[Employee Name]],'List of Employees'!$B$4:$H$766,6))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1829</v>
      </c>
      <c r="E7199" s="20" t="str">
        <f>IF(ISBLANK(LeaveTracker[[#This Row],[Employee Name]]),"-----",VLOOKUP(LeaveTracker[[#This Row],[Employee Name]],'List of Employees'!$B$4:$H$766,7))</f>
        <v>EEO/CITY MARKET</v>
      </c>
      <c r="F7199" s="66" t="str">
        <f>IF(ISBLANK(LeaveTracker[[#This Row],[Employee Name]]),"-----",VLOOKUP(LeaveTracker[[#This Row],[Employee Name]],'List of Employees'!$B$4:$H$766,6))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1829</v>
      </c>
      <c r="E7200" s="20" t="str">
        <f>IF(ISBLANK(LeaveTracker[[#This Row],[Employee Name]]),"-----",VLOOKUP(LeaveTracker[[#This Row],[Employee Name]],'List of Employees'!$B$4:$H$766,7))</f>
        <v>EEO/CITY MARKET</v>
      </c>
      <c r="F7200" s="66" t="str">
        <f>IF(ISBLANK(LeaveTracker[[#This Row],[Employee Name]]),"-----",VLOOKUP(LeaveTracker[[#This Row],[Employee Name]],'List of Employees'!$B$4:$H$766,6))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1951</v>
      </c>
      <c r="E7201" s="20" t="str">
        <f>IF(ISBLANK(LeaveTracker[[#This Row],[Employee Name]]),"-----",VLOOKUP(LeaveTracker[[#This Row],[Employee Name]],'List of Employees'!$B$4:$H$766,7))</f>
        <v>EEO/CITY MARKET</v>
      </c>
      <c r="F7201" s="66" t="str">
        <f>IF(ISBLANK(LeaveTracker[[#This Row],[Employee Name]]),"-----",VLOOKUP(LeaveTracker[[#This Row],[Employee Name]],'List of Employees'!$B$4:$H$766,6))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1951</v>
      </c>
      <c r="E7202" s="20" t="str">
        <f>IF(ISBLANK(LeaveTracker[[#This Row],[Employee Name]]),"-----",VLOOKUP(LeaveTracker[[#This Row],[Employee Name]],'List of Employees'!$B$4:$H$766,7))</f>
        <v>EEO/CITY MARKET</v>
      </c>
      <c r="F7202" s="66" t="str">
        <f>IF(ISBLANK(LeaveTracker[[#This Row],[Employee Name]]),"-----",VLOOKUP(LeaveTracker[[#This Row],[Employee Name]],'List of Employees'!$B$4:$H$766,6))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Employees'!$B$4:$H$766,7))</f>
        <v>ONT</v>
      </c>
      <c r="F7203" s="66" t="str">
        <f>IF(ISBLANK(LeaveTracker[[#This Row],[Employee Name]]),"-----",VLOOKUP(LeaveTracker[[#This Row],[Employee Name]],'List of Employees'!$B$4:$H$766,6))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Employees'!$B$4:$H$766,7))</f>
        <v>ONT</v>
      </c>
      <c r="F7204" s="66" t="str">
        <f>IF(ISBLANK(LeaveTracker[[#This Row],[Employee Name]]),"-----",VLOOKUP(LeaveTracker[[#This Row],[Employee Name]],'List of Employees'!$B$4:$H$766,6))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Employees'!$B$4:$H$766,7))</f>
        <v>ONT</v>
      </c>
      <c r="F7205" s="66" t="str">
        <f>IF(ISBLANK(LeaveTracker[[#This Row],[Employee Name]]),"-----",VLOOKUP(LeaveTracker[[#This Row],[Employee Name]],'List of Employees'!$B$4:$H$766,6))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Employees'!$B$4:$H$766,7))</f>
        <v>LCR</v>
      </c>
      <c r="F7206" s="66" t="str">
        <f>IF(ISBLANK(LeaveTracker[[#This Row],[Employee Name]]),"-----",VLOOKUP(LeaveTracker[[#This Row],[Employee Name]],'List of Employees'!$B$4:$H$766,6))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Employees'!$B$4:$H$766,7))</f>
        <v>LCR</v>
      </c>
      <c r="F7207" s="66" t="str">
        <f>IF(ISBLANK(LeaveTracker[[#This Row],[Employee Name]]),"-----",VLOOKUP(LeaveTracker[[#This Row],[Employee Name]],'List of Employees'!$B$4:$H$766,6))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2467</v>
      </c>
      <c r="E7208" s="20" t="str">
        <f>IF(ISBLANK(LeaveTracker[[#This Row],[Employee Name]]),"-----",VLOOKUP(LeaveTracker[[#This Row],[Employee Name]],'List of Employees'!$B$4:$H$766,7))</f>
        <v>CSWDO</v>
      </c>
      <c r="F7208" s="66" t="str">
        <f>IF(ISBLANK(LeaveTracker[[#This Row],[Employee Name]]),"-----",VLOOKUP(LeaveTracker[[#This Row],[Employee Name]],'List of Employees'!$B$4:$H$766,6))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2470</v>
      </c>
      <c r="E7209" s="20" t="str">
        <f>IF(ISBLANK(LeaveTracker[[#This Row],[Employee Name]]),"-----",VLOOKUP(LeaveTracker[[#This Row],[Employee Name]],'List of Employees'!$B$4:$H$766,7))</f>
        <v>CSWDO</v>
      </c>
      <c r="F7209" s="66" t="str">
        <f>IF(ISBLANK(LeaveTracker[[#This Row],[Employee Name]]),"-----",VLOOKUP(LeaveTracker[[#This Row],[Employee Name]],'List of Employees'!$B$4:$H$766,6))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2470</v>
      </c>
      <c r="E7210" s="20" t="str">
        <f>IF(ISBLANK(LeaveTracker[[#This Row],[Employee Name]]),"-----",VLOOKUP(LeaveTracker[[#This Row],[Employee Name]],'List of Employees'!$B$4:$H$766,7))</f>
        <v>CSWDO</v>
      </c>
      <c r="F7210" s="66" t="str">
        <f>IF(ISBLANK(LeaveTracker[[#This Row],[Employee Name]]),"-----",VLOOKUP(LeaveTracker[[#This Row],[Employee Name]],'List of Employees'!$B$4:$H$766,6))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1751</v>
      </c>
      <c r="E7211" s="20" t="str">
        <f>IF(ISBLANK(LeaveTracker[[#This Row],[Employee Name]]),"-----",VLOOKUP(LeaveTracker[[#This Row],[Employee Name]],'List of Employees'!$B$4:$H$766,7))</f>
        <v>SP</v>
      </c>
      <c r="F7211" s="66" t="str">
        <f>IF(ISBLANK(LeaveTracker[[#This Row],[Employee Name]]),"-----",VLOOKUP(LeaveTracker[[#This Row],[Employee Name]],'List of Employees'!$B$4:$H$766,6))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1753</v>
      </c>
      <c r="E7212" s="20" t="str">
        <f>IF(ISBLANK(LeaveTracker[[#This Row],[Employee Name]]),"-----",VLOOKUP(LeaveTracker[[#This Row],[Employee Name]],'List of Employees'!$B$4:$H$766,7))</f>
        <v>SP</v>
      </c>
      <c r="F7212" s="66" t="str">
        <f>IF(ISBLANK(LeaveTracker[[#This Row],[Employee Name]]),"-----",VLOOKUP(LeaveTracker[[#This Row],[Employee Name]],'List of Employees'!$B$4:$H$766,6))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Employees'!$B$4:$H$766,7))</f>
        <v>ACCOUNTING</v>
      </c>
      <c r="F7213" s="66" t="str">
        <f>IF(ISBLANK(LeaveTracker[[#This Row],[Employee Name]]),"-----",VLOOKUP(LeaveTracker[[#This Row],[Employee Name]],'List of Employees'!$B$4:$H$766,6))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2253</v>
      </c>
      <c r="E7214" s="20" t="str">
        <f>IF(ISBLANK(LeaveTracker[[#This Row],[Employee Name]]),"-----",VLOOKUP(LeaveTracker[[#This Row],[Employee Name]],'List of Employees'!$B$4:$H$766,7))</f>
        <v>CHO</v>
      </c>
      <c r="F7214" s="66" t="str">
        <f>IF(ISBLANK(LeaveTracker[[#This Row],[Employee Name]]),"-----",VLOOKUP(LeaveTracker[[#This Row],[Employee Name]],'List of Employees'!$B$4:$H$766,6))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2253</v>
      </c>
      <c r="E7215" s="20" t="str">
        <f>IF(ISBLANK(LeaveTracker[[#This Row],[Employee Name]]),"-----",VLOOKUP(LeaveTracker[[#This Row],[Employee Name]],'List of Employees'!$B$4:$H$766,7))</f>
        <v>CHO</v>
      </c>
      <c r="F7215" s="66" t="str">
        <f>IF(ISBLANK(LeaveTracker[[#This Row],[Employee Name]]),"-----",VLOOKUP(LeaveTracker[[#This Row],[Employee Name]],'List of Employees'!$B$4:$H$766,6))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1914</v>
      </c>
      <c r="E7216" s="20" t="str">
        <f>IF(ISBLANK(LeaveTracker[[#This Row],[Employee Name]]),"-----",VLOOKUP(LeaveTracker[[#This Row],[Employee Name]],'List of Employees'!$B$4:$H$766,7))</f>
        <v>CHO</v>
      </c>
      <c r="F7216" s="66" t="str">
        <f>IF(ISBLANK(LeaveTracker[[#This Row],[Employee Name]]),"-----",VLOOKUP(LeaveTracker[[#This Row],[Employee Name]],'List of Employees'!$B$4:$H$766,6))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2300</v>
      </c>
      <c r="E7217" s="20" t="str">
        <f>IF(ISBLANK(LeaveTracker[[#This Row],[Employee Name]]),"-----",VLOOKUP(LeaveTracker[[#This Row],[Employee Name]],'List of Employees'!$B$4:$H$766,7))</f>
        <v>CHO</v>
      </c>
      <c r="F7217" s="66" t="str">
        <f>IF(ISBLANK(LeaveTracker[[#This Row],[Employee Name]]),"-----",VLOOKUP(LeaveTracker[[#This Row],[Employee Name]],'List of Employees'!$B$4:$H$766,6))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Employees'!$B$4:$H$766,7))</f>
        <v>ONT</v>
      </c>
      <c r="F7218" s="66" t="str">
        <f>IF(ISBLANK(LeaveTracker[[#This Row],[Employee Name]]),"-----",VLOOKUP(LeaveTracker[[#This Row],[Employee Name]],'List of Employees'!$B$4:$H$766,6))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1965</v>
      </c>
      <c r="E7219" s="20" t="str">
        <f>IF(ISBLANK(LeaveTracker[[#This Row],[Employee Name]]),"-----",VLOOKUP(LeaveTracker[[#This Row],[Employee Name]],'List of Employees'!$B$4:$H$766,7))</f>
        <v>ONT</v>
      </c>
      <c r="F7219" s="66" t="str">
        <f>IF(ISBLANK(LeaveTracker[[#This Row],[Employee Name]]),"-----",VLOOKUP(LeaveTracker[[#This Row],[Employee Name]],'List of Employees'!$B$4:$H$766,6))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Employees'!$B$4:$H$766,7))</f>
        <v>ONT</v>
      </c>
      <c r="F7220" s="66" t="str">
        <f>IF(ISBLANK(LeaveTracker[[#This Row],[Employee Name]]),"-----",VLOOKUP(LeaveTracker[[#This Row],[Employee Name]],'List of Employees'!$B$4:$H$766,6))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Employees'!$B$4:$H$766,7))</f>
        <v>ONT</v>
      </c>
      <c r="F7221" s="66" t="str">
        <f>IF(ISBLANK(LeaveTracker[[#This Row],[Employee Name]]),"-----",VLOOKUP(LeaveTracker[[#This Row],[Employee Name]],'List of Employees'!$B$4:$H$766,6))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Employees'!$B$4:$H$766,7))</f>
        <v>ONT</v>
      </c>
      <c r="F7222" s="66" t="str">
        <f>IF(ISBLANK(LeaveTracker[[#This Row],[Employee Name]]),"-----",VLOOKUP(LeaveTracker[[#This Row],[Employee Name]],'List of Employees'!$B$4:$H$766,6))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1753</v>
      </c>
      <c r="E7223" s="20" t="str">
        <f>IF(ISBLANK(LeaveTracker[[#This Row],[Employee Name]]),"-----",VLOOKUP(LeaveTracker[[#This Row],[Employee Name]],'List of Employees'!$B$4:$H$766,7))</f>
        <v>SP</v>
      </c>
      <c r="F7223" s="66" t="str">
        <f>IF(ISBLANK(LeaveTracker[[#This Row],[Employee Name]]),"-----",VLOOKUP(LeaveTracker[[#This Row],[Employee Name]],'List of Employees'!$B$4:$H$766,6))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1751</v>
      </c>
      <c r="E7224" s="20" t="str">
        <f>IF(ISBLANK(LeaveTracker[[#This Row],[Employee Name]]),"-----",VLOOKUP(LeaveTracker[[#This Row],[Employee Name]],'List of Employees'!$B$4:$H$766,7))</f>
        <v>SP</v>
      </c>
      <c r="F7224" s="66" t="str">
        <f>IF(ISBLANK(LeaveTracker[[#This Row],[Employee Name]]),"-----",VLOOKUP(LeaveTracker[[#This Row],[Employee Name]],'List of Employees'!$B$4:$H$766,6))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1751</v>
      </c>
      <c r="E7225" s="20" t="str">
        <f>IF(ISBLANK(LeaveTracker[[#This Row],[Employee Name]]),"-----",VLOOKUP(LeaveTracker[[#This Row],[Employee Name]],'List of Employees'!$B$4:$H$766,7))</f>
        <v>SP</v>
      </c>
      <c r="F7225" s="66" t="str">
        <f>IF(ISBLANK(LeaveTracker[[#This Row],[Employee Name]]),"-----",VLOOKUP(LeaveTracker[[#This Row],[Employee Name]],'List of Employees'!$B$4:$H$766,6))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Employees'!$B$4:$H$766,7))</f>
        <v>ADMIN OFFICE</v>
      </c>
      <c r="F7226" s="66" t="str">
        <f>IF(ISBLANK(LeaveTracker[[#This Row],[Employee Name]]),"-----",VLOOKUP(LeaveTracker[[#This Row],[Employee Name]],'List of Employees'!$B$4:$H$766,6))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Employees'!$B$4:$H$766,7))</f>
        <v>SP</v>
      </c>
      <c r="F7227" s="66" t="str">
        <f>IF(ISBLANK(LeaveTracker[[#This Row],[Employee Name]]),"-----",VLOOKUP(LeaveTracker[[#This Row],[Employee Name]],'List of Employees'!$B$4:$H$766,6))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Employees'!$B$4:$H$766,7))</f>
        <v>PIO</v>
      </c>
      <c r="F7228" s="66" t="str">
        <f>IF(ISBLANK(LeaveTracker[[#This Row],[Employee Name]]),"-----",VLOOKUP(LeaveTracker[[#This Row],[Employee Name]],'List of Employees'!$B$4:$H$766,6))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Employees'!$B$4:$H$766,7))</f>
        <v>PIO</v>
      </c>
      <c r="F7229" s="66" t="str">
        <f>IF(ISBLANK(LeaveTracker[[#This Row],[Employee Name]]),"-----",VLOOKUP(LeaveTracker[[#This Row],[Employee Name]],'List of Employees'!$B$4:$H$766,6))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1882</v>
      </c>
      <c r="E7230" s="20" t="str">
        <f>IF(ISBLANK(LeaveTracker[[#This Row],[Employee Name]]),"-----",VLOOKUP(LeaveTracker[[#This Row],[Employee Name]],'List of Employees'!$B$4:$H$766,7))</f>
        <v>TICC</v>
      </c>
      <c r="F7230" s="66" t="str">
        <f>IF(ISBLANK(LeaveTracker[[#This Row],[Employee Name]]),"-----",VLOOKUP(LeaveTracker[[#This Row],[Employee Name]],'List of Employees'!$B$4:$H$766,6))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1771</v>
      </c>
      <c r="E7231" s="20" t="str">
        <f>IF(ISBLANK(LeaveTracker[[#This Row],[Employee Name]]),"-----",VLOOKUP(LeaveTracker[[#This Row],[Employee Name]],'List of Employees'!$B$4:$H$766,7))</f>
        <v>SP</v>
      </c>
      <c r="F7231" s="66" t="str">
        <f>IF(ISBLANK(LeaveTracker[[#This Row],[Employee Name]]),"-----",VLOOKUP(LeaveTracker[[#This Row],[Employee Name]],'List of Employees'!$B$4:$H$766,6))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2367</v>
      </c>
      <c r="E7232" s="20" t="str">
        <f>IF(ISBLANK(LeaveTracker[[#This Row],[Employee Name]]),"-----",VLOOKUP(LeaveTracker[[#This Row],[Employee Name]],'List of Employees'!$B$4:$H$766,7))</f>
        <v xml:space="preserve">OFFICE OF THE SANGGUNIANG PANLUNGSOD </v>
      </c>
      <c r="F7232" s="66" t="str">
        <f>IF(ISBLANK(LeaveTracker[[#This Row],[Employee Name]]),"-----",VLOOKUP(LeaveTracker[[#This Row],[Employee Name]],'List of Employees'!$B$4:$H$766,6))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1821</v>
      </c>
      <c r="E7233" s="20" t="str">
        <f>IF(ISBLANK(LeaveTracker[[#This Row],[Employee Name]]),"-----",VLOOKUP(LeaveTracker[[#This Row],[Employee Name]],'List of Employees'!$B$4:$H$766,7))</f>
        <v>SP</v>
      </c>
      <c r="F7233" s="66" t="str">
        <f>IF(ISBLANK(LeaveTracker[[#This Row],[Employee Name]]),"-----",VLOOKUP(LeaveTracker[[#This Row],[Employee Name]],'List of Employees'!$B$4:$H$766,6))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1771</v>
      </c>
      <c r="E7234" s="20" t="str">
        <f>IF(ISBLANK(LeaveTracker[[#This Row],[Employee Name]]),"-----",VLOOKUP(LeaveTracker[[#This Row],[Employee Name]],'List of Employees'!$B$4:$H$766,7))</f>
        <v>SP</v>
      </c>
      <c r="F7234" s="66" t="str">
        <f>IF(ISBLANK(LeaveTracker[[#This Row],[Employee Name]]),"-----",VLOOKUP(LeaveTracker[[#This Row],[Employee Name]],'List of Employees'!$B$4:$H$766,6))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Employees'!$B$4:$H$766,7))</f>
        <v>SP</v>
      </c>
      <c r="F7235" s="66" t="str">
        <f>IF(ISBLANK(LeaveTracker[[#This Row],[Employee Name]]),"-----",VLOOKUP(LeaveTracker[[#This Row],[Employee Name]],'List of Employees'!$B$4:$H$766,6))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Employees'!$B$4:$H$766,7))</f>
        <v>TOPS (ADMIN CSU)</v>
      </c>
      <c r="F7236" s="66" t="str">
        <f>IF(ISBLANK(LeaveTracker[[#This Row],[Employee Name]]),"-----",VLOOKUP(LeaveTracker[[#This Row],[Employee Name]],'List of Employees'!$B$4:$H$766,6))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Employees'!$B$4:$H$766,7))</f>
        <v>CSWDO</v>
      </c>
      <c r="F7237" s="66" t="str">
        <f>IF(ISBLANK(LeaveTracker[[#This Row],[Employee Name]]),"-----",VLOOKUP(LeaveTracker[[#This Row],[Employee Name]],'List of Employees'!$B$4:$H$766,6))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1806</v>
      </c>
      <c r="E7238" s="20" t="str">
        <f>IF(ISBLANK(LeaveTracker[[#This Row],[Employee Name]]),"-----",VLOOKUP(LeaveTracker[[#This Row],[Employee Name]],'List of Employees'!$B$4:$H$766,7))</f>
        <v>TICC/TCCH</v>
      </c>
      <c r="F7238" s="66" t="str">
        <f>IF(ISBLANK(LeaveTracker[[#This Row],[Employee Name]]),"-----",VLOOKUP(LeaveTracker[[#This Row],[Employee Name]],'List of Employees'!$B$4:$H$766,6))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1806</v>
      </c>
      <c r="E7239" s="20" t="str">
        <f>IF(ISBLANK(LeaveTracker[[#This Row],[Employee Name]]),"-----",VLOOKUP(LeaveTracker[[#This Row],[Employee Name]],'List of Employees'!$B$4:$H$766,7))</f>
        <v>TICC/TCCH</v>
      </c>
      <c r="F7239" s="66" t="str">
        <f>IF(ISBLANK(LeaveTracker[[#This Row],[Employee Name]]),"-----",VLOOKUP(LeaveTracker[[#This Row],[Employee Name]],'List of Employees'!$B$4:$H$766,6))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2210</v>
      </c>
      <c r="E7240" s="20" t="str">
        <f>IF(ISBLANK(LeaveTracker[[#This Row],[Employee Name]]),"-----",VLOOKUP(LeaveTracker[[#This Row],[Employee Name]],'List of Employees'!$B$4:$H$766,7))</f>
        <v>CENRO</v>
      </c>
      <c r="F7240" s="66" t="str">
        <f>IF(ISBLANK(LeaveTracker[[#This Row],[Employee Name]]),"-----",VLOOKUP(LeaveTracker[[#This Row],[Employee Name]],'List of Employees'!$B$4:$H$766,6))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Employees'!$B$4:$H$766,7))</f>
        <v>LIBRARY</v>
      </c>
      <c r="F7241" s="66" t="str">
        <f>IF(ISBLANK(LeaveTracker[[#This Row],[Employee Name]]),"-----",VLOOKUP(LeaveTracker[[#This Row],[Employee Name]],'List of Employees'!$B$4:$H$766,6))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Employees'!$B$4:$H$766,7))</f>
        <v>CTO</v>
      </c>
      <c r="F7242" s="66" t="str">
        <f>IF(ISBLANK(LeaveTracker[[#This Row],[Employee Name]]),"-----",VLOOKUP(LeaveTracker[[#This Row],[Employee Name]],'List of Employees'!$B$4:$H$766,6))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1822</v>
      </c>
      <c r="E7243" s="20" t="str">
        <f>IF(ISBLANK(LeaveTracker[[#This Row],[Employee Name]]),"-----",VLOOKUP(LeaveTracker[[#This Row],[Employee Name]],'List of Employees'!$B$4:$H$766,7))</f>
        <v>SP</v>
      </c>
      <c r="F7243" s="66" t="str">
        <f>IF(ISBLANK(LeaveTracker[[#This Row],[Employee Name]]),"-----",VLOOKUP(LeaveTracker[[#This Row],[Employee Name]],'List of Employees'!$B$4:$H$766,6))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1806</v>
      </c>
      <c r="E7244" s="20" t="str">
        <f>IF(ISBLANK(LeaveTracker[[#This Row],[Employee Name]]),"-----",VLOOKUP(LeaveTracker[[#This Row],[Employee Name]],'List of Employees'!$B$4:$H$766,7))</f>
        <v>TICC/TCCH</v>
      </c>
      <c r="F7244" s="66" t="str">
        <f>IF(ISBLANK(LeaveTracker[[#This Row],[Employee Name]]),"-----",VLOOKUP(LeaveTracker[[#This Row],[Employee Name]],'List of Employees'!$B$4:$H$766,6))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1822</v>
      </c>
      <c r="E7245" s="20" t="str">
        <f>IF(ISBLANK(LeaveTracker[[#This Row],[Employee Name]]),"-----",VLOOKUP(LeaveTracker[[#This Row],[Employee Name]],'List of Employees'!$B$4:$H$766,7))</f>
        <v>SP</v>
      </c>
      <c r="F7245" s="66" t="str">
        <f>IF(ISBLANK(LeaveTracker[[#This Row],[Employee Name]]),"-----",VLOOKUP(LeaveTracker[[#This Row],[Employee Name]],'List of Employees'!$B$4:$H$766,6))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1822</v>
      </c>
      <c r="E7246" s="20" t="str">
        <f>IF(ISBLANK(LeaveTracker[[#This Row],[Employee Name]]),"-----",VLOOKUP(LeaveTracker[[#This Row],[Employee Name]],'List of Employees'!$B$4:$H$766,7))</f>
        <v>SP</v>
      </c>
      <c r="F7246" s="66" t="str">
        <f>IF(ISBLANK(LeaveTracker[[#This Row],[Employee Name]]),"-----",VLOOKUP(LeaveTracker[[#This Row],[Employee Name]],'List of Employees'!$B$4:$H$766,6))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1881</v>
      </c>
      <c r="E7247" s="20" t="str">
        <f>IF(ISBLANK(LeaveTracker[[#This Row],[Employee Name]]),"-----",VLOOKUP(LeaveTracker[[#This Row],[Employee Name]],'List of Employees'!$B$4:$H$766,7))</f>
        <v>TICC</v>
      </c>
      <c r="F7247" s="66" t="str">
        <f>IF(ISBLANK(LeaveTracker[[#This Row],[Employee Name]]),"-----",VLOOKUP(LeaveTracker[[#This Row],[Employee Name]],'List of Employees'!$B$4:$H$766,6))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Employees'!$B$4:$H$766,7))</f>
        <v>COOPERATIVE OFFICE</v>
      </c>
      <c r="F7248" s="66" t="str">
        <f>IF(ISBLANK(LeaveTracker[[#This Row],[Employee Name]]),"-----",VLOOKUP(LeaveTracker[[#This Row],[Employee Name]],'List of Employees'!$B$4:$H$766,6))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2217</v>
      </c>
      <c r="E7249" s="20" t="str">
        <f>IF(ISBLANK(LeaveTracker[[#This Row],[Employee Name]]),"-----",VLOOKUP(LeaveTracker[[#This Row],[Employee Name]],'List of Employees'!$B$4:$H$766,7))</f>
        <v>PICNIC GROVE</v>
      </c>
      <c r="F7249" s="66" t="str">
        <f>IF(ISBLANK(LeaveTracker[[#This Row],[Employee Name]]),"-----",VLOOKUP(LeaveTracker[[#This Row],[Employee Name]],'List of Employees'!$B$4:$H$766,6))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1876</v>
      </c>
      <c r="E7250" s="20" t="str">
        <f>IF(ISBLANK(LeaveTracker[[#This Row],[Employee Name]]),"-----",VLOOKUP(LeaveTracker[[#This Row],[Employee Name]],'List of Employees'!$B$4:$H$766,7))</f>
        <v>CTO-LICENSE</v>
      </c>
      <c r="F7250" s="66" t="str">
        <f>IF(ISBLANK(LeaveTracker[[#This Row],[Employee Name]]),"-----",VLOOKUP(LeaveTracker[[#This Row],[Employee Name]],'List of Employees'!$B$4:$H$766,6))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1825</v>
      </c>
      <c r="E7251" s="20" t="str">
        <f>IF(ISBLANK(LeaveTracker[[#This Row],[Employee Name]]),"-----",VLOOKUP(LeaveTracker[[#This Row],[Employee Name]],'List of Employees'!$B$4:$H$766,7))</f>
        <v>ONT</v>
      </c>
      <c r="F7251" s="66" t="str">
        <f>IF(ISBLANK(LeaveTracker[[#This Row],[Employee Name]]),"-----",VLOOKUP(LeaveTracker[[#This Row],[Employee Name]],'List of Employees'!$B$4:$H$766,6))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2262</v>
      </c>
      <c r="E7252" s="20" t="str">
        <f>IF(ISBLANK(LeaveTracker[[#This Row],[Employee Name]]),"-----",VLOOKUP(LeaveTracker[[#This Row],[Employee Name]],'List of Employees'!$B$4:$H$766,7))</f>
        <v>PICNIC GROVE</v>
      </c>
      <c r="F7252" s="66" t="str">
        <f>IF(ISBLANK(LeaveTracker[[#This Row],[Employee Name]]),"-----",VLOOKUP(LeaveTracker[[#This Row],[Employee Name]],'List of Employees'!$B$4:$H$766,6))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2262</v>
      </c>
      <c r="E7253" s="20" t="str">
        <f>IF(ISBLANK(LeaveTracker[[#This Row],[Employee Name]]),"-----",VLOOKUP(LeaveTracker[[#This Row],[Employee Name]],'List of Employees'!$B$4:$H$766,7))</f>
        <v>PICNIC GROVE</v>
      </c>
      <c r="F7253" s="66" t="str">
        <f>IF(ISBLANK(LeaveTracker[[#This Row],[Employee Name]]),"-----",VLOOKUP(LeaveTracker[[#This Row],[Employee Name]],'List of Employees'!$B$4:$H$766,6))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2008</v>
      </c>
      <c r="E7254" s="20" t="str">
        <f>IF(ISBLANK(LeaveTracker[[#This Row],[Employee Name]]),"-----",VLOOKUP(LeaveTracker[[#This Row],[Employee Name]],'List of Employees'!$B$4:$H$766,7))</f>
        <v>EDP</v>
      </c>
      <c r="F7254" s="66" t="str">
        <f>IF(ISBLANK(LeaveTracker[[#This Row],[Employee Name]]),"-----",VLOOKUP(LeaveTracker[[#This Row],[Employee Name]],'List of Employees'!$B$4:$H$766,6))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1820</v>
      </c>
      <c r="E7255" s="20" t="str">
        <f>IF(ISBLANK(LeaveTracker[[#This Row],[Employee Name]]),"-----",VLOOKUP(LeaveTracker[[#This Row],[Employee Name]],'List of Employees'!$B$4:$H$766,7))</f>
        <v>GSO</v>
      </c>
      <c r="F7255" s="66" t="str">
        <f>IF(ISBLANK(LeaveTracker[[#This Row],[Employee Name]]),"-----",VLOOKUP(LeaveTracker[[#This Row],[Employee Name]],'List of Employees'!$B$4:$H$766,6))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1881</v>
      </c>
      <c r="E7256" s="20" t="str">
        <f>IF(ISBLANK(LeaveTracker[[#This Row],[Employee Name]]),"-----",VLOOKUP(LeaveTracker[[#This Row],[Employee Name]],'List of Employees'!$B$4:$H$766,7))</f>
        <v>TICC</v>
      </c>
      <c r="F7256" s="66" t="str">
        <f>IF(ISBLANK(LeaveTracker[[#This Row],[Employee Name]]),"-----",VLOOKUP(LeaveTracker[[#This Row],[Employee Name]],'List of Employees'!$B$4:$H$766,6))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1881</v>
      </c>
      <c r="E7257" s="20" t="str">
        <f>IF(ISBLANK(LeaveTracker[[#This Row],[Employee Name]]),"-----",VLOOKUP(LeaveTracker[[#This Row],[Employee Name]],'List of Employees'!$B$4:$H$766,7))</f>
        <v>TICC</v>
      </c>
      <c r="F7257" s="66" t="str">
        <f>IF(ISBLANK(LeaveTracker[[#This Row],[Employee Name]]),"-----",VLOOKUP(LeaveTracker[[#This Row],[Employee Name]],'List of Employees'!$B$4:$H$766,6))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1881</v>
      </c>
      <c r="E7258" s="20" t="str">
        <f>IF(ISBLANK(LeaveTracker[[#This Row],[Employee Name]]),"-----",VLOOKUP(LeaveTracker[[#This Row],[Employee Name]],'List of Employees'!$B$4:$H$766,7))</f>
        <v>TICC</v>
      </c>
      <c r="F7258" s="66" t="str">
        <f>IF(ISBLANK(LeaveTracker[[#This Row],[Employee Name]]),"-----",VLOOKUP(LeaveTracker[[#This Row],[Employee Name]],'List of Employees'!$B$4:$H$766,6))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1959</v>
      </c>
      <c r="E7259" s="20" t="str">
        <f>IF(ISBLANK(LeaveTracker[[#This Row],[Employee Name]]),"-----",VLOOKUP(LeaveTracker[[#This Row],[Employee Name]],'List of Employees'!$B$4:$H$766,7))</f>
        <v>CENRO</v>
      </c>
      <c r="F7259" s="66" t="str">
        <f>IF(ISBLANK(LeaveTracker[[#This Row],[Employee Name]]),"-----",VLOOKUP(LeaveTracker[[#This Row],[Employee Name]],'List of Employees'!$B$4:$H$766,6))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1834</v>
      </c>
      <c r="E7260" s="20" t="str">
        <f>IF(ISBLANK(LeaveTracker[[#This Row],[Employee Name]]),"-----",VLOOKUP(LeaveTracker[[#This Row],[Employee Name]],'List of Employees'!$B$4:$H$766,7))</f>
        <v>BIR</v>
      </c>
      <c r="F7260" s="66" t="str">
        <f>IF(ISBLANK(LeaveTracker[[#This Row],[Employee Name]]),"-----",VLOOKUP(LeaveTracker[[#This Row],[Employee Name]],'List of Employees'!$B$4:$H$766,6))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1834</v>
      </c>
      <c r="E7261" s="20" t="str">
        <f>IF(ISBLANK(LeaveTracker[[#This Row],[Employee Name]]),"-----",VLOOKUP(LeaveTracker[[#This Row],[Employee Name]],'List of Employees'!$B$4:$H$766,7))</f>
        <v>BIR</v>
      </c>
      <c r="F7261" s="66" t="str">
        <f>IF(ISBLANK(LeaveTracker[[#This Row],[Employee Name]]),"-----",VLOOKUP(LeaveTracker[[#This Row],[Employee Name]],'List of Employees'!$B$4:$H$766,6))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1793</v>
      </c>
      <c r="E7262" s="20" t="str">
        <f>IF(ISBLANK(LeaveTracker[[#This Row],[Employee Name]]),"-----",VLOOKUP(LeaveTracker[[#This Row],[Employee Name]],'List of Employees'!$B$4:$H$766,7))</f>
        <v>CENRO</v>
      </c>
      <c r="F7262" s="66" t="str">
        <f>IF(ISBLANK(LeaveTracker[[#This Row],[Employee Name]]),"-----",VLOOKUP(LeaveTracker[[#This Row],[Employee Name]],'List of Employees'!$B$4:$H$766,6))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1833</v>
      </c>
      <c r="E7263" s="20" t="str">
        <f>IF(ISBLANK(LeaveTracker[[#This Row],[Employee Name]]),"-----",VLOOKUP(LeaveTracker[[#This Row],[Employee Name]],'List of Employees'!$B$4:$H$766,7))</f>
        <v>CENRO</v>
      </c>
      <c r="F7263" s="66" t="str">
        <f>IF(ISBLANK(LeaveTracker[[#This Row],[Employee Name]]),"-----",VLOOKUP(LeaveTracker[[#This Row],[Employee Name]],'List of Employees'!$B$4:$H$766,6))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1833</v>
      </c>
      <c r="E7264" s="20" t="str">
        <f>IF(ISBLANK(LeaveTracker[[#This Row],[Employee Name]]),"-----",VLOOKUP(LeaveTracker[[#This Row],[Employee Name]],'List of Employees'!$B$4:$H$766,7))</f>
        <v>CENRO</v>
      </c>
      <c r="F7264" s="66" t="str">
        <f>IF(ISBLANK(LeaveTracker[[#This Row],[Employee Name]]),"-----",VLOOKUP(LeaveTracker[[#This Row],[Employee Name]],'List of Employees'!$B$4:$H$766,6))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1956</v>
      </c>
      <c r="E7265" s="20" t="str">
        <f>IF(ISBLANK(LeaveTracker[[#This Row],[Employee Name]]),"-----",VLOOKUP(LeaveTracker[[#This Row],[Employee Name]],'List of Employees'!$B$4:$H$766,7))</f>
        <v>TERMINAL</v>
      </c>
      <c r="F7265" s="66" t="str">
        <f>IF(ISBLANK(LeaveTracker[[#This Row],[Employee Name]]),"-----",VLOOKUP(LeaveTracker[[#This Row],[Employee Name]],'List of Employees'!$B$4:$H$766,6))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1956</v>
      </c>
      <c r="E7266" s="20" t="str">
        <f>IF(ISBLANK(LeaveTracker[[#This Row],[Employee Name]]),"-----",VLOOKUP(LeaveTracker[[#This Row],[Employee Name]],'List of Employees'!$B$4:$H$766,7))</f>
        <v>TERMINAL</v>
      </c>
      <c r="F7266" s="66" t="str">
        <f>IF(ISBLANK(LeaveTracker[[#This Row],[Employee Name]]),"-----",VLOOKUP(LeaveTracker[[#This Row],[Employee Name]],'List of Employees'!$B$4:$H$766,6))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1913</v>
      </c>
      <c r="E7267" s="20" t="str">
        <f>IF(ISBLANK(LeaveTracker[[#This Row],[Employee Name]]),"-----",VLOOKUP(LeaveTracker[[#This Row],[Employee Name]],'List of Employees'!$B$4:$H$766,7))</f>
        <v>PICNIC GROVE</v>
      </c>
      <c r="F7267" s="66" t="str">
        <f>IF(ISBLANK(LeaveTracker[[#This Row],[Employee Name]]),"-----",VLOOKUP(LeaveTracker[[#This Row],[Employee Name]],'List of Employees'!$B$4:$H$766,6))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1746</v>
      </c>
      <c r="E7268" s="20" t="str">
        <f>IF(ISBLANK(LeaveTracker[[#This Row],[Employee Name]]),"-----",VLOOKUP(LeaveTracker[[#This Row],[Employee Name]],'List of Employees'!$B$4:$H$766,7))</f>
        <v>AGRICULTURE OFFICE</v>
      </c>
      <c r="F7268" s="66" t="str">
        <f>IF(ISBLANK(LeaveTracker[[#This Row],[Employee Name]]),"-----",VLOOKUP(LeaveTracker[[#This Row],[Employee Name]],'List of Employees'!$B$4:$H$766,6))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2320</v>
      </c>
      <c r="E7269" s="20" t="str">
        <f>IF(ISBLANK(LeaveTracker[[#This Row],[Employee Name]]),"-----",VLOOKUP(LeaveTracker[[#This Row],[Employee Name]],'List of Employees'!$B$4:$H$766,7))</f>
        <v>CEO</v>
      </c>
      <c r="F7269" s="66" t="str">
        <f>IF(ISBLANK(LeaveTracker[[#This Row],[Employee Name]]),"-----",VLOOKUP(LeaveTracker[[#This Row],[Employee Name]],'List of Employees'!$B$4:$H$766,6))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1752</v>
      </c>
      <c r="E7270" s="20" t="str">
        <f>IF(ISBLANK(LeaveTracker[[#This Row],[Employee Name]]),"-----",VLOOKUP(LeaveTracker[[#This Row],[Employee Name]],'List of Employees'!$B$4:$H$766,7))</f>
        <v>EEO/CITY MARKET</v>
      </c>
      <c r="F7270" s="66" t="str">
        <f>IF(ISBLANK(LeaveTracker[[#This Row],[Employee Name]]),"-----",VLOOKUP(LeaveTracker[[#This Row],[Employee Name]],'List of Employees'!$B$4:$H$766,6))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1868</v>
      </c>
      <c r="E7271" s="20" t="str">
        <f>IF(ISBLANK(LeaveTracker[[#This Row],[Employee Name]]),"-----",VLOOKUP(LeaveTracker[[#This Row],[Employee Name]],'List of Employees'!$B$4:$H$766,7))</f>
        <v>GSO</v>
      </c>
      <c r="F7271" s="66" t="str">
        <f>IF(ISBLANK(LeaveTracker[[#This Row],[Employee Name]]),"-----",VLOOKUP(LeaveTracker[[#This Row],[Employee Name]],'List of Employees'!$B$4:$H$766,6))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1785</v>
      </c>
      <c r="E7272" s="20" t="str">
        <f>IF(ISBLANK(LeaveTracker[[#This Row],[Employee Name]]),"-----",VLOOKUP(LeaveTracker[[#This Row],[Employee Name]],'List of Employees'!$B$4:$H$766,7))</f>
        <v>CENRO</v>
      </c>
      <c r="F7272" s="66" t="str">
        <f>IF(ISBLANK(LeaveTracker[[#This Row],[Employee Name]]),"-----",VLOOKUP(LeaveTracker[[#This Row],[Employee Name]],'List of Employees'!$B$4:$H$766,6))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1911</v>
      </c>
      <c r="E7273" s="20" t="str">
        <f>IF(ISBLANK(LeaveTracker[[#This Row],[Employee Name]]),"-----",VLOOKUP(LeaveTracker[[#This Row],[Employee Name]],'List of Employees'!$B$4:$H$766,7))</f>
        <v>CENRO</v>
      </c>
      <c r="F7273" s="66" t="str">
        <f>IF(ISBLANK(LeaveTracker[[#This Row],[Employee Name]]),"-----",VLOOKUP(LeaveTracker[[#This Row],[Employee Name]],'List of Employees'!$B$4:$H$766,6))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1908</v>
      </c>
      <c r="E7274" s="20" t="str">
        <f>IF(ISBLANK(LeaveTracker[[#This Row],[Employee Name]]),"-----",VLOOKUP(LeaveTracker[[#This Row],[Employee Name]],'List of Employees'!$B$4:$H$766,7))</f>
        <v>INTERNAL</v>
      </c>
      <c r="F7274" s="66" t="str">
        <f>IF(ISBLANK(LeaveTracker[[#This Row],[Employee Name]]),"-----",VLOOKUP(LeaveTracker[[#This Row],[Employee Name]],'List of Employees'!$B$4:$H$766,6))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1933</v>
      </c>
      <c r="E7275" s="20" t="str">
        <f>IF(ISBLANK(LeaveTracker[[#This Row],[Employee Name]]),"-----",VLOOKUP(LeaveTracker[[#This Row],[Employee Name]],'List of Employees'!$B$4:$H$766,7))</f>
        <v>CSWDO</v>
      </c>
      <c r="F7275" s="66" t="str">
        <f>IF(ISBLANK(LeaveTracker[[#This Row],[Employee Name]]),"-----",VLOOKUP(LeaveTracker[[#This Row],[Employee Name]],'List of Employees'!$B$4:$H$766,6))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1786</v>
      </c>
      <c r="E7276" s="20" t="str">
        <f>IF(ISBLANK(LeaveTracker[[#This Row],[Employee Name]]),"-----",VLOOKUP(LeaveTracker[[#This Row],[Employee Name]],'List of Employees'!$B$4:$H$766,7))</f>
        <v>GSO</v>
      </c>
      <c r="F7276" s="66" t="str">
        <f>IF(ISBLANK(LeaveTracker[[#This Row],[Employee Name]]),"-----",VLOOKUP(LeaveTracker[[#This Row],[Employee Name]],'List of Employees'!$B$4:$H$766,6))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1816</v>
      </c>
      <c r="E7277" s="20" t="str">
        <f>IF(ISBLANK(LeaveTracker[[#This Row],[Employee Name]]),"-----",VLOOKUP(LeaveTracker[[#This Row],[Employee Name]],'List of Employees'!$B$4:$H$766,7))</f>
        <v>DSWDO</v>
      </c>
      <c r="F7277" s="66" t="str">
        <f>IF(ISBLANK(LeaveTracker[[#This Row],[Employee Name]]),"-----",VLOOKUP(LeaveTracker[[#This Row],[Employee Name]],'List of Employees'!$B$4:$H$766,6))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Employees'!$B$4:$H$766,7))</f>
        <v>CCT</v>
      </c>
      <c r="F7278" s="66" t="str">
        <f>IF(ISBLANK(LeaveTracker[[#This Row],[Employee Name]]),"-----",VLOOKUP(LeaveTracker[[#This Row],[Employee Name]],'List of Employees'!$B$4:$H$766,6))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Employees'!$B$4:$H$766,7))</f>
        <v>PIO</v>
      </c>
      <c r="F7279" s="66" t="str">
        <f>IF(ISBLANK(LeaveTracker[[#This Row],[Employee Name]]),"-----",VLOOKUP(LeaveTracker[[#This Row],[Employee Name]],'List of Employees'!$B$4:$H$766,6))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1995</v>
      </c>
      <c r="E7280" s="20" t="str">
        <f>IF(ISBLANK(LeaveTracker[[#This Row],[Employee Name]]),"-----",VLOOKUP(LeaveTracker[[#This Row],[Employee Name]],'List of Employees'!$B$4:$H$766,7))</f>
        <v>HRMO</v>
      </c>
      <c r="F7280" s="66" t="str">
        <f>IF(ISBLANK(LeaveTracker[[#This Row],[Employee Name]]),"-----",VLOOKUP(LeaveTracker[[#This Row],[Employee Name]],'List of Employees'!$B$4:$H$766,6))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1718</v>
      </c>
      <c r="E7281" s="20" t="str">
        <f>IF(ISBLANK(LeaveTracker[[#This Row],[Employee Name]]),"-----",VLOOKUP(LeaveTracker[[#This Row],[Employee Name]],'List of Employees'!$B$4:$H$766,7))</f>
        <v>LEGAL</v>
      </c>
      <c r="F7281" s="66" t="str">
        <f>IF(ISBLANK(LeaveTracker[[#This Row],[Employee Name]]),"-----",VLOOKUP(LeaveTracker[[#This Row],[Employee Name]],'List of Employees'!$B$4:$H$766,6))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1718</v>
      </c>
      <c r="E7282" s="20" t="str">
        <f>IF(ISBLANK(LeaveTracker[[#This Row],[Employee Name]]),"-----",VLOOKUP(LeaveTracker[[#This Row],[Employee Name]],'List of Employees'!$B$4:$H$766,7))</f>
        <v>LEGAL</v>
      </c>
      <c r="F7282" s="66" t="str">
        <f>IF(ISBLANK(LeaveTracker[[#This Row],[Employee Name]]),"-----",VLOOKUP(LeaveTracker[[#This Row],[Employee Name]],'List of Employees'!$B$4:$H$766,6))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2618</v>
      </c>
      <c r="E7283" s="20" t="str">
        <f>IF(ISBLANK(LeaveTracker[[#This Row],[Employee Name]]),"-----",VLOOKUP(LeaveTracker[[#This Row],[Employee Name]],'List of Employees'!$B$4:$H$766,7))</f>
        <v>CBO</v>
      </c>
      <c r="F7283" s="66" t="str">
        <f>IF(ISBLANK(LeaveTracker[[#This Row],[Employee Name]]),"-----",VLOOKUP(LeaveTracker[[#This Row],[Employee Name]],'List of Employees'!$B$4:$H$766,6))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Employees'!$B$4:$H$766,7))</f>
        <v>CBO</v>
      </c>
      <c r="F7284" s="66" t="str">
        <f>IF(ISBLANK(LeaveTracker[[#This Row],[Employee Name]]),"-----",VLOOKUP(LeaveTracker[[#This Row],[Employee Name]],'List of Employees'!$B$4:$H$766,6))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2105</v>
      </c>
      <c r="E7285" s="20" t="str">
        <f>IF(ISBLANK(LeaveTracker[[#This Row],[Employee Name]]),"-----",VLOOKUP(LeaveTracker[[#This Row],[Employee Name]],'List of Employees'!$B$4:$H$766,7))</f>
        <v>CEO</v>
      </c>
      <c r="F7285" s="66" t="str">
        <f>IF(ISBLANK(LeaveTracker[[#This Row],[Employee Name]]),"-----",VLOOKUP(LeaveTracker[[#This Row],[Employee Name]],'List of Employees'!$B$4:$H$766,6))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1863</v>
      </c>
      <c r="E7286" s="20" t="str">
        <f>IF(ISBLANK(LeaveTracker[[#This Row],[Employee Name]]),"-----",VLOOKUP(LeaveTracker[[#This Row],[Employee Name]],'List of Employees'!$B$4:$H$766,7))</f>
        <v>MO</v>
      </c>
      <c r="F7286" s="66" t="str">
        <f>IF(ISBLANK(LeaveTracker[[#This Row],[Employee Name]]),"-----",VLOOKUP(LeaveTracker[[#This Row],[Employee Name]],'List of Employees'!$B$4:$H$766,6))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Employees'!$B$4:$H$766,7))</f>
        <v>CENRO</v>
      </c>
      <c r="F7287" s="66" t="str">
        <f>IF(ISBLANK(LeaveTracker[[#This Row],[Employee Name]]),"-----",VLOOKUP(LeaveTracker[[#This Row],[Employee Name]],'List of Employees'!$B$4:$H$766,6))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Employees'!$B$4:$H$766,7))</f>
        <v>ACCOUNTING</v>
      </c>
      <c r="F7288" s="66" t="str">
        <f>IF(ISBLANK(LeaveTracker[[#This Row],[Employee Name]]),"-----",VLOOKUP(LeaveTracker[[#This Row],[Employee Name]],'List of Employees'!$B$4:$H$766,6))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Employees'!$B$4:$H$766,7))</f>
        <v>CTO</v>
      </c>
      <c r="F7289" s="66" t="str">
        <f>IF(ISBLANK(LeaveTracker[[#This Row],[Employee Name]]),"-----",VLOOKUP(LeaveTracker[[#This Row],[Employee Name]],'List of Employees'!$B$4:$H$766,6))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Employees'!$B$4:$H$766,7))</f>
        <v>CTO</v>
      </c>
      <c r="F7290" s="66" t="str">
        <f>IF(ISBLANK(LeaveTracker[[#This Row],[Employee Name]]),"-----",VLOOKUP(LeaveTracker[[#This Row],[Employee Name]],'List of Employees'!$B$4:$H$766,6))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Employees'!$B$4:$H$766,7))</f>
        <v>CTO</v>
      </c>
      <c r="F7291" s="66" t="str">
        <f>IF(ISBLANK(LeaveTracker[[#This Row],[Employee Name]]),"-----",VLOOKUP(LeaveTracker[[#This Row],[Employee Name]],'List of Employees'!$B$4:$H$766,6))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Employees'!$B$4:$H$766,7))</f>
        <v>CTO</v>
      </c>
      <c r="F7292" s="66" t="str">
        <f>IF(ISBLANK(LeaveTracker[[#This Row],[Employee Name]]),"-----",VLOOKUP(LeaveTracker[[#This Row],[Employee Name]],'List of Employees'!$B$4:$H$766,6))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Employees'!$B$4:$H$766,7))</f>
        <v>CTO</v>
      </c>
      <c r="F7293" s="66" t="str">
        <f>IF(ISBLANK(LeaveTracker[[#This Row],[Employee Name]]),"-----",VLOOKUP(LeaveTracker[[#This Row],[Employee Name]],'List of Employees'!$B$4:$H$766,6))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Employees'!$B$4:$H$766,7))</f>
        <v>CHO</v>
      </c>
      <c r="F7294" s="66" t="str">
        <f>IF(ISBLANK(LeaveTracker[[#This Row],[Employee Name]]),"-----",VLOOKUP(LeaveTracker[[#This Row],[Employee Name]],'List of Employees'!$B$4:$H$766,6))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Employees'!$B$4:$H$766,7))</f>
        <v>TCCH/TICC</v>
      </c>
      <c r="F7295" s="66" t="str">
        <f>IF(ISBLANK(LeaveTracker[[#This Row],[Employee Name]]),"-----",VLOOKUP(LeaveTracker[[#This Row],[Employee Name]],'List of Employees'!$B$4:$H$766,6))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Employees'!$B$4:$H$766,7))</f>
        <v>CEO</v>
      </c>
      <c r="F7296" s="66" t="str">
        <f>IF(ISBLANK(LeaveTracker[[#This Row],[Employee Name]]),"-----",VLOOKUP(LeaveTracker[[#This Row],[Employee Name]],'List of Employees'!$B$4:$H$766,6))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2068</v>
      </c>
      <c r="E7297" s="20" t="str">
        <f>IF(ISBLANK(LeaveTracker[[#This Row],[Employee Name]]),"-----",VLOOKUP(LeaveTracker[[#This Row],[Employee Name]],'List of Employees'!$B$4:$H$766,7))</f>
        <v>OSPITAL NG TAGAYTAY</v>
      </c>
      <c r="F7297" s="66" t="str">
        <f>IF(ISBLANK(LeaveTracker[[#This Row],[Employee Name]]),"-----",VLOOKUP(LeaveTracker[[#This Row],[Employee Name]],'List of Employees'!$B$4:$H$766,6))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Employees'!$B$4:$H$766,7))</f>
        <v>CEO</v>
      </c>
      <c r="F7298" s="66" t="str">
        <f>IF(ISBLANK(LeaveTracker[[#This Row],[Employee Name]]),"-----",VLOOKUP(LeaveTracker[[#This Row],[Employee Name]],'List of Employees'!$B$4:$H$766,6))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Employees'!$B$4:$H$766,7))</f>
        <v>THRDC</v>
      </c>
      <c r="F7299" s="66" t="str">
        <f>IF(ISBLANK(LeaveTracker[[#This Row],[Employee Name]]),"-----",VLOOKUP(LeaveTracker[[#This Row],[Employee Name]],'List of Employees'!$B$4:$H$766,6))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Employees'!$B$4:$H$766,7))</f>
        <v>HRMO</v>
      </c>
      <c r="F7300" s="66" t="str">
        <f>IF(ISBLANK(LeaveTracker[[#This Row],[Employee Name]]),"-----",VLOOKUP(LeaveTracker[[#This Row],[Employee Name]],'List of Employees'!$B$4:$H$766,6))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Employees'!$B$4:$H$766,7))</f>
        <v>CSWDO</v>
      </c>
      <c r="F7301" s="66" t="str">
        <f>IF(ISBLANK(LeaveTracker[[#This Row],[Employee Name]]),"-----",VLOOKUP(LeaveTracker[[#This Row],[Employee Name]],'List of Employees'!$B$4:$H$766,6))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Employees'!$B$4:$H$766,7))</f>
        <v>CSWDO</v>
      </c>
      <c r="F7302" s="66" t="str">
        <f>IF(ISBLANK(LeaveTracker[[#This Row],[Employee Name]]),"-----",VLOOKUP(LeaveTracker[[#This Row],[Employee Name]],'List of Employees'!$B$4:$H$766,6))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1748</v>
      </c>
      <c r="E7303" s="20" t="str">
        <f>IF(ISBLANK(LeaveTracker[[#This Row],[Employee Name]]),"-----",VLOOKUP(LeaveTracker[[#This Row],[Employee Name]],'List of Employees'!$B$4:$H$766,7))</f>
        <v>CSWDO</v>
      </c>
      <c r="F7303" s="66" t="str">
        <f>IF(ISBLANK(LeaveTracker[[#This Row],[Employee Name]]),"-----",VLOOKUP(LeaveTracker[[#This Row],[Employee Name]],'List of Employees'!$B$4:$H$766,6))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Employees'!$B$4:$H$766,7))</f>
        <v>CSWDO</v>
      </c>
      <c r="F7304" s="66" t="str">
        <f>IF(ISBLANK(LeaveTracker[[#This Row],[Employee Name]]),"-----",VLOOKUP(LeaveTracker[[#This Row],[Employee Name]],'List of Employees'!$B$4:$H$766,6))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Employees'!$B$4:$H$766,7))</f>
        <v>CSWDO</v>
      </c>
      <c r="F7305" s="66" t="str">
        <f>IF(ISBLANK(LeaveTracker[[#This Row],[Employee Name]]),"-----",VLOOKUP(LeaveTracker[[#This Row],[Employee Name]],'List of Employees'!$B$4:$H$766,6))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Employees'!$B$4:$H$766,7))</f>
        <v>PIO</v>
      </c>
      <c r="F7306" s="66" t="str">
        <f>IF(ISBLANK(LeaveTracker[[#This Row],[Employee Name]]),"-----",VLOOKUP(LeaveTracker[[#This Row],[Employee Name]],'List of Employees'!$B$4:$H$766,6))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Employees'!$B$4:$H$766,7))</f>
        <v>PIO</v>
      </c>
      <c r="F7307" s="66" t="str">
        <f>IF(ISBLANK(LeaveTracker[[#This Row],[Employee Name]]),"-----",VLOOKUP(LeaveTracker[[#This Row],[Employee Name]],'List of Employees'!$B$4:$H$766,6))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Employees'!$B$4:$H$766,7))</f>
        <v>PIO</v>
      </c>
      <c r="F7308" s="66" t="str">
        <f>IF(ISBLANK(LeaveTracker[[#This Row],[Employee Name]]),"-----",VLOOKUP(LeaveTracker[[#This Row],[Employee Name]],'List of Employees'!$B$4:$H$766,6))</f>
        <v>PERMANENT</v>
      </c>
      <c r="G7308" s="24">
        <v>45170</v>
      </c>
      <c r="H7308" s="24">
        <v>45170</v>
      </c>
      <c r="I7308" s="20" t="s">
        <v>297</v>
      </c>
      <c r="J7308" s="42" t="s">
        <v>2434</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Employees'!$B$4:$H$766,7))</f>
        <v>PIO</v>
      </c>
      <c r="F7309" s="66" t="str">
        <f>IF(ISBLANK(LeaveTracker[[#This Row],[Employee Name]]),"-----",VLOOKUP(LeaveTracker[[#This Row],[Employee Name]],'List of Employees'!$B$4:$H$766,6))</f>
        <v>PERMANENT</v>
      </c>
      <c r="G7309" s="24">
        <v>45180</v>
      </c>
      <c r="H7309" s="24">
        <v>45180</v>
      </c>
      <c r="I7309" s="20" t="s">
        <v>297</v>
      </c>
      <c r="J7309" s="42" t="s">
        <v>2434</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Employees'!$B$4:$H$766,7))</f>
        <v>LCR</v>
      </c>
      <c r="F7310" s="66" t="str">
        <f>IF(ISBLANK(LeaveTracker[[#This Row],[Employee Name]]),"-----",VLOOKUP(LeaveTracker[[#This Row],[Employee Name]],'List of Employees'!$B$4:$H$766,6))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Employees'!$B$4:$H$766,7))</f>
        <v>ACCOUNTING</v>
      </c>
      <c r="F7311" s="66" t="str">
        <f>IF(ISBLANK(LeaveTracker[[#This Row],[Employee Name]]),"-----",VLOOKUP(LeaveTracker[[#This Row],[Employee Name]],'List of Employees'!$B$4:$H$766,6))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Employees'!$B$4:$H$766,7))</f>
        <v>ACCOUNTING</v>
      </c>
      <c r="F7312" s="66" t="str">
        <f>IF(ISBLANK(LeaveTracker[[#This Row],[Employee Name]]),"-----",VLOOKUP(LeaveTracker[[#This Row],[Employee Name]],'List of Employees'!$B$4:$H$766,6))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Employees'!$B$4:$H$766,7))</f>
        <v>ACCOUNTING</v>
      </c>
      <c r="F7313" s="66" t="str">
        <f>IF(ISBLANK(LeaveTracker[[#This Row],[Employee Name]]),"-----",VLOOKUP(LeaveTracker[[#This Row],[Employee Name]],'List of Employees'!$B$4:$H$766,6))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Employees'!$B$4:$H$766,7))</f>
        <v>ACCOUNTING</v>
      </c>
      <c r="F7314" s="66" t="str">
        <f>IF(ISBLANK(LeaveTracker[[#This Row],[Employee Name]]),"-----",VLOOKUP(LeaveTracker[[#This Row],[Employee Name]],'List of Employees'!$B$4:$H$766,6))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Employees'!$B$4:$H$766,7))</f>
        <v>ACCOUNTING</v>
      </c>
      <c r="F7315" s="66" t="str">
        <f>IF(ISBLANK(LeaveTracker[[#This Row],[Employee Name]]),"-----",VLOOKUP(LeaveTracker[[#This Row],[Employee Name]],'List of Employees'!$B$4:$H$766,6))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Employees'!$B$4:$H$766,7))</f>
        <v>ACCOUNTING</v>
      </c>
      <c r="F7316" s="66" t="str">
        <f>IF(ISBLANK(LeaveTracker[[#This Row],[Employee Name]]),"-----",VLOOKUP(LeaveTracker[[#This Row],[Employee Name]],'List of Employees'!$B$4:$H$766,6))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Employees'!$B$4:$H$766,7))</f>
        <v>CSWDO</v>
      </c>
      <c r="F7317" s="66" t="str">
        <f>IF(ISBLANK(LeaveTracker[[#This Row],[Employee Name]]),"-----",VLOOKUP(LeaveTracker[[#This Row],[Employee Name]],'List of Employees'!$B$4:$H$766,6))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2357</v>
      </c>
      <c r="E7318" s="20" t="str">
        <f>IF(ISBLANK(LeaveTracker[[#This Row],[Employee Name]]),"-----",VLOOKUP(LeaveTracker[[#This Row],[Employee Name]],'List of Employees'!$B$4:$H$766,7))</f>
        <v>CSWDO</v>
      </c>
      <c r="F7318" s="66" t="str">
        <f>IF(ISBLANK(LeaveTracker[[#This Row],[Employee Name]]),"-----",VLOOKUP(LeaveTracker[[#This Row],[Employee Name]],'List of Employees'!$B$4:$H$766,6))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Employees'!$B$4:$H$766,7))</f>
        <v>ASSESSORS OFFICE</v>
      </c>
      <c r="F7319" s="66" t="str">
        <f>IF(ISBLANK(LeaveTracker[[#This Row],[Employee Name]]),"-----",VLOOKUP(LeaveTracker[[#This Row],[Employee Name]],'List of Employees'!$B$4:$H$766,6))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2286</v>
      </c>
      <c r="E7320" s="20" t="str">
        <f>IF(ISBLANK(LeaveTracker[[#This Row],[Employee Name]]),"-----",VLOOKUP(LeaveTracker[[#This Row],[Employee Name]],'List of Employees'!$B$4:$H$766,7))</f>
        <v>PICNIC GROVE</v>
      </c>
      <c r="F7320" s="66" t="str">
        <f>IF(ISBLANK(LeaveTracker[[#This Row],[Employee Name]]),"-----",VLOOKUP(LeaveTracker[[#This Row],[Employee Name]],'List of Employees'!$B$4:$H$766,6))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Employees'!$B$4:$H$766,7))</f>
        <v>ADMIN OFFICE</v>
      </c>
      <c r="F7321" s="66" t="str">
        <f>IF(ISBLANK(LeaveTracker[[#This Row],[Employee Name]]),"-----",VLOOKUP(LeaveTracker[[#This Row],[Employee Name]],'List of Employees'!$B$4:$H$766,6))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1820</v>
      </c>
      <c r="E7322" s="20" t="str">
        <f>IF(ISBLANK(LeaveTracker[[#This Row],[Employee Name]]),"-----",VLOOKUP(LeaveTracker[[#This Row],[Employee Name]],'List of Employees'!$B$4:$H$766,7))</f>
        <v>GSO</v>
      </c>
      <c r="F7322" s="66" t="str">
        <f>IF(ISBLANK(LeaveTracker[[#This Row],[Employee Name]]),"-----",VLOOKUP(LeaveTracker[[#This Row],[Employee Name]],'List of Employees'!$B$4:$H$766,6))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1877</v>
      </c>
      <c r="E7323" s="20" t="str">
        <f>IF(ISBLANK(LeaveTracker[[#This Row],[Employee Name]]),"-----",VLOOKUP(LeaveTracker[[#This Row],[Employee Name]],'List of Employees'!$B$4:$H$766,7))</f>
        <v>CTO</v>
      </c>
      <c r="F7323" s="66" t="str">
        <f>IF(ISBLANK(LeaveTracker[[#This Row],[Employee Name]]),"-----",VLOOKUP(LeaveTracker[[#This Row],[Employee Name]],'List of Employees'!$B$4:$H$766,6))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Employees'!$B$4:$H$766,7))</f>
        <v>THRDC</v>
      </c>
      <c r="F7324" s="66" t="str">
        <f>IF(ISBLANK(LeaveTracker[[#This Row],[Employee Name]]),"-----",VLOOKUP(LeaveTracker[[#This Row],[Employee Name]],'List of Employees'!$B$4:$H$766,6))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Employees'!$B$4:$H$766,7))</f>
        <v>PIO</v>
      </c>
      <c r="F7325" s="66" t="str">
        <f>IF(ISBLANK(LeaveTracker[[#This Row],[Employee Name]]),"-----",VLOOKUP(LeaveTracker[[#This Row],[Employee Name]],'List of Employees'!$B$4:$H$766,6))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Employees'!$B$4:$H$766,7))</f>
        <v>PIO</v>
      </c>
      <c r="F7326" s="66" t="str">
        <f>IF(ISBLANK(LeaveTracker[[#This Row],[Employee Name]]),"-----",VLOOKUP(LeaveTracker[[#This Row],[Employee Name]],'List of Employees'!$B$4:$H$766,6))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Employees'!$B$4:$H$766,7))</f>
        <v>ASSESSORS OFFICE</v>
      </c>
      <c r="F7327" s="66" t="str">
        <f>IF(ISBLANK(LeaveTracker[[#This Row],[Employee Name]]),"-----",VLOOKUP(LeaveTracker[[#This Row],[Employee Name]],'List of Employees'!$B$4:$H$766,6))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Employees'!$B$4:$H$766,7))</f>
        <v>CHO</v>
      </c>
      <c r="F7328" s="66" t="str">
        <f>IF(ISBLANK(LeaveTracker[[#This Row],[Employee Name]]),"-----",VLOOKUP(LeaveTracker[[#This Row],[Employee Name]],'List of Employees'!$B$4:$H$766,6))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Employees'!$B$4:$H$766,7))</f>
        <v>CHO</v>
      </c>
      <c r="F7329" s="66" t="str">
        <f>IF(ISBLANK(LeaveTracker[[#This Row],[Employee Name]]),"-----",VLOOKUP(LeaveTracker[[#This Row],[Employee Name]],'List of Employees'!$B$4:$H$766,6))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Employees'!$B$4:$H$766,7))</f>
        <v>MO</v>
      </c>
      <c r="F7330" s="66" t="str">
        <f>IF(ISBLANK(LeaveTracker[[#This Row],[Employee Name]]),"-----",VLOOKUP(LeaveTracker[[#This Row],[Employee Name]],'List of Employees'!$B$4:$H$766,6))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Employees'!$B$4:$H$766,7))</f>
        <v>MO</v>
      </c>
      <c r="F7331" s="66" t="str">
        <f>IF(ISBLANK(LeaveTracker[[#This Row],[Employee Name]]),"-----",VLOOKUP(LeaveTracker[[#This Row],[Employee Name]],'List of Employees'!$B$4:$H$766,6))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Employees'!$B$4:$H$766,7))</f>
        <v>CTO</v>
      </c>
      <c r="F7332" s="66" t="str">
        <f>IF(ISBLANK(LeaveTracker[[#This Row],[Employee Name]]),"-----",VLOOKUP(LeaveTracker[[#This Row],[Employee Name]],'List of Employees'!$B$4:$H$766,6))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Employees'!$B$4:$H$766,7))</f>
        <v>CTO</v>
      </c>
      <c r="F7333" s="66" t="str">
        <f>IF(ISBLANK(LeaveTracker[[#This Row],[Employee Name]]),"-----",VLOOKUP(LeaveTracker[[#This Row],[Employee Name]],'List of Employees'!$B$4:$H$766,6))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Employees'!$B$4:$H$766,7))</f>
        <v>TOPS (ADMIN CSU)</v>
      </c>
      <c r="F7334" s="66" t="str">
        <f>IF(ISBLANK(LeaveTracker[[#This Row],[Employee Name]]),"-----",VLOOKUP(LeaveTracker[[#This Row],[Employee Name]],'List of Employees'!$B$4:$H$766,6))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2454</v>
      </c>
      <c r="E7335" s="20" t="str">
        <f>IF(ISBLANK(LeaveTracker[[#This Row],[Employee Name]]),"-----",VLOOKUP(LeaveTracker[[#This Row],[Employee Name]],'List of Employees'!$B$4:$H$766,7))</f>
        <v>RTC BRANCA</v>
      </c>
      <c r="F7335" s="66" t="str">
        <f>IF(ISBLANK(LeaveTracker[[#This Row],[Employee Name]]),"-----",VLOOKUP(LeaveTracker[[#This Row],[Employee Name]],'List of Employees'!$B$4:$H$766,6))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1951</v>
      </c>
      <c r="E7336" s="20" t="str">
        <f>IF(ISBLANK(LeaveTracker[[#This Row],[Employee Name]]),"-----",VLOOKUP(LeaveTracker[[#This Row],[Employee Name]],'List of Employees'!$B$4:$H$766,7))</f>
        <v>EEO/CITY MARKET</v>
      </c>
      <c r="F7336" s="66" t="str">
        <f>IF(ISBLANK(LeaveTracker[[#This Row],[Employee Name]]),"-----",VLOOKUP(LeaveTracker[[#This Row],[Employee Name]],'List of Employees'!$B$4:$H$766,6))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1818</v>
      </c>
      <c r="E7337" s="20" t="str">
        <f>IF(ISBLANK(LeaveTracker[[#This Row],[Employee Name]]),"-----",VLOOKUP(LeaveTracker[[#This Row],[Employee Name]],'List of Employees'!$B$4:$H$766,7))</f>
        <v>EEO/CITY MARKET</v>
      </c>
      <c r="F7337" s="66" t="str">
        <f>IF(ISBLANK(LeaveTracker[[#This Row],[Employee Name]]),"-----",VLOOKUP(LeaveTracker[[#This Row],[Employee Name]],'List of Employees'!$B$4:$H$766,6))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1818</v>
      </c>
      <c r="E7338" s="20" t="str">
        <f>IF(ISBLANK(LeaveTracker[[#This Row],[Employee Name]]),"-----",VLOOKUP(LeaveTracker[[#This Row],[Employee Name]],'List of Employees'!$B$4:$H$766,7))</f>
        <v>EEO/CITY MARKET</v>
      </c>
      <c r="F7338" s="66" t="str">
        <f>IF(ISBLANK(LeaveTracker[[#This Row],[Employee Name]]),"-----",VLOOKUP(LeaveTracker[[#This Row],[Employee Name]],'List of Employees'!$B$4:$H$766,6))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1868</v>
      </c>
      <c r="E7339" s="20" t="str">
        <f>IF(ISBLANK(LeaveTracker[[#This Row],[Employee Name]]),"-----",VLOOKUP(LeaveTracker[[#This Row],[Employee Name]],'List of Employees'!$B$4:$H$766,7))</f>
        <v>GSO</v>
      </c>
      <c r="F7339" s="66" t="str">
        <f>IF(ISBLANK(LeaveTracker[[#This Row],[Employee Name]]),"-----",VLOOKUP(LeaveTracker[[#This Row],[Employee Name]],'List of Employees'!$B$4:$H$766,6))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2472</v>
      </c>
      <c r="E7340" s="20" t="str">
        <f>IF(ISBLANK(LeaveTracker[[#This Row],[Employee Name]]),"-----",VLOOKUP(LeaveTracker[[#This Row],[Employee Name]],'List of Employees'!$B$4:$H$766,7))</f>
        <v>CPDO</v>
      </c>
      <c r="F7340" s="66" t="str">
        <f>IF(ISBLANK(LeaveTracker[[#This Row],[Employee Name]]),"-----",VLOOKUP(LeaveTracker[[#This Row],[Employee Name]],'List of Employees'!$B$4:$H$766,6))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1867</v>
      </c>
      <c r="E7341" s="20" t="str">
        <f>IF(ISBLANK(LeaveTracker[[#This Row],[Employee Name]]),"-----",VLOOKUP(LeaveTracker[[#This Row],[Employee Name]],'List of Employees'!$B$4:$H$766,7))</f>
        <v>CEO</v>
      </c>
      <c r="F7341" s="66" t="str">
        <f>IF(ISBLANK(LeaveTracker[[#This Row],[Employee Name]]),"-----",VLOOKUP(LeaveTracker[[#This Row],[Employee Name]],'List of Employees'!$B$4:$H$766,6))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Employees'!$B$4:$H$766,7))</f>
        <v>GSO</v>
      </c>
      <c r="F7342" s="66" t="str">
        <f>IF(ISBLANK(LeaveTracker[[#This Row],[Employee Name]]),"-----",VLOOKUP(LeaveTracker[[#This Row],[Employee Name]],'List of Employees'!$B$4:$H$766,6))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Employees'!$B$4:$H$766,7))</f>
        <v>INTERNAL</v>
      </c>
      <c r="F7343" s="66" t="str">
        <f>IF(ISBLANK(LeaveTracker[[#This Row],[Employee Name]]),"-----",VLOOKUP(LeaveTracker[[#This Row],[Employee Name]],'List of Employees'!$B$4:$H$766,6))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Employees'!$B$4:$H$766,7))</f>
        <v>INTERNAL</v>
      </c>
      <c r="F7344" s="66" t="str">
        <f>IF(ISBLANK(LeaveTracker[[#This Row],[Employee Name]]),"-----",VLOOKUP(LeaveTracker[[#This Row],[Employee Name]],'List of Employees'!$B$4:$H$766,6))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Employees'!$B$4:$H$766,7))</f>
        <v>CSWDO</v>
      </c>
      <c r="F7345" s="66" t="str">
        <f>IF(ISBLANK(LeaveTracker[[#This Row],[Employee Name]]),"-----",VLOOKUP(LeaveTracker[[#This Row],[Employee Name]],'List of Employees'!$B$4:$H$766,6))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Employees'!$B$4:$H$766,7))</f>
        <v>TOPS (ADMIN CSU)</v>
      </c>
      <c r="F7346" s="66" t="str">
        <f>IF(ISBLANK(LeaveTracker[[#This Row],[Employee Name]]),"-----",VLOOKUP(LeaveTracker[[#This Row],[Employee Name]],'List of Employees'!$B$4:$H$766,6))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Employees'!$B$4:$H$766,7))</f>
        <v>TOPS (ADMIN CSU)</v>
      </c>
      <c r="F7347" s="66" t="str">
        <f>IF(ISBLANK(LeaveTracker[[#This Row],[Employee Name]]),"-----",VLOOKUP(LeaveTracker[[#This Row],[Employee Name]],'List of Employees'!$B$4:$H$766,6))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2131</v>
      </c>
      <c r="E7348" s="20" t="str">
        <f>IF(ISBLANK(LeaveTracker[[#This Row],[Employee Name]]),"-----",VLOOKUP(LeaveTracker[[#This Row],[Employee Name]],'List of Employees'!$B$4:$H$766,7))</f>
        <v>GSO</v>
      </c>
      <c r="F7348" s="66" t="str">
        <f>IF(ISBLANK(LeaveTracker[[#This Row],[Employee Name]]),"-----",VLOOKUP(LeaveTracker[[#This Row],[Employee Name]],'List of Employees'!$B$4:$H$766,6))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2224</v>
      </c>
      <c r="E7349" s="20" t="str">
        <f>IF(ISBLANK(LeaveTracker[[#This Row],[Employee Name]]),"-----",VLOOKUP(LeaveTracker[[#This Row],[Employee Name]],'List of Employees'!$B$4:$H$766,7))</f>
        <v>CHO</v>
      </c>
      <c r="F7349" s="66" t="str">
        <f>IF(ISBLANK(LeaveTracker[[#This Row],[Employee Name]]),"-----",VLOOKUP(LeaveTracker[[#This Row],[Employee Name]],'List of Employees'!$B$4:$H$766,6))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Employees'!$B$4:$H$766,7))</f>
        <v>BUDGET</v>
      </c>
      <c r="F7350" s="66" t="str">
        <f>IF(ISBLANK(LeaveTracker[[#This Row],[Employee Name]]),"-----",VLOOKUP(LeaveTracker[[#This Row],[Employee Name]],'List of Employees'!$B$4:$H$766,6))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1745</v>
      </c>
      <c r="E7351" s="20" t="str">
        <f>IF(ISBLANK(LeaveTracker[[#This Row],[Employee Name]]),"-----",VLOOKUP(LeaveTracker[[#This Row],[Employee Name]],'List of Employees'!$B$4:$H$766,7))</f>
        <v>MAHOGANY MARKET</v>
      </c>
      <c r="F7351" s="66" t="str">
        <f>IF(ISBLANK(LeaveTracker[[#This Row],[Employee Name]]),"-----",VLOOKUP(LeaveTracker[[#This Row],[Employee Name]],'List of Employees'!$B$4:$H$766,6))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Employees'!$B$4:$H$766,7))</f>
        <v>MAHOGANY MARKET</v>
      </c>
      <c r="F7352" s="66" t="str">
        <f>IF(ISBLANK(LeaveTracker[[#This Row],[Employee Name]]),"-----",VLOOKUP(LeaveTracker[[#This Row],[Employee Name]],'List of Employees'!$B$4:$H$766,6))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2131</v>
      </c>
      <c r="E7353" s="20" t="str">
        <f>IF(ISBLANK(LeaveTracker[[#This Row],[Employee Name]]),"-----",VLOOKUP(LeaveTracker[[#This Row],[Employee Name]],'List of Employees'!$B$4:$H$766,7))</f>
        <v>GSO</v>
      </c>
      <c r="F7353" s="66" t="str">
        <f>IF(ISBLANK(LeaveTracker[[#This Row],[Employee Name]]),"-----",VLOOKUP(LeaveTracker[[#This Row],[Employee Name]],'List of Employees'!$B$4:$H$766,6))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1908</v>
      </c>
      <c r="E7354" s="20" t="str">
        <f>IF(ISBLANK(LeaveTracker[[#This Row],[Employee Name]]),"-----",VLOOKUP(LeaveTracker[[#This Row],[Employee Name]],'List of Employees'!$B$4:$H$766,7))</f>
        <v>INTERNAL</v>
      </c>
      <c r="F7354" s="66" t="str">
        <f>IF(ISBLANK(LeaveTracker[[#This Row],[Employee Name]]),"-----",VLOOKUP(LeaveTracker[[#This Row],[Employee Name]],'List of Employees'!$B$4:$H$766,6))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2180</v>
      </c>
      <c r="E7355" s="20" t="str">
        <f>IF(ISBLANK(LeaveTracker[[#This Row],[Employee Name]]),"-----",VLOOKUP(LeaveTracker[[#This Row],[Employee Name]],'List of Employees'!$B$4:$H$766,7))</f>
        <v>CENRO</v>
      </c>
      <c r="F7355" s="66" t="str">
        <f>IF(ISBLANK(LeaveTracker[[#This Row],[Employee Name]]),"-----",VLOOKUP(LeaveTracker[[#This Row],[Employee Name]],'List of Employees'!$B$4:$H$766,6))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2189</v>
      </c>
      <c r="E7356" s="20" t="str">
        <f>IF(ISBLANK(LeaveTracker[[#This Row],[Employee Name]]),"-----",VLOOKUP(LeaveTracker[[#This Row],[Employee Name]],'List of Employees'!$B$4:$H$766,7))</f>
        <v>CENRO</v>
      </c>
      <c r="F7356" s="66" t="str">
        <f>IF(ISBLANK(LeaveTracker[[#This Row],[Employee Name]]),"-----",VLOOKUP(LeaveTracker[[#This Row],[Employee Name]],'List of Employees'!$B$4:$H$766,6))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1923</v>
      </c>
      <c r="E7357" s="20" t="str">
        <f>IF(ISBLANK(LeaveTracker[[#This Row],[Employee Name]]),"-----",VLOOKUP(LeaveTracker[[#This Row],[Employee Name]],'List of Employees'!$B$4:$H$766,7))</f>
        <v>CENRO</v>
      </c>
      <c r="F7357" s="66" t="str">
        <f>IF(ISBLANK(LeaveTracker[[#This Row],[Employee Name]]),"-----",VLOOKUP(LeaveTracker[[#This Row],[Employee Name]],'List of Employees'!$B$4:$H$766,6))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1954</v>
      </c>
      <c r="E7358" s="20" t="str">
        <f>IF(ISBLANK(LeaveTracker[[#This Row],[Employee Name]]),"-----",VLOOKUP(LeaveTracker[[#This Row],[Employee Name]],'List of Employees'!$B$4:$H$766,7))</f>
        <v>CENRO</v>
      </c>
      <c r="F7358" s="66" t="str">
        <f>IF(ISBLANK(LeaveTracker[[#This Row],[Employee Name]]),"-----",VLOOKUP(LeaveTracker[[#This Row],[Employee Name]],'List of Employees'!$B$4:$H$766,6))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1795</v>
      </c>
      <c r="E7359" s="20" t="str">
        <f>IF(ISBLANK(LeaveTracker[[#This Row],[Employee Name]]),"-----",VLOOKUP(LeaveTracker[[#This Row],[Employee Name]],'List of Employees'!$B$4:$H$766,7))</f>
        <v>CENRO</v>
      </c>
      <c r="F7359" s="66" t="str">
        <f>IF(ISBLANK(LeaveTracker[[#This Row],[Employee Name]]),"-----",VLOOKUP(LeaveTracker[[#This Row],[Employee Name]],'List of Employees'!$B$4:$H$766,6))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1779</v>
      </c>
      <c r="E7360" s="20" t="str">
        <f>IF(ISBLANK(LeaveTracker[[#This Row],[Employee Name]]),"-----",VLOOKUP(LeaveTracker[[#This Row],[Employee Name]],'List of Employees'!$B$4:$H$766,7))</f>
        <v>EEO/CITY MARKET</v>
      </c>
      <c r="F7360" s="66" t="str">
        <f>IF(ISBLANK(LeaveTracker[[#This Row],[Employee Name]]),"-----",VLOOKUP(LeaveTracker[[#This Row],[Employee Name]],'List of Employees'!$B$4:$H$766,6))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1779</v>
      </c>
      <c r="E7361" s="20" t="str">
        <f>IF(ISBLANK(LeaveTracker[[#This Row],[Employee Name]]),"-----",VLOOKUP(LeaveTracker[[#This Row],[Employee Name]],'List of Employees'!$B$4:$H$766,7))</f>
        <v>EEO/CITY MARKET</v>
      </c>
      <c r="F7361" s="66" t="str">
        <f>IF(ISBLANK(LeaveTracker[[#This Row],[Employee Name]]),"-----",VLOOKUP(LeaveTracker[[#This Row],[Employee Name]],'List of Employees'!$B$4:$H$766,6))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1779</v>
      </c>
      <c r="E7362" s="20" t="str">
        <f>IF(ISBLANK(LeaveTracker[[#This Row],[Employee Name]]),"-----",VLOOKUP(LeaveTracker[[#This Row],[Employee Name]],'List of Employees'!$B$4:$H$766,7))</f>
        <v>EEO/CITY MARKET</v>
      </c>
      <c r="F7362" s="66" t="str">
        <f>IF(ISBLANK(LeaveTracker[[#This Row],[Employee Name]]),"-----",VLOOKUP(LeaveTracker[[#This Row],[Employee Name]],'List of Employees'!$B$4:$H$766,6))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1913</v>
      </c>
      <c r="E7363" s="20" t="str">
        <f>IF(ISBLANK(LeaveTracker[[#This Row],[Employee Name]]),"-----",VLOOKUP(LeaveTracker[[#This Row],[Employee Name]],'List of Employees'!$B$4:$H$766,7))</f>
        <v>PICNIC GROVE</v>
      </c>
      <c r="F7363" s="66" t="str">
        <f>IF(ISBLANK(LeaveTracker[[#This Row],[Employee Name]]),"-----",VLOOKUP(LeaveTracker[[#This Row],[Employee Name]],'List of Employees'!$B$4:$H$766,6))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Employees'!$B$4:$H$766,7))</f>
        <v>CCT</v>
      </c>
      <c r="F7364" s="66" t="str">
        <f>IF(ISBLANK(LeaveTracker[[#This Row],[Employee Name]]),"-----",VLOOKUP(LeaveTracker[[#This Row],[Employee Name]],'List of Employees'!$B$4:$H$766,6))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1786</v>
      </c>
      <c r="E7365" s="20" t="str">
        <f>IF(ISBLANK(LeaveTracker[[#This Row],[Employee Name]]),"-----",VLOOKUP(LeaveTracker[[#This Row],[Employee Name]],'List of Employees'!$B$4:$H$766,7))</f>
        <v>GSO</v>
      </c>
      <c r="F7365" s="66" t="str">
        <f>IF(ISBLANK(LeaveTracker[[#This Row],[Employee Name]]),"-----",VLOOKUP(LeaveTracker[[#This Row],[Employee Name]],'List of Employees'!$B$4:$H$766,6))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1786</v>
      </c>
      <c r="E7366" s="20" t="str">
        <f>IF(ISBLANK(LeaveTracker[[#This Row],[Employee Name]]),"-----",VLOOKUP(LeaveTracker[[#This Row],[Employee Name]],'List of Employees'!$B$4:$H$766,7))</f>
        <v>GSO</v>
      </c>
      <c r="F7366" s="66" t="str">
        <f>IF(ISBLANK(LeaveTracker[[#This Row],[Employee Name]]),"-----",VLOOKUP(LeaveTracker[[#This Row],[Employee Name]],'List of Employees'!$B$4:$H$766,6))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1786</v>
      </c>
      <c r="E7367" s="20" t="str">
        <f>IF(ISBLANK(LeaveTracker[[#This Row],[Employee Name]]),"-----",VLOOKUP(LeaveTracker[[#This Row],[Employee Name]],'List of Employees'!$B$4:$H$766,7))</f>
        <v>GSO</v>
      </c>
      <c r="F7367" s="66" t="str">
        <f>IF(ISBLANK(LeaveTracker[[#This Row],[Employee Name]]),"-----",VLOOKUP(LeaveTracker[[#This Row],[Employee Name]],'List of Employees'!$B$4:$H$766,6))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1786</v>
      </c>
      <c r="E7368" s="20" t="str">
        <f>IF(ISBLANK(LeaveTracker[[#This Row],[Employee Name]]),"-----",VLOOKUP(LeaveTracker[[#This Row],[Employee Name]],'List of Employees'!$B$4:$H$766,7))</f>
        <v>GSO</v>
      </c>
      <c r="F7368" s="66" t="str">
        <f>IF(ISBLANK(LeaveTracker[[#This Row],[Employee Name]]),"-----",VLOOKUP(LeaveTracker[[#This Row],[Employee Name]],'List of Employees'!$B$4:$H$766,6))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1786</v>
      </c>
      <c r="E7369" s="20" t="str">
        <f>IF(ISBLANK(LeaveTracker[[#This Row],[Employee Name]]),"-----",VLOOKUP(LeaveTracker[[#This Row],[Employee Name]],'List of Employees'!$B$4:$H$766,7))</f>
        <v>GSO</v>
      </c>
      <c r="F7369" s="66" t="str">
        <f>IF(ISBLANK(LeaveTracker[[#This Row],[Employee Name]]),"-----",VLOOKUP(LeaveTracker[[#This Row],[Employee Name]],'List of Employees'!$B$4:$H$766,6))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Employees'!$B$4:$H$766,7))</f>
        <v>VMO</v>
      </c>
      <c r="F7370" s="66" t="str">
        <f>IF(ISBLANK(LeaveTracker[[#This Row],[Employee Name]]),"-----",VLOOKUP(LeaveTracker[[#This Row],[Employee Name]],'List of Employees'!$B$4:$H$766,6))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Employees'!$B$4:$H$766,7))</f>
        <v>SP</v>
      </c>
      <c r="F7371" s="66" t="str">
        <f>IF(ISBLANK(LeaveTracker[[#This Row],[Employee Name]]),"-----",VLOOKUP(LeaveTracker[[#This Row],[Employee Name]],'List of Employees'!$B$4:$H$766,6))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1836</v>
      </c>
      <c r="E7372" s="20" t="str">
        <f>IF(ISBLANK(LeaveTracker[[#This Row],[Employee Name]]),"-----",VLOOKUP(LeaveTracker[[#This Row],[Employee Name]],'List of Employees'!$B$4:$H$766,7))</f>
        <v>VMO/SP</v>
      </c>
      <c r="F7372" s="66" t="str">
        <f>IF(ISBLANK(LeaveTracker[[#This Row],[Employee Name]]),"-----",VLOOKUP(LeaveTracker[[#This Row],[Employee Name]],'List of Employees'!$B$4:$H$766,6))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2015</v>
      </c>
      <c r="E7373" s="20" t="str">
        <f>IF(ISBLANK(LeaveTracker[[#This Row],[Employee Name]]),"-----",VLOOKUP(LeaveTracker[[#This Row],[Employee Name]],'List of Employees'!$B$4:$H$766,7))</f>
        <v>SP</v>
      </c>
      <c r="F7373" s="66" t="str">
        <f>IF(ISBLANK(LeaveTracker[[#This Row],[Employee Name]]),"-----",VLOOKUP(LeaveTracker[[#This Row],[Employee Name]],'List of Employees'!$B$4:$H$766,6))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2015</v>
      </c>
      <c r="E7374" s="20" t="str">
        <f>IF(ISBLANK(LeaveTracker[[#This Row],[Employee Name]]),"-----",VLOOKUP(LeaveTracker[[#This Row],[Employee Name]],'List of Employees'!$B$4:$H$766,7))</f>
        <v>SP</v>
      </c>
      <c r="F7374" s="66" t="str">
        <f>IF(ISBLANK(LeaveTracker[[#This Row],[Employee Name]]),"-----",VLOOKUP(LeaveTracker[[#This Row],[Employee Name]],'List of Employees'!$B$4:$H$766,6))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Employees'!$B$4:$H$766,7))</f>
        <v>0</v>
      </c>
      <c r="F7375" s="66" t="str">
        <f>IF(ISBLANK(LeaveTracker[[#This Row],[Employee Name]]),"-----",VLOOKUP(LeaveTracker[[#This Row],[Employee Name]],'List of Employees'!$B$4:$H$766,6))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Employees'!$B$4:$H$766,7))</f>
        <v>CHO</v>
      </c>
      <c r="F7376" s="66" t="str">
        <f>IF(ISBLANK(LeaveTracker[[#This Row],[Employee Name]]),"-----",VLOOKUP(LeaveTracker[[#This Row],[Employee Name]],'List of Employees'!$B$4:$H$766,6))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1768</v>
      </c>
      <c r="E7377" s="20" t="str">
        <f>IF(ISBLANK(LeaveTracker[[#This Row],[Employee Name]]),"-----",VLOOKUP(LeaveTracker[[#This Row],[Employee Name]],'List of Employees'!$B$4:$H$766,7))</f>
        <v>CHO</v>
      </c>
      <c r="F7377" s="66" t="str">
        <f>IF(ISBLANK(LeaveTracker[[#This Row],[Employee Name]]),"-----",VLOOKUP(LeaveTracker[[#This Row],[Employee Name]],'List of Employees'!$B$4:$H$766,6))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2256</v>
      </c>
      <c r="E7378" s="20" t="str">
        <f>IF(ISBLANK(LeaveTracker[[#This Row],[Employee Name]]),"-----",VLOOKUP(LeaveTracker[[#This Row],[Employee Name]],'List of Employees'!$B$4:$H$766,7))</f>
        <v>OSP</v>
      </c>
      <c r="F7378" s="66" t="str">
        <f>IF(ISBLANK(LeaveTracker[[#This Row],[Employee Name]]),"-----",VLOOKUP(LeaveTracker[[#This Row],[Employee Name]],'List of Employees'!$B$4:$H$766,6))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1741</v>
      </c>
      <c r="E7379" s="20" t="str">
        <f>IF(ISBLANK(LeaveTracker[[#This Row],[Employee Name]]),"-----",VLOOKUP(LeaveTracker[[#This Row],[Employee Name]],'List of Employees'!$B$4:$H$766,7))</f>
        <v>ACCOUNTING</v>
      </c>
      <c r="F7379" s="66" t="str">
        <f>IF(ISBLANK(LeaveTracker[[#This Row],[Employee Name]]),"-----",VLOOKUP(LeaveTracker[[#This Row],[Employee Name]],'List of Employees'!$B$4:$H$766,6))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1830</v>
      </c>
      <c r="E7380" s="20" t="str">
        <f>IF(ISBLANK(LeaveTracker[[#This Row],[Employee Name]]),"-----",VLOOKUP(LeaveTracker[[#This Row],[Employee Name]],'List of Employees'!$B$4:$H$766,7))</f>
        <v>ACCOUNTING</v>
      </c>
      <c r="F7380" s="66" t="str">
        <f>IF(ISBLANK(LeaveTracker[[#This Row],[Employee Name]]),"-----",VLOOKUP(LeaveTracker[[#This Row],[Employee Name]],'List of Employees'!$B$4:$H$766,6))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1830</v>
      </c>
      <c r="E7381" s="20" t="str">
        <f>IF(ISBLANK(LeaveTracker[[#This Row],[Employee Name]]),"-----",VLOOKUP(LeaveTracker[[#This Row],[Employee Name]],'List of Employees'!$B$4:$H$766,7))</f>
        <v>ACCOUNTING</v>
      </c>
      <c r="F7381" s="66" t="str">
        <f>IF(ISBLANK(LeaveTracker[[#This Row],[Employee Name]]),"-----",VLOOKUP(LeaveTracker[[#This Row],[Employee Name]],'List of Employees'!$B$4:$H$766,6))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1830</v>
      </c>
      <c r="E7382" s="20" t="str">
        <f>IF(ISBLANK(LeaveTracker[[#This Row],[Employee Name]]),"-----",VLOOKUP(LeaveTracker[[#This Row],[Employee Name]],'List of Employees'!$B$4:$H$766,7))</f>
        <v>ACCOUNTING</v>
      </c>
      <c r="F7382" s="66" t="str">
        <f>IF(ISBLANK(LeaveTracker[[#This Row],[Employee Name]]),"-----",VLOOKUP(LeaveTracker[[#This Row],[Employee Name]],'List of Employees'!$B$4:$H$766,6))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Employees'!$B$4:$H$766,7))</f>
        <v>CCT</v>
      </c>
      <c r="F7383" s="66" t="str">
        <f>IF(ISBLANK(LeaveTracker[[#This Row],[Employee Name]]),"-----",VLOOKUP(LeaveTracker[[#This Row],[Employee Name]],'List of Employees'!$B$4:$H$766,6))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1895</v>
      </c>
      <c r="E7384" s="20" t="str">
        <f>IF(ISBLANK(LeaveTracker[[#This Row],[Employee Name]]),"-----",VLOOKUP(LeaveTracker[[#This Row],[Employee Name]],'List of Employees'!$B$4:$H$766,7))</f>
        <v>TICC</v>
      </c>
      <c r="F7384" s="66" t="str">
        <f>IF(ISBLANK(LeaveTracker[[#This Row],[Employee Name]]),"-----",VLOOKUP(LeaveTracker[[#This Row],[Employee Name]],'List of Employees'!$B$4:$H$766,6))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1860</v>
      </c>
      <c r="E7385" s="20" t="str">
        <f>IF(ISBLANK(LeaveTracker[[#This Row],[Employee Name]]),"-----",VLOOKUP(LeaveTracker[[#This Row],[Employee Name]],'List of Employees'!$B$4:$H$766,7))</f>
        <v>TICC</v>
      </c>
      <c r="F7385" s="66" t="str">
        <f>IF(ISBLANK(LeaveTracker[[#This Row],[Employee Name]]),"-----",VLOOKUP(LeaveTracker[[#This Row],[Employee Name]],'List of Employees'!$B$4:$H$766,6))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1860</v>
      </c>
      <c r="E7386" s="20" t="str">
        <f>IF(ISBLANK(LeaveTracker[[#This Row],[Employee Name]]),"-----",VLOOKUP(LeaveTracker[[#This Row],[Employee Name]],'List of Employees'!$B$4:$H$766,7))</f>
        <v>TICC</v>
      </c>
      <c r="F7386" s="66" t="str">
        <f>IF(ISBLANK(LeaveTracker[[#This Row],[Employee Name]]),"-----",VLOOKUP(LeaveTracker[[#This Row],[Employee Name]],'List of Employees'!$B$4:$H$766,6))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2476</v>
      </c>
      <c r="E7387" s="20" t="str">
        <f>IF(ISBLANK(LeaveTracker[[#This Row],[Employee Name]]),"-----",VLOOKUP(LeaveTracker[[#This Row],[Employee Name]],'List of Employees'!$B$4:$H$766,7))</f>
        <v>SP/VMO</v>
      </c>
      <c r="F7387" s="66" t="str">
        <f>IF(ISBLANK(LeaveTracker[[#This Row],[Employee Name]]),"-----",VLOOKUP(LeaveTracker[[#This Row],[Employee Name]],'List of Employees'!$B$4:$H$766,6))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2477</v>
      </c>
      <c r="D7388" s="19" t="s">
        <v>1760</v>
      </c>
      <c r="E7388" s="20" t="str">
        <f>IF(ISBLANK(LeaveTracker[[#This Row],[Employee Name]]),"-----",VLOOKUP(LeaveTracker[[#This Row],[Employee Name]],'List of Employees'!$B$4:$H$766,7))</f>
        <v>EEO/CITY MARKET</v>
      </c>
      <c r="F7388" s="66" t="str">
        <f>IF(ISBLANK(LeaveTracker[[#This Row],[Employee Name]]),"-----",VLOOKUP(LeaveTracker[[#This Row],[Employee Name]],'List of Employees'!$B$4:$H$766,6))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1867</v>
      </c>
      <c r="E7389" s="20" t="str">
        <f>IF(ISBLANK(LeaveTracker[[#This Row],[Employee Name]]),"-----",VLOOKUP(LeaveTracker[[#This Row],[Employee Name]],'List of Employees'!$B$4:$H$766,7))</f>
        <v>CEO</v>
      </c>
      <c r="F7389" s="66" t="str">
        <f>IF(ISBLANK(LeaveTracker[[#This Row],[Employee Name]]),"-----",VLOOKUP(LeaveTracker[[#This Row],[Employee Name]],'List of Employees'!$B$4:$H$766,6))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Employees'!$B$4:$H$766,7))</f>
        <v>MO</v>
      </c>
      <c r="F7390" s="66" t="str">
        <f>IF(ISBLANK(LeaveTracker[[#This Row],[Employee Name]]),"-----",VLOOKUP(LeaveTracker[[#This Row],[Employee Name]],'List of Employees'!$B$4:$H$766,6))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Employees'!$B$4:$H$766,7))</f>
        <v>SP</v>
      </c>
      <c r="F7391" s="66" t="str">
        <f>IF(ISBLANK(LeaveTracker[[#This Row],[Employee Name]]),"-----",VLOOKUP(LeaveTracker[[#This Row],[Employee Name]],'List of Employees'!$B$4:$H$766,6))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Employees'!$B$4:$H$766,7))</f>
        <v>LCR</v>
      </c>
      <c r="F7392" s="66" t="str">
        <f>IF(ISBLANK(LeaveTracker[[#This Row],[Employee Name]]),"-----",VLOOKUP(LeaveTracker[[#This Row],[Employee Name]],'List of Employees'!$B$4:$H$766,6))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Employees'!$B$4:$H$766,7))</f>
        <v>COOPERATIVE OFFICE</v>
      </c>
      <c r="F7393" s="66" t="str">
        <f>IF(ISBLANK(LeaveTracker[[#This Row],[Employee Name]]),"-----",VLOOKUP(LeaveTracker[[#This Row],[Employee Name]],'List of Employees'!$B$4:$H$766,6))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Employees'!$B$4:$H$766,7))</f>
        <v>CHO</v>
      </c>
      <c r="F7394" s="66" t="str">
        <f>IF(ISBLANK(LeaveTracker[[#This Row],[Employee Name]]),"-----",VLOOKUP(LeaveTracker[[#This Row],[Employee Name]],'List of Employees'!$B$4:$H$766,6))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1968</v>
      </c>
      <c r="E7395" s="20" t="str">
        <f>IF(ISBLANK(LeaveTracker[[#This Row],[Employee Name]]),"-----",VLOOKUP(LeaveTracker[[#This Row],[Employee Name]],'List of Employees'!$B$4:$H$766,7))</f>
        <v>CHO</v>
      </c>
      <c r="F7395" s="66" t="str">
        <f>IF(ISBLANK(LeaveTracker[[#This Row],[Employee Name]]),"-----",VLOOKUP(LeaveTracker[[#This Row],[Employee Name]],'List of Employees'!$B$4:$H$766,6))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Employees'!$B$4:$H$766,7))</f>
        <v>CHO</v>
      </c>
      <c r="F7396" s="66" t="str">
        <f>IF(ISBLANK(LeaveTracker[[#This Row],[Employee Name]]),"-----",VLOOKUP(LeaveTracker[[#This Row],[Employee Name]],'List of Employees'!$B$4:$H$766,6))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2481</v>
      </c>
      <c r="E7397" s="20" t="str">
        <f>IF(ISBLANK(LeaveTracker[[#This Row],[Employee Name]]),"-----",VLOOKUP(LeaveTracker[[#This Row],[Employee Name]],'List of Employees'!$B$4:$H$766,7))</f>
        <v>RECORDS OFFICE</v>
      </c>
      <c r="F7397" s="66" t="str">
        <f>IF(ISBLANK(LeaveTracker[[#This Row],[Employee Name]]),"-----",VLOOKUP(LeaveTracker[[#This Row],[Employee Name]],'List of Employees'!$B$4:$H$766,6))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Employees'!$B$4:$H$766,7))</f>
        <v>CEO</v>
      </c>
      <c r="F7398" s="66" t="str">
        <f>IF(ISBLANK(LeaveTracker[[#This Row],[Employee Name]]),"-----",VLOOKUP(LeaveTracker[[#This Row],[Employee Name]],'List of Employees'!$B$4:$H$766,6))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Employees'!$B$4:$H$766,7))</f>
        <v>CTO</v>
      </c>
      <c r="F7399" s="66" t="str">
        <f>IF(ISBLANK(LeaveTracker[[#This Row],[Employee Name]]),"-----",VLOOKUP(LeaveTracker[[#This Row],[Employee Name]],'List of Employees'!$B$4:$H$766,6))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Employees'!$B$4:$H$766,7))</f>
        <v>CTO</v>
      </c>
      <c r="F7400" s="66" t="str">
        <f>IF(ISBLANK(LeaveTracker[[#This Row],[Employee Name]]),"-----",VLOOKUP(LeaveTracker[[#This Row],[Employee Name]],'List of Employees'!$B$4:$H$766,6))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2098</v>
      </c>
      <c r="E7401" s="20" t="str">
        <f>IF(ISBLANK(LeaveTracker[[#This Row],[Employee Name]]),"-----",VLOOKUP(LeaveTracker[[#This Row],[Employee Name]],'List of Employees'!$B$4:$H$766,7))</f>
        <v>PICNIC GROVE</v>
      </c>
      <c r="F7401" s="66" t="str">
        <f>IF(ISBLANK(LeaveTracker[[#This Row],[Employee Name]]),"-----",VLOOKUP(LeaveTracker[[#This Row],[Employee Name]],'List of Employees'!$B$4:$H$766,6))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Employees'!$B$4:$H$766,7))</f>
        <v>BUDGET</v>
      </c>
      <c r="F7402" s="66" t="str">
        <f>IF(ISBLANK(LeaveTracker[[#This Row],[Employee Name]]),"-----",VLOOKUP(LeaveTracker[[#This Row],[Employee Name]],'List of Employees'!$B$4:$H$766,6))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Employees'!$B$4:$H$766,7))</f>
        <v>CENRO</v>
      </c>
      <c r="F7403" s="66" t="str">
        <f>IF(ISBLANK(LeaveTracker[[#This Row],[Employee Name]]),"-----",VLOOKUP(LeaveTracker[[#This Row],[Employee Name]],'List of Employees'!$B$4:$H$766,6))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Employees'!$B$4:$H$766,7))</f>
        <v>CENRO</v>
      </c>
      <c r="F7404" s="66" t="str">
        <f>IF(ISBLANK(LeaveTracker[[#This Row],[Employee Name]]),"-----",VLOOKUP(LeaveTracker[[#This Row],[Employee Name]],'List of Employees'!$B$4:$H$766,6))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Employees'!$B$4:$H$766,7))</f>
        <v>CENRO</v>
      </c>
      <c r="F7405" s="66" t="str">
        <f>IF(ISBLANK(LeaveTracker[[#This Row],[Employee Name]]),"-----",VLOOKUP(LeaveTracker[[#This Row],[Employee Name]],'List of Employees'!$B$4:$H$766,6))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Employees'!$B$4:$H$766,7))</f>
        <v>LANDTAX</v>
      </c>
      <c r="F7406" s="66" t="str">
        <f>IF(ISBLANK(LeaveTracker[[#This Row],[Employee Name]]),"-----",VLOOKUP(LeaveTracker[[#This Row],[Employee Name]],'List of Employees'!$B$4:$H$766,6))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Employees'!$B$4:$H$766,7))</f>
        <v>CTO</v>
      </c>
      <c r="F7407" s="66" t="str">
        <f>IF(ISBLANK(LeaveTracker[[#This Row],[Employee Name]]),"-----",VLOOKUP(LeaveTracker[[#This Row],[Employee Name]],'List of Employees'!$B$4:$H$766,6))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Employees'!$B$4:$H$766,7))</f>
        <v>CTO</v>
      </c>
      <c r="F7408" s="66" t="str">
        <f>IF(ISBLANK(LeaveTracker[[#This Row],[Employee Name]]),"-----",VLOOKUP(LeaveTracker[[#This Row],[Employee Name]],'List of Employees'!$B$4:$H$766,6))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Employees'!$B$4:$H$766,7))</f>
        <v>CHO</v>
      </c>
      <c r="F7409" s="66" t="str">
        <f>IF(ISBLANK(LeaveTracker[[#This Row],[Employee Name]]),"-----",VLOOKUP(LeaveTracker[[#This Row],[Employee Name]],'List of Employees'!$B$4:$H$766,6))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Employees'!$B$4:$H$766,7))</f>
        <v>CSWDO</v>
      </c>
      <c r="F7410" s="66" t="str">
        <f>IF(ISBLANK(LeaveTracker[[#This Row],[Employee Name]]),"-----",VLOOKUP(LeaveTracker[[#This Row],[Employee Name]],'List of Employees'!$B$4:$H$766,6))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Employees'!$B$4:$H$766,7))</f>
        <v>HRMO</v>
      </c>
      <c r="F7411" s="66" t="str">
        <f>IF(ISBLANK(LeaveTracker[[#This Row],[Employee Name]]),"-----",VLOOKUP(LeaveTracker[[#This Row],[Employee Name]],'List of Employees'!$B$4:$H$766,6))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Employees'!$B$4:$H$766,7))</f>
        <v>HRMO</v>
      </c>
      <c r="F7412" s="66" t="str">
        <f>IF(ISBLANK(LeaveTracker[[#This Row],[Employee Name]]),"-----",VLOOKUP(LeaveTracker[[#This Row],[Employee Name]],'List of Employees'!$B$4:$H$766,6))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Employees'!$B$4:$H$766,7))</f>
        <v>TCCH/TICC</v>
      </c>
      <c r="F7413" s="66" t="str">
        <f>IF(ISBLANK(LeaveTracker[[#This Row],[Employee Name]]),"-----",VLOOKUP(LeaveTracker[[#This Row],[Employee Name]],'List of Employees'!$B$4:$H$766,6))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Employees'!$B$4:$H$766,7))</f>
        <v>CCT</v>
      </c>
      <c r="F7414" s="66" t="str">
        <f>IF(ISBLANK(LeaveTracker[[#This Row],[Employee Name]]),"-----",VLOOKUP(LeaveTracker[[#This Row],[Employee Name]],'List of Employees'!$B$4:$H$766,6))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Employees'!$B$4:$H$766,7))</f>
        <v>MAHOGANY MARKET</v>
      </c>
      <c r="F7415" s="66" t="str">
        <f>IF(ISBLANK(LeaveTracker[[#This Row],[Employee Name]]),"-----",VLOOKUP(LeaveTracker[[#This Row],[Employee Name]],'List of Employees'!$B$4:$H$766,6))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2484</v>
      </c>
      <c r="E7416" s="20" t="str">
        <f>IF(ISBLANK(LeaveTracker[[#This Row],[Employee Name]]),"-----",VLOOKUP(LeaveTracker[[#This Row],[Employee Name]],'List of Employees'!$B$4:$H$766,7))</f>
        <v>MAYORS OFFICE</v>
      </c>
      <c r="F7416" s="66" t="str">
        <f>IF(ISBLANK(LeaveTracker[[#This Row],[Employee Name]]),"-----",VLOOKUP(LeaveTracker[[#This Row],[Employee Name]],'List of Employees'!$B$4:$H$766,6))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1956</v>
      </c>
      <c r="E7417" s="20" t="str">
        <f>IF(ISBLANK(LeaveTracker[[#This Row],[Employee Name]]),"-----",VLOOKUP(LeaveTracker[[#This Row],[Employee Name]],'List of Employees'!$B$4:$H$766,7))</f>
        <v>TERMINAL</v>
      </c>
      <c r="F7417" s="66" t="str">
        <f>IF(ISBLANK(LeaveTracker[[#This Row],[Employee Name]]),"-----",VLOOKUP(LeaveTracker[[#This Row],[Employee Name]],'List of Employees'!$B$4:$H$766,6))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1956</v>
      </c>
      <c r="E7418" s="20" t="str">
        <f>IF(ISBLANK(LeaveTracker[[#This Row],[Employee Name]]),"-----",VLOOKUP(LeaveTracker[[#This Row],[Employee Name]],'List of Employees'!$B$4:$H$766,7))</f>
        <v>TERMINAL</v>
      </c>
      <c r="F7418" s="66" t="str">
        <f>IF(ISBLANK(LeaveTracker[[#This Row],[Employee Name]]),"-----",VLOOKUP(LeaveTracker[[#This Row],[Employee Name]],'List of Employees'!$B$4:$H$766,6))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Employees'!$B$4:$H$766,7))</f>
        <v>CTO</v>
      </c>
      <c r="F7419" s="66" t="str">
        <f>IF(ISBLANK(LeaveTracker[[#This Row],[Employee Name]]),"-----",VLOOKUP(LeaveTracker[[#This Row],[Employee Name]],'List of Employees'!$B$4:$H$766,6))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Employees'!$B$4:$H$766,7))</f>
        <v>CTO</v>
      </c>
      <c r="F7420" s="66" t="str">
        <f>IF(ISBLANK(LeaveTracker[[#This Row],[Employee Name]]),"-----",VLOOKUP(LeaveTracker[[#This Row],[Employee Name]],'List of Employees'!$B$4:$H$766,6))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2487</v>
      </c>
      <c r="E7421" s="20">
        <f>IF(ISBLANK(LeaveTracker[[#This Row],[Employee Name]]),"-----",VLOOKUP(LeaveTracker[[#This Row],[Employee Name]],'List of Employees'!$B$4:$H$766,7))</f>
        <v>0</v>
      </c>
      <c r="F7421" s="66" t="str">
        <f>IF(ISBLANK(LeaveTracker[[#This Row],[Employee Name]]),"-----",VLOOKUP(LeaveTracker[[#This Row],[Employee Name]],'List of Employees'!$B$4:$H$766,6))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Employees'!$B$4:$H$766,7))</f>
        <v>ACCOUNTING</v>
      </c>
      <c r="F7422" s="66" t="str">
        <f>IF(ISBLANK(LeaveTracker[[#This Row],[Employee Name]]),"-----",VLOOKUP(LeaveTracker[[#This Row],[Employee Name]],'List of Employees'!$B$4:$H$766,6))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1917</v>
      </c>
      <c r="E7423" s="20" t="str">
        <f>IF(ISBLANK(LeaveTracker[[#This Row],[Employee Name]]),"-----",VLOOKUP(LeaveTracker[[#This Row],[Employee Name]],'List of Employees'!$B$4:$H$766,7))</f>
        <v>ONT</v>
      </c>
      <c r="F7423" s="66" t="str">
        <f>IF(ISBLANK(LeaveTracker[[#This Row],[Employee Name]]),"-----",VLOOKUP(LeaveTracker[[#This Row],[Employee Name]],'List of Employees'!$B$4:$H$766,6))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1917</v>
      </c>
      <c r="E7424" s="20" t="str">
        <f>IF(ISBLANK(LeaveTracker[[#This Row],[Employee Name]]),"-----",VLOOKUP(LeaveTracker[[#This Row],[Employee Name]],'List of Employees'!$B$4:$H$766,7))</f>
        <v>ONT</v>
      </c>
      <c r="F7424" s="66" t="str">
        <f>IF(ISBLANK(LeaveTracker[[#This Row],[Employee Name]]),"-----",VLOOKUP(LeaveTracker[[#This Row],[Employee Name]],'List of Employees'!$B$4:$H$766,6))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Employees'!$B$4:$H$766,7))</f>
        <v>ONT</v>
      </c>
      <c r="F7425" s="66" t="str">
        <f>IF(ISBLANK(LeaveTracker[[#This Row],[Employee Name]]),"-----",VLOOKUP(LeaveTracker[[#This Row],[Employee Name]],'List of Employees'!$B$4:$H$766,6))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Employees'!$B$4:$H$766,7))</f>
        <v>ONT</v>
      </c>
      <c r="F7426" s="66" t="str">
        <f>IF(ISBLANK(LeaveTracker[[#This Row],[Employee Name]]),"-----",VLOOKUP(LeaveTracker[[#This Row],[Employee Name]],'List of Employees'!$B$4:$H$766,6))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Employees'!$B$4:$H$766,7))</f>
        <v>ONT</v>
      </c>
      <c r="F7427" s="66" t="str">
        <f>IF(ISBLANK(LeaveTracker[[#This Row],[Employee Name]]),"-----",VLOOKUP(LeaveTracker[[#This Row],[Employee Name]],'List of Employees'!$B$4:$H$766,6))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Employees'!$B$4:$H$766,7))</f>
        <v>ONT</v>
      </c>
      <c r="F7428" s="66" t="str">
        <f>IF(ISBLANK(LeaveTracker[[#This Row],[Employee Name]]),"-----",VLOOKUP(LeaveTracker[[#This Row],[Employee Name]],'List of Employees'!$B$4:$H$766,6))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Employees'!$B$4:$H$766,7))</f>
        <v>PIO</v>
      </c>
      <c r="F7429" s="66" t="str">
        <f>IF(ISBLANK(LeaveTracker[[#This Row],[Employee Name]]),"-----",VLOOKUP(LeaveTracker[[#This Row],[Employee Name]],'List of Employees'!$B$4:$H$766,6))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1746</v>
      </c>
      <c r="E7430" s="20" t="str">
        <f>IF(ISBLANK(LeaveTracker[[#This Row],[Employee Name]]),"-----",VLOOKUP(LeaveTracker[[#This Row],[Employee Name]],'List of Employees'!$B$4:$H$766,7))</f>
        <v>AGRICULTURE OFFICE</v>
      </c>
      <c r="F7430" s="66" t="str">
        <f>IF(ISBLANK(LeaveTracker[[#This Row],[Employee Name]]),"-----",VLOOKUP(LeaveTracker[[#This Row],[Employee Name]],'List of Employees'!$B$4:$H$766,6))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Employees'!$B$4:$H$766,7))</f>
        <v>CTO</v>
      </c>
      <c r="F7431" s="66" t="str">
        <f>IF(ISBLANK(LeaveTracker[[#This Row],[Employee Name]]),"-----",VLOOKUP(LeaveTracker[[#This Row],[Employee Name]],'List of Employees'!$B$4:$H$766,6))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Employees'!$B$4:$H$766,7))</f>
        <v>LCR</v>
      </c>
      <c r="F7432" s="66" t="str">
        <f>IF(ISBLANK(LeaveTracker[[#This Row],[Employee Name]]),"-----",VLOOKUP(LeaveTracker[[#This Row],[Employee Name]],'List of Employees'!$B$4:$H$766,6))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Employees'!$B$4:$H$766,7))</f>
        <v>LCR</v>
      </c>
      <c r="F7433" s="66" t="str">
        <f>IF(ISBLANK(LeaveTracker[[#This Row],[Employee Name]]),"-----",VLOOKUP(LeaveTracker[[#This Row],[Employee Name]],'List of Employees'!$B$4:$H$766,6))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Employees'!$B$4:$H$766,7))</f>
        <v>ACCOUNTING</v>
      </c>
      <c r="F7434" s="66" t="str">
        <f>IF(ISBLANK(LeaveTracker[[#This Row],[Employee Name]]),"-----",VLOOKUP(LeaveTracker[[#This Row],[Employee Name]],'List of Employees'!$B$4:$H$766,6))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Employees'!$B$4:$H$766,7))</f>
        <v>COOPERATIVE OFFICE</v>
      </c>
      <c r="F7435" s="66" t="str">
        <f>IF(ISBLANK(LeaveTracker[[#This Row],[Employee Name]]),"-----",VLOOKUP(LeaveTracker[[#This Row],[Employee Name]],'List of Employees'!$B$4:$H$766,6))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Employees'!$B$4:$H$766,7))</f>
        <v>LIBRARY</v>
      </c>
      <c r="F7436" s="66" t="str">
        <f>IF(ISBLANK(LeaveTracker[[#This Row],[Employee Name]]),"-----",VLOOKUP(LeaveTracker[[#This Row],[Employee Name]],'List of Employees'!$B$4:$H$766,6))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Employees'!$B$4:$H$766,7))</f>
        <v>GSO</v>
      </c>
      <c r="F7437" s="66" t="str">
        <f>IF(ISBLANK(LeaveTracker[[#This Row],[Employee Name]]),"-----",VLOOKUP(LeaveTracker[[#This Row],[Employee Name]],'List of Employees'!$B$4:$H$766,6))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Employees'!$B$4:$H$766,7))</f>
        <v>THRDC</v>
      </c>
      <c r="F7438" s="66" t="str">
        <f>IF(ISBLANK(LeaveTracker[[#This Row],[Employee Name]]),"-----",VLOOKUP(LeaveTracker[[#This Row],[Employee Name]],'List of Employees'!$B$4:$H$766,6))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Employees'!$B$4:$H$766,7))</f>
        <v>THRDC</v>
      </c>
      <c r="F7439" s="66" t="str">
        <f>IF(ISBLANK(LeaveTracker[[#This Row],[Employee Name]]),"-----",VLOOKUP(LeaveTracker[[#This Row],[Employee Name]],'List of Employees'!$B$4:$H$766,6))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Employees'!$B$4:$H$766,7))</f>
        <v>PICNIC GROVE</v>
      </c>
      <c r="F7440" s="66" t="str">
        <f>IF(ISBLANK(LeaveTracker[[#This Row],[Employee Name]]),"-----",VLOOKUP(LeaveTracker[[#This Row],[Employee Name]],'List of Employees'!$B$4:$H$766,6))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Employees'!$B$4:$H$766,7))</f>
        <v>MAHOGANY MARKET</v>
      </c>
      <c r="F7441" s="66" t="str">
        <f>IF(ISBLANK(LeaveTracker[[#This Row],[Employee Name]]),"-----",VLOOKUP(LeaveTracker[[#This Row],[Employee Name]],'List of Employees'!$B$4:$H$766,6))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Employees'!$B$4:$H$766,7))</f>
        <v>MAHOGANY MARKET</v>
      </c>
      <c r="F7442" s="66" t="str">
        <f>IF(ISBLANK(LeaveTracker[[#This Row],[Employee Name]]),"-----",VLOOKUP(LeaveTracker[[#This Row],[Employee Name]],'List of Employees'!$B$4:$H$766,6))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2484</v>
      </c>
      <c r="E7443" s="20" t="str">
        <f>IF(ISBLANK(LeaveTracker[[#This Row],[Employee Name]]),"-----",VLOOKUP(LeaveTracker[[#This Row],[Employee Name]],'List of Employees'!$B$4:$H$766,7))</f>
        <v>MAYORS OFFICE</v>
      </c>
      <c r="F7443" s="66" t="str">
        <f>IF(ISBLANK(LeaveTracker[[#This Row],[Employee Name]]),"-----",VLOOKUP(LeaveTracker[[#This Row],[Employee Name]],'List of Employees'!$B$4:$H$766,6))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2421</v>
      </c>
      <c r="E7444" s="20" t="str">
        <f>IF(ISBLANK(LeaveTracker[[#This Row],[Employee Name]]),"-----",VLOOKUP(LeaveTracker[[#This Row],[Employee Name]],'List of Employees'!$B$4:$H$766,7))</f>
        <v>ONT</v>
      </c>
      <c r="F7444" s="66" t="str">
        <f>IF(ISBLANK(LeaveTracker[[#This Row],[Employee Name]]),"-----",VLOOKUP(LeaveTracker[[#This Row],[Employee Name]],'List of Employees'!$B$4:$H$766,6))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Employees'!$B$4:$H$766,7))</f>
        <v>ONT</v>
      </c>
      <c r="F7445" s="66" t="str">
        <f>IF(ISBLANK(LeaveTracker[[#This Row],[Employee Name]]),"-----",VLOOKUP(LeaveTracker[[#This Row],[Employee Name]],'List of Employees'!$B$4:$H$766,6))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Employees'!$B$4:$H$766,7))</f>
        <v>ACCOUNTING</v>
      </c>
      <c r="F7446" s="66" t="str">
        <f>IF(ISBLANK(LeaveTracker[[#This Row],[Employee Name]]),"-----",VLOOKUP(LeaveTracker[[#This Row],[Employee Name]],'List of Employees'!$B$4:$H$766,6))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Employees'!$B$4:$H$766,7))</f>
        <v>ACCOUNTING</v>
      </c>
      <c r="F7447" s="66" t="str">
        <f>IF(ISBLANK(LeaveTracker[[#This Row],[Employee Name]]),"-----",VLOOKUP(LeaveTracker[[#This Row],[Employee Name]],'List of Employees'!$B$4:$H$766,6))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Employees'!$B$4:$H$766,7))</f>
        <v>ADMIN OFFICE</v>
      </c>
      <c r="F7448" s="66" t="str">
        <f>IF(ISBLANK(LeaveTracker[[#This Row],[Employee Name]]),"-----",VLOOKUP(LeaveTracker[[#This Row],[Employee Name]],'List of Employees'!$B$4:$H$766,6))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Employees'!$B$4:$H$766,7))</f>
        <v>ACCOUNTING</v>
      </c>
      <c r="F7449" s="66" t="str">
        <f>IF(ISBLANK(LeaveTracker[[#This Row],[Employee Name]]),"-----",VLOOKUP(LeaveTracker[[#This Row],[Employee Name]],'List of Employees'!$B$4:$H$766,6))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Employees'!$B$4:$H$766,7))</f>
        <v>ACCOUNTING</v>
      </c>
      <c r="F7450" s="66" t="str">
        <f>IF(ISBLANK(LeaveTracker[[#This Row],[Employee Name]]),"-----",VLOOKUP(LeaveTracker[[#This Row],[Employee Name]],'List of Employees'!$B$4:$H$766,6))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Employees'!$B$4:$H$766,7))</f>
        <v>ACCOUNTING</v>
      </c>
      <c r="F7451" s="66" t="str">
        <f>IF(ISBLANK(LeaveTracker[[#This Row],[Employee Name]]),"-----",VLOOKUP(LeaveTracker[[#This Row],[Employee Name]],'List of Employees'!$B$4:$H$766,6))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Employees'!$B$4:$H$766,7))</f>
        <v>ACCOUNTING</v>
      </c>
      <c r="F7452" s="66" t="str">
        <f>IF(ISBLANK(LeaveTracker[[#This Row],[Employee Name]]),"-----",VLOOKUP(LeaveTracker[[#This Row],[Employee Name]],'List of Employees'!$B$4:$H$766,6))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Employees'!$B$4:$H$766,7))</f>
        <v>ACCOUNTING</v>
      </c>
      <c r="F7453" s="66" t="str">
        <f>IF(ISBLANK(LeaveTracker[[#This Row],[Employee Name]]),"-----",VLOOKUP(LeaveTracker[[#This Row],[Employee Name]],'List of Employees'!$B$4:$H$766,6))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Employees'!$B$4:$H$766,7))</f>
        <v>ACCOUNTING</v>
      </c>
      <c r="F7454" s="66" t="str">
        <f>IF(ISBLANK(LeaveTracker[[#This Row],[Employee Name]]),"-----",VLOOKUP(LeaveTracker[[#This Row],[Employee Name]],'List of Employees'!$B$4:$H$766,6))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Employees'!$B$4:$H$766,7))</f>
        <v>ACCOUNTING</v>
      </c>
      <c r="F7455" s="66" t="str">
        <f>IF(ISBLANK(LeaveTracker[[#This Row],[Employee Name]]),"-----",VLOOKUP(LeaveTracker[[#This Row],[Employee Name]],'List of Employees'!$B$4:$H$766,6))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Employees'!$B$4:$H$766,7))</f>
        <v>CCT</v>
      </c>
      <c r="F7456" s="66" t="str">
        <f>IF(ISBLANK(LeaveTracker[[#This Row],[Employee Name]]),"-----",VLOOKUP(LeaveTracker[[#This Row],[Employee Name]],'List of Employees'!$B$4:$H$766,6))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Employees'!$B$4:$H$766,7))</f>
        <v>GSO</v>
      </c>
      <c r="F7457" s="66" t="str">
        <f>IF(ISBLANK(LeaveTracker[[#This Row],[Employee Name]]),"-----",VLOOKUP(LeaveTracker[[#This Row],[Employee Name]],'List of Employees'!$B$4:$H$766,6))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2131</v>
      </c>
      <c r="E7458" s="20" t="str">
        <f>IF(ISBLANK(LeaveTracker[[#This Row],[Employee Name]]),"-----",VLOOKUP(LeaveTracker[[#This Row],[Employee Name]],'List of Employees'!$B$4:$H$766,7))</f>
        <v>GSO</v>
      </c>
      <c r="F7458" s="66" t="str">
        <f>IF(ISBLANK(LeaveTracker[[#This Row],[Employee Name]]),"-----",VLOOKUP(LeaveTracker[[#This Row],[Employee Name]],'List of Employees'!$B$4:$H$766,6))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Employees'!$B$4:$H$766,7))</f>
        <v>GSO</v>
      </c>
      <c r="F7459" s="66" t="str">
        <f>IF(ISBLANK(LeaveTracker[[#This Row],[Employee Name]]),"-----",VLOOKUP(LeaveTracker[[#This Row],[Employee Name]],'List of Employees'!$B$4:$H$766,6))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Employees'!$B$4:$H$766,7))</f>
        <v>DOE</v>
      </c>
      <c r="F7460" s="66" t="str">
        <f>IF(ISBLANK(LeaveTracker[[#This Row],[Employee Name]]),"-----",VLOOKUP(LeaveTracker[[#This Row],[Employee Name]],'List of Employees'!$B$4:$H$766,6))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Employees'!$B$4:$H$766,7))</f>
        <v>ASSESSORS OFFICE</v>
      </c>
      <c r="F7461" s="66" t="str">
        <f>IF(ISBLANK(LeaveTracker[[#This Row],[Employee Name]]),"-----",VLOOKUP(LeaveTracker[[#This Row],[Employee Name]],'List of Employees'!$B$4:$H$766,6))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2298</v>
      </c>
      <c r="E7462" s="20" t="str">
        <f>IF(ISBLANK(LeaveTracker[[#This Row],[Employee Name]]),"-----",VLOOKUP(LeaveTracker[[#This Row],[Employee Name]],'List of Employees'!$B$4:$H$766,7))</f>
        <v>TICC</v>
      </c>
      <c r="F7462" s="66" t="str">
        <f>IF(ISBLANK(LeaveTracker[[#This Row],[Employee Name]]),"-----",VLOOKUP(LeaveTracker[[#This Row],[Employee Name]],'List of Employees'!$B$4:$H$766,6))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2298</v>
      </c>
      <c r="E7463" s="20" t="str">
        <f>IF(ISBLANK(LeaveTracker[[#This Row],[Employee Name]]),"-----",VLOOKUP(LeaveTracker[[#This Row],[Employee Name]],'List of Employees'!$B$4:$H$766,7))</f>
        <v>TICC</v>
      </c>
      <c r="F7463" s="66" t="str">
        <f>IF(ISBLANK(LeaveTracker[[#This Row],[Employee Name]]),"-----",VLOOKUP(LeaveTracker[[#This Row],[Employee Name]],'List of Employees'!$B$4:$H$766,6))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1761</v>
      </c>
      <c r="E7464" s="20" t="str">
        <f>IF(ISBLANK(LeaveTracker[[#This Row],[Employee Name]]),"-----",VLOOKUP(LeaveTracker[[#This Row],[Employee Name]],'List of Employees'!$B$4:$H$766,7))</f>
        <v>GSO</v>
      </c>
      <c r="F7464" s="66" t="str">
        <f>IF(ISBLANK(LeaveTracker[[#This Row],[Employee Name]]),"-----",VLOOKUP(LeaveTracker[[#This Row],[Employee Name]],'List of Employees'!$B$4:$H$766,6))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1934</v>
      </c>
      <c r="E7465" s="20" t="str">
        <f>IF(ISBLANK(LeaveTracker[[#This Row],[Employee Name]]),"-----",VLOOKUP(LeaveTracker[[#This Row],[Employee Name]],'List of Employees'!$B$4:$H$766,7))</f>
        <v>GSO</v>
      </c>
      <c r="F7465" s="66" t="str">
        <f>IF(ISBLANK(LeaveTracker[[#This Row],[Employee Name]]),"-----",VLOOKUP(LeaveTracker[[#This Row],[Employee Name]],'List of Employees'!$B$4:$H$766,6))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1818</v>
      </c>
      <c r="E7466" s="20" t="str">
        <f>IF(ISBLANK(LeaveTracker[[#This Row],[Employee Name]]),"-----",VLOOKUP(LeaveTracker[[#This Row],[Employee Name]],'List of Employees'!$B$4:$H$766,7))</f>
        <v>EEO/CITY MARKET</v>
      </c>
      <c r="F7466" s="66" t="str">
        <f>IF(ISBLANK(LeaveTracker[[#This Row],[Employee Name]]),"-----",VLOOKUP(LeaveTracker[[#This Row],[Employee Name]],'List of Employees'!$B$4:$H$766,6))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1908</v>
      </c>
      <c r="E7467" s="20" t="str">
        <f>IF(ISBLANK(LeaveTracker[[#This Row],[Employee Name]]),"-----",VLOOKUP(LeaveTracker[[#This Row],[Employee Name]],'List of Employees'!$B$4:$H$766,7))</f>
        <v>INTERNAL</v>
      </c>
      <c r="F7467" s="66" t="str">
        <f>IF(ISBLANK(LeaveTracker[[#This Row],[Employee Name]]),"-----",VLOOKUP(LeaveTracker[[#This Row],[Employee Name]],'List of Employees'!$B$4:$H$766,6))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Employees'!$B$4:$H$766,7))</f>
        <v>TIPID IMPOK</v>
      </c>
      <c r="F7468" s="66" t="str">
        <f>IF(ISBLANK(LeaveTracker[[#This Row],[Employee Name]]),"-----",VLOOKUP(LeaveTracker[[#This Row],[Employee Name]],'List of Employees'!$B$4:$H$766,6))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1927</v>
      </c>
      <c r="E7469" s="20" t="str">
        <f>IF(ISBLANK(LeaveTracker[[#This Row],[Employee Name]]),"-----",VLOOKUP(LeaveTracker[[#This Row],[Employee Name]],'List of Employees'!$B$4:$H$766,7))</f>
        <v>CTO</v>
      </c>
      <c r="F7469" s="66" t="str">
        <f>IF(ISBLANK(LeaveTracker[[#This Row],[Employee Name]]),"-----",VLOOKUP(LeaveTracker[[#This Row],[Employee Name]],'List of Employees'!$B$4:$H$766,6))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1927</v>
      </c>
      <c r="E7470" s="20" t="str">
        <f>IF(ISBLANK(LeaveTracker[[#This Row],[Employee Name]]),"-----",VLOOKUP(LeaveTracker[[#This Row],[Employee Name]],'List of Employees'!$B$4:$H$766,7))</f>
        <v>CTO</v>
      </c>
      <c r="F7470" s="66" t="str">
        <f>IF(ISBLANK(LeaveTracker[[#This Row],[Employee Name]]),"-----",VLOOKUP(LeaveTracker[[#This Row],[Employee Name]],'List of Employees'!$B$4:$H$766,6))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1927</v>
      </c>
      <c r="E7471" s="20" t="str">
        <f>IF(ISBLANK(LeaveTracker[[#This Row],[Employee Name]]),"-----",VLOOKUP(LeaveTracker[[#This Row],[Employee Name]],'List of Employees'!$B$4:$H$766,7))</f>
        <v>CTO</v>
      </c>
      <c r="F7471" s="66" t="str">
        <f>IF(ISBLANK(LeaveTracker[[#This Row],[Employee Name]]),"-----",VLOOKUP(LeaveTracker[[#This Row],[Employee Name]],'List of Employees'!$B$4:$H$766,6))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1927</v>
      </c>
      <c r="E7472" s="20" t="str">
        <f>IF(ISBLANK(LeaveTracker[[#This Row],[Employee Name]]),"-----",VLOOKUP(LeaveTracker[[#This Row],[Employee Name]],'List of Employees'!$B$4:$H$766,7))</f>
        <v>CTO</v>
      </c>
      <c r="F7472" s="66" t="str">
        <f>IF(ISBLANK(LeaveTracker[[#This Row],[Employee Name]]),"-----",VLOOKUP(LeaveTracker[[#This Row],[Employee Name]],'List of Employees'!$B$4:$H$766,6))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1927</v>
      </c>
      <c r="E7473" s="20" t="str">
        <f>IF(ISBLANK(LeaveTracker[[#This Row],[Employee Name]]),"-----",VLOOKUP(LeaveTracker[[#This Row],[Employee Name]],'List of Employees'!$B$4:$H$766,7))</f>
        <v>CTO</v>
      </c>
      <c r="F7473" s="66" t="str">
        <f>IF(ISBLANK(LeaveTracker[[#This Row],[Employee Name]]),"-----",VLOOKUP(LeaveTracker[[#This Row],[Employee Name]],'List of Employees'!$B$4:$H$766,6))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1927</v>
      </c>
      <c r="E7474" s="20" t="str">
        <f>IF(ISBLANK(LeaveTracker[[#This Row],[Employee Name]]),"-----",VLOOKUP(LeaveTracker[[#This Row],[Employee Name]],'List of Employees'!$B$4:$H$766,7))</f>
        <v>CTO</v>
      </c>
      <c r="F7474" s="66" t="str">
        <f>IF(ISBLANK(LeaveTracker[[#This Row],[Employee Name]]),"-----",VLOOKUP(LeaveTracker[[#This Row],[Employee Name]],'List of Employees'!$B$4:$H$766,6))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2200</v>
      </c>
      <c r="E7475" s="20" t="str">
        <f>IF(ISBLANK(LeaveTracker[[#This Row],[Employee Name]]),"-----",VLOOKUP(LeaveTracker[[#This Row],[Employee Name]],'List of Employees'!$B$4:$H$766,7))</f>
        <v>CENRO</v>
      </c>
      <c r="F7475" s="66" t="str">
        <f>IF(ISBLANK(LeaveTracker[[#This Row],[Employee Name]]),"-----",VLOOKUP(LeaveTracker[[#This Row],[Employee Name]],'List of Employees'!$B$4:$H$766,6))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2200</v>
      </c>
      <c r="E7476" s="20" t="str">
        <f>IF(ISBLANK(LeaveTracker[[#This Row],[Employee Name]]),"-----",VLOOKUP(LeaveTracker[[#This Row],[Employee Name]],'List of Employees'!$B$4:$H$766,7))</f>
        <v>CENRO</v>
      </c>
      <c r="F7476" s="66" t="str">
        <f>IF(ISBLANK(LeaveTracker[[#This Row],[Employee Name]]),"-----",VLOOKUP(LeaveTracker[[#This Row],[Employee Name]],'List of Employees'!$B$4:$H$766,6))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2200</v>
      </c>
      <c r="E7477" s="20" t="str">
        <f>IF(ISBLANK(LeaveTracker[[#This Row],[Employee Name]]),"-----",VLOOKUP(LeaveTracker[[#This Row],[Employee Name]],'List of Employees'!$B$4:$H$766,7))</f>
        <v>CENRO</v>
      </c>
      <c r="F7477" s="66" t="str">
        <f>IF(ISBLANK(LeaveTracker[[#This Row],[Employee Name]]),"-----",VLOOKUP(LeaveTracker[[#This Row],[Employee Name]],'List of Employees'!$B$4:$H$766,6))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2200</v>
      </c>
      <c r="E7478" s="20" t="str">
        <f>IF(ISBLANK(LeaveTracker[[#This Row],[Employee Name]]),"-----",VLOOKUP(LeaveTracker[[#This Row],[Employee Name]],'List of Employees'!$B$4:$H$766,7))</f>
        <v>CENRO</v>
      </c>
      <c r="F7478" s="66" t="str">
        <f>IF(ISBLANK(LeaveTracker[[#This Row],[Employee Name]]),"-----",VLOOKUP(LeaveTracker[[#This Row],[Employee Name]],'List of Employees'!$B$4:$H$766,6))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2200</v>
      </c>
      <c r="E7479" s="20" t="str">
        <f>IF(ISBLANK(LeaveTracker[[#This Row],[Employee Name]]),"-----",VLOOKUP(LeaveTracker[[#This Row],[Employee Name]],'List of Employees'!$B$4:$H$766,7))</f>
        <v>CENRO</v>
      </c>
      <c r="F7479" s="66" t="str">
        <f>IF(ISBLANK(LeaveTracker[[#This Row],[Employee Name]]),"-----",VLOOKUP(LeaveTracker[[#This Row],[Employee Name]],'List of Employees'!$B$4:$H$766,6))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2200</v>
      </c>
      <c r="E7480" s="20" t="str">
        <f>IF(ISBLANK(LeaveTracker[[#This Row],[Employee Name]]),"-----",VLOOKUP(LeaveTracker[[#This Row],[Employee Name]],'List of Employees'!$B$4:$H$766,7))</f>
        <v>CENRO</v>
      </c>
      <c r="F7480" s="66" t="str">
        <f>IF(ISBLANK(LeaveTracker[[#This Row],[Employee Name]]),"-----",VLOOKUP(LeaveTracker[[#This Row],[Employee Name]],'List of Employees'!$B$4:$H$766,6))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2200</v>
      </c>
      <c r="E7481" s="20" t="str">
        <f>IF(ISBLANK(LeaveTracker[[#This Row],[Employee Name]]),"-----",VLOOKUP(LeaveTracker[[#This Row],[Employee Name]],'List of Employees'!$B$4:$H$766,7))</f>
        <v>CENRO</v>
      </c>
      <c r="F7481" s="66" t="str">
        <f>IF(ISBLANK(LeaveTracker[[#This Row],[Employee Name]]),"-----",VLOOKUP(LeaveTracker[[#This Row],[Employee Name]],'List of Employees'!$B$4:$H$766,6))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2200</v>
      </c>
      <c r="E7482" s="20" t="str">
        <f>IF(ISBLANK(LeaveTracker[[#This Row],[Employee Name]]),"-----",VLOOKUP(LeaveTracker[[#This Row],[Employee Name]],'List of Employees'!$B$4:$H$766,7))</f>
        <v>CENRO</v>
      </c>
      <c r="F7482" s="66" t="str">
        <f>IF(ISBLANK(LeaveTracker[[#This Row],[Employee Name]]),"-----",VLOOKUP(LeaveTracker[[#This Row],[Employee Name]],'List of Employees'!$B$4:$H$766,6))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1779</v>
      </c>
      <c r="E7483" s="20" t="str">
        <f>IF(ISBLANK(LeaveTracker[[#This Row],[Employee Name]]),"-----",VLOOKUP(LeaveTracker[[#This Row],[Employee Name]],'List of Employees'!$B$4:$H$766,7))</f>
        <v>EEO/CITY MARKET</v>
      </c>
      <c r="F7483" s="66" t="str">
        <f>IF(ISBLANK(LeaveTracker[[#This Row],[Employee Name]]),"-----",VLOOKUP(LeaveTracker[[#This Row],[Employee Name]],'List of Employees'!$B$4:$H$766,6))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1779</v>
      </c>
      <c r="E7484" s="20" t="str">
        <f>IF(ISBLANK(LeaveTracker[[#This Row],[Employee Name]]),"-----",VLOOKUP(LeaveTracker[[#This Row],[Employee Name]],'List of Employees'!$B$4:$H$766,7))</f>
        <v>EEO/CITY MARKET</v>
      </c>
      <c r="F7484" s="66" t="str">
        <f>IF(ISBLANK(LeaveTracker[[#This Row],[Employee Name]]),"-----",VLOOKUP(LeaveTracker[[#This Row],[Employee Name]],'List of Employees'!$B$4:$H$766,6))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1779</v>
      </c>
      <c r="E7485" s="20" t="str">
        <f>IF(ISBLANK(LeaveTracker[[#This Row],[Employee Name]]),"-----",VLOOKUP(LeaveTracker[[#This Row],[Employee Name]],'List of Employees'!$B$4:$H$766,7))</f>
        <v>EEO/CITY MARKET</v>
      </c>
      <c r="F7485" s="66" t="str">
        <f>IF(ISBLANK(LeaveTracker[[#This Row],[Employee Name]]),"-----",VLOOKUP(LeaveTracker[[#This Row],[Employee Name]],'List of Employees'!$B$4:$H$766,6))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1779</v>
      </c>
      <c r="E7486" s="20" t="str">
        <f>IF(ISBLANK(LeaveTracker[[#This Row],[Employee Name]]),"-----",VLOOKUP(LeaveTracker[[#This Row],[Employee Name]],'List of Employees'!$B$4:$H$766,7))</f>
        <v>EEO/CITY MARKET</v>
      </c>
      <c r="F7486" s="66" t="str">
        <f>IF(ISBLANK(LeaveTracker[[#This Row],[Employee Name]]),"-----",VLOOKUP(LeaveTracker[[#This Row],[Employee Name]],'List of Employees'!$B$4:$H$766,6))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1818</v>
      </c>
      <c r="E7487" s="20" t="str">
        <f>IF(ISBLANK(LeaveTracker[[#This Row],[Employee Name]]),"-----",VLOOKUP(LeaveTracker[[#This Row],[Employee Name]],'List of Employees'!$B$4:$H$766,7))</f>
        <v>EEO/CITY MARKET</v>
      </c>
      <c r="F7487" s="66" t="str">
        <f>IF(ISBLANK(LeaveTracker[[#This Row],[Employee Name]]),"-----",VLOOKUP(LeaveTracker[[#This Row],[Employee Name]],'List of Employees'!$B$4:$H$766,6))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1859</v>
      </c>
      <c r="E7488" s="20" t="str">
        <f>IF(ISBLANK(LeaveTracker[[#This Row],[Employee Name]]),"-----",VLOOKUP(LeaveTracker[[#This Row],[Employee Name]],'List of Employees'!$B$4:$H$766,7))</f>
        <v>TICC</v>
      </c>
      <c r="F7488" s="66" t="str">
        <f>IF(ISBLANK(LeaveTracker[[#This Row],[Employee Name]]),"-----",VLOOKUP(LeaveTracker[[#This Row],[Employee Name]],'List of Employees'!$B$4:$H$766,6))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1846</v>
      </c>
      <c r="E7489" s="20" t="str">
        <f>IF(ISBLANK(LeaveTracker[[#This Row],[Employee Name]]),"-----",VLOOKUP(LeaveTracker[[#This Row],[Employee Name]],'List of Employees'!$B$4:$H$766,7))</f>
        <v>TICC</v>
      </c>
      <c r="F7489" s="66" t="str">
        <f>IF(ISBLANK(LeaveTracker[[#This Row],[Employee Name]]),"-----",VLOOKUP(LeaveTracker[[#This Row],[Employee Name]],'List of Employees'!$B$4:$H$766,6))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1859</v>
      </c>
      <c r="E7490" s="20" t="str">
        <f>IF(ISBLANK(LeaveTracker[[#This Row],[Employee Name]]),"-----",VLOOKUP(LeaveTracker[[#This Row],[Employee Name]],'List of Employees'!$B$4:$H$766,7))</f>
        <v>TICC</v>
      </c>
      <c r="F7490" s="66" t="str">
        <f>IF(ISBLANK(LeaveTracker[[#This Row],[Employee Name]]),"-----",VLOOKUP(LeaveTracker[[#This Row],[Employee Name]],'List of Employees'!$B$4:$H$766,6))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1859</v>
      </c>
      <c r="E7491" s="20" t="str">
        <f>IF(ISBLANK(LeaveTracker[[#This Row],[Employee Name]]),"-----",VLOOKUP(LeaveTracker[[#This Row],[Employee Name]],'List of Employees'!$B$4:$H$766,7))</f>
        <v>TICC</v>
      </c>
      <c r="F7491" s="66" t="str">
        <f>IF(ISBLANK(LeaveTracker[[#This Row],[Employee Name]]),"-----",VLOOKUP(LeaveTracker[[#This Row],[Employee Name]],'List of Employees'!$B$4:$H$766,6))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1859</v>
      </c>
      <c r="E7492" s="20" t="str">
        <f>IF(ISBLANK(LeaveTracker[[#This Row],[Employee Name]]),"-----",VLOOKUP(LeaveTracker[[#This Row],[Employee Name]],'List of Employees'!$B$4:$H$766,7))</f>
        <v>TICC</v>
      </c>
      <c r="F7492" s="66" t="str">
        <f>IF(ISBLANK(LeaveTracker[[#This Row],[Employee Name]]),"-----",VLOOKUP(LeaveTracker[[#This Row],[Employee Name]],'List of Employees'!$B$4:$H$766,6))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1859</v>
      </c>
      <c r="E7493" s="20" t="str">
        <f>IF(ISBLANK(LeaveTracker[[#This Row],[Employee Name]]),"-----",VLOOKUP(LeaveTracker[[#This Row],[Employee Name]],'List of Employees'!$B$4:$H$766,7))</f>
        <v>TICC</v>
      </c>
      <c r="F7493" s="66" t="str">
        <f>IF(ISBLANK(LeaveTracker[[#This Row],[Employee Name]]),"-----",VLOOKUP(LeaveTracker[[#This Row],[Employee Name]],'List of Employees'!$B$4:$H$766,6))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1847</v>
      </c>
      <c r="E7494" s="20" t="str">
        <f>IF(ISBLANK(LeaveTracker[[#This Row],[Employee Name]]),"-----",VLOOKUP(LeaveTracker[[#This Row],[Employee Name]],'List of Employees'!$B$4:$H$766,7))</f>
        <v>TICC</v>
      </c>
      <c r="F7494" s="66" t="str">
        <f>IF(ISBLANK(LeaveTracker[[#This Row],[Employee Name]]),"-----",VLOOKUP(LeaveTracker[[#This Row],[Employee Name]],'List of Employees'!$B$4:$H$766,6))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Employees'!$B$4:$H$766,7))</f>
        <v>TCCH/TICC</v>
      </c>
      <c r="F7495" s="66" t="str">
        <f>IF(ISBLANK(LeaveTracker[[#This Row],[Employee Name]]),"-----",VLOOKUP(LeaveTracker[[#This Row],[Employee Name]],'List of Employees'!$B$4:$H$766,6))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1858</v>
      </c>
      <c r="E7496" s="20" t="str">
        <f>IF(ISBLANK(LeaveTracker[[#This Row],[Employee Name]]),"-----",VLOOKUP(LeaveTracker[[#This Row],[Employee Name]],'List of Employees'!$B$4:$H$766,7))</f>
        <v>TICC</v>
      </c>
      <c r="F7496" s="66" t="str">
        <f>IF(ISBLANK(LeaveTracker[[#This Row],[Employee Name]]),"-----",VLOOKUP(LeaveTracker[[#This Row],[Employee Name]],'List of Employees'!$B$4:$H$766,6))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Employees'!$B$4:$H$766,7))</f>
        <v>SP</v>
      </c>
      <c r="F7497" s="66" t="str">
        <f>IF(ISBLANK(LeaveTracker[[#This Row],[Employee Name]]),"-----",VLOOKUP(LeaveTracker[[#This Row],[Employee Name]],'List of Employees'!$B$4:$H$766,6))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1822</v>
      </c>
      <c r="E7498" s="20" t="str">
        <f>IF(ISBLANK(LeaveTracker[[#This Row],[Employee Name]]),"-----",VLOOKUP(LeaveTracker[[#This Row],[Employee Name]],'List of Employees'!$B$4:$H$766,7))</f>
        <v>SP</v>
      </c>
      <c r="F7498" s="66" t="str">
        <f>IF(ISBLANK(LeaveTracker[[#This Row],[Employee Name]]),"-----",VLOOKUP(LeaveTracker[[#This Row],[Employee Name]],'List of Employees'!$B$4:$H$766,6))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2454</v>
      </c>
      <c r="E7499" s="20" t="str">
        <f>IF(ISBLANK(LeaveTracker[[#This Row],[Employee Name]]),"-----",VLOOKUP(LeaveTracker[[#This Row],[Employee Name]],'List of Employees'!$B$4:$H$766,7))</f>
        <v>RTC BRANCA</v>
      </c>
      <c r="F7499" s="66" t="str">
        <f>IF(ISBLANK(LeaveTracker[[#This Row],[Employee Name]]),"-----",VLOOKUP(LeaveTracker[[#This Row],[Employee Name]],'List of Employees'!$B$4:$H$766,6))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1737</v>
      </c>
      <c r="E7500" s="20">
        <f>IF(ISBLANK(LeaveTracker[[#This Row],[Employee Name]]),"-----",VLOOKUP(LeaveTracker[[#This Row],[Employee Name]],'List of Employees'!$B$4:$H$766,7))</f>
        <v>0</v>
      </c>
      <c r="F7500" s="66" t="str">
        <f>IF(ISBLANK(LeaveTracker[[#This Row],[Employee Name]]),"-----",VLOOKUP(LeaveTracker[[#This Row],[Employee Name]],'List of Employees'!$B$4:$H$766,6))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1737</v>
      </c>
      <c r="E7501" s="20">
        <f>IF(ISBLANK(LeaveTracker[[#This Row],[Employee Name]]),"-----",VLOOKUP(LeaveTracker[[#This Row],[Employee Name]],'List of Employees'!$B$4:$H$766,7))</f>
        <v>0</v>
      </c>
      <c r="F7501" s="66" t="str">
        <f>IF(ISBLANK(LeaveTracker[[#This Row],[Employee Name]]),"-----",VLOOKUP(LeaveTracker[[#This Row],[Employee Name]],'List of Employees'!$B$4:$H$766,6))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1753</v>
      </c>
      <c r="E7502" s="20" t="str">
        <f>IF(ISBLANK(LeaveTracker[[#This Row],[Employee Name]]),"-----",VLOOKUP(LeaveTracker[[#This Row],[Employee Name]],'List of Employees'!$B$4:$H$766,7))</f>
        <v>SP</v>
      </c>
      <c r="F7502" s="66" t="str">
        <f>IF(ISBLANK(LeaveTracker[[#This Row],[Employee Name]]),"-----",VLOOKUP(LeaveTracker[[#This Row],[Employee Name]],'List of Employees'!$B$4:$H$766,6))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1753</v>
      </c>
      <c r="E7503" s="20" t="str">
        <f>IF(ISBLANK(LeaveTracker[[#This Row],[Employee Name]]),"-----",VLOOKUP(LeaveTracker[[#This Row],[Employee Name]],'List of Employees'!$B$4:$H$766,7))</f>
        <v>SP</v>
      </c>
      <c r="F7503" s="66" t="str">
        <f>IF(ISBLANK(LeaveTracker[[#This Row],[Employee Name]]),"-----",VLOOKUP(LeaveTracker[[#This Row],[Employee Name]],'List of Employees'!$B$4:$H$766,6))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1753</v>
      </c>
      <c r="E7504" s="20" t="str">
        <f>IF(ISBLANK(LeaveTracker[[#This Row],[Employee Name]]),"-----",VLOOKUP(LeaveTracker[[#This Row],[Employee Name]],'List of Employees'!$B$4:$H$766,7))</f>
        <v>SP</v>
      </c>
      <c r="F7504" s="66" t="str">
        <f>IF(ISBLANK(LeaveTracker[[#This Row],[Employee Name]]),"-----",VLOOKUP(LeaveTracker[[#This Row],[Employee Name]],'List of Employees'!$B$4:$H$766,6))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1753</v>
      </c>
      <c r="E7505" s="20" t="str">
        <f>IF(ISBLANK(LeaveTracker[[#This Row],[Employee Name]]),"-----",VLOOKUP(LeaveTracker[[#This Row],[Employee Name]],'List of Employees'!$B$4:$H$766,7))</f>
        <v>SP</v>
      </c>
      <c r="F7505" s="66" t="str">
        <f>IF(ISBLANK(LeaveTracker[[#This Row],[Employee Name]]),"-----",VLOOKUP(LeaveTracker[[#This Row],[Employee Name]],'List of Employees'!$B$4:$H$766,6))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1753</v>
      </c>
      <c r="E7506" s="20" t="str">
        <f>IF(ISBLANK(LeaveTracker[[#This Row],[Employee Name]]),"-----",VLOOKUP(LeaveTracker[[#This Row],[Employee Name]],'List of Employees'!$B$4:$H$766,7))</f>
        <v>SP</v>
      </c>
      <c r="F7506" s="66" t="str">
        <f>IF(ISBLANK(LeaveTracker[[#This Row],[Employee Name]]),"-----",VLOOKUP(LeaveTracker[[#This Row],[Employee Name]],'List of Employees'!$B$4:$H$766,6))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1822</v>
      </c>
      <c r="E7507" s="20" t="str">
        <f>IF(ISBLANK(LeaveTracker[[#This Row],[Employee Name]]),"-----",VLOOKUP(LeaveTracker[[#This Row],[Employee Name]],'List of Employees'!$B$4:$H$766,7))</f>
        <v>SP</v>
      </c>
      <c r="F7507" s="66" t="str">
        <f>IF(ISBLANK(LeaveTracker[[#This Row],[Employee Name]]),"-----",VLOOKUP(LeaveTracker[[#This Row],[Employee Name]],'List of Employees'!$B$4:$H$766,6))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1822</v>
      </c>
      <c r="E7508" s="20" t="str">
        <f>IF(ISBLANK(LeaveTracker[[#This Row],[Employee Name]]),"-----",VLOOKUP(LeaveTracker[[#This Row],[Employee Name]],'List of Employees'!$B$4:$H$766,7))</f>
        <v>SP</v>
      </c>
      <c r="F7508" s="66" t="str">
        <f>IF(ISBLANK(LeaveTracker[[#This Row],[Employee Name]]),"-----",VLOOKUP(LeaveTracker[[#This Row],[Employee Name]],'List of Employees'!$B$4:$H$766,6))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1822</v>
      </c>
      <c r="E7509" s="20" t="str">
        <f>IF(ISBLANK(LeaveTracker[[#This Row],[Employee Name]]),"-----",VLOOKUP(LeaveTracker[[#This Row],[Employee Name]],'List of Employees'!$B$4:$H$766,7))</f>
        <v>SP</v>
      </c>
      <c r="F7509" s="66" t="str">
        <f>IF(ISBLANK(LeaveTracker[[#This Row],[Employee Name]]),"-----",VLOOKUP(LeaveTracker[[#This Row],[Employee Name]],'List of Employees'!$B$4:$H$766,6))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1822</v>
      </c>
      <c r="E7510" s="20" t="str">
        <f>IF(ISBLANK(LeaveTracker[[#This Row],[Employee Name]]),"-----",VLOOKUP(LeaveTracker[[#This Row],[Employee Name]],'List of Employees'!$B$4:$H$766,7))</f>
        <v>SP</v>
      </c>
      <c r="F7510" s="66" t="str">
        <f>IF(ISBLANK(LeaveTracker[[#This Row],[Employee Name]]),"-----",VLOOKUP(LeaveTracker[[#This Row],[Employee Name]],'List of Employees'!$B$4:$H$766,6))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1858</v>
      </c>
      <c r="E7511" s="20" t="str">
        <f>IF(ISBLANK(LeaveTracker[[#This Row],[Employee Name]]),"-----",VLOOKUP(LeaveTracker[[#This Row],[Employee Name]],'List of Employees'!$B$4:$H$766,7))</f>
        <v>TICC</v>
      </c>
      <c r="F7511" s="66" t="str">
        <f>IF(ISBLANK(LeaveTracker[[#This Row],[Employee Name]]),"-----",VLOOKUP(LeaveTracker[[#This Row],[Employee Name]],'List of Employees'!$B$4:$H$766,6))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1861</v>
      </c>
      <c r="E7512" s="20" t="str">
        <f>IF(ISBLANK(LeaveTracker[[#This Row],[Employee Name]]),"-----",VLOOKUP(LeaveTracker[[#This Row],[Employee Name]],'List of Employees'!$B$4:$H$766,7))</f>
        <v>TICC</v>
      </c>
      <c r="F7512" s="66" t="str">
        <f>IF(ISBLANK(LeaveTracker[[#This Row],[Employee Name]]),"-----",VLOOKUP(LeaveTracker[[#This Row],[Employee Name]],'List of Employees'!$B$4:$H$766,6))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1861</v>
      </c>
      <c r="E7513" s="20" t="str">
        <f>IF(ISBLANK(LeaveTracker[[#This Row],[Employee Name]]),"-----",VLOOKUP(LeaveTracker[[#This Row],[Employee Name]],'List of Employees'!$B$4:$H$766,7))</f>
        <v>TICC</v>
      </c>
      <c r="F7513" s="66" t="str">
        <f>IF(ISBLANK(LeaveTracker[[#This Row],[Employee Name]]),"-----",VLOOKUP(LeaveTracker[[#This Row],[Employee Name]],'List of Employees'!$B$4:$H$766,6))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1793</v>
      </c>
      <c r="E7514" s="20" t="str">
        <f>IF(ISBLANK(LeaveTracker[[#This Row],[Employee Name]]),"-----",VLOOKUP(LeaveTracker[[#This Row],[Employee Name]],'List of Employees'!$B$4:$H$766,7))</f>
        <v>CENRO</v>
      </c>
      <c r="F7514" s="66" t="str">
        <f>IF(ISBLANK(LeaveTracker[[#This Row],[Employee Name]]),"-----",VLOOKUP(LeaveTracker[[#This Row],[Employee Name]],'List of Employees'!$B$4:$H$766,6))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1869</v>
      </c>
      <c r="E7515" s="20" t="str">
        <f>IF(ISBLANK(LeaveTracker[[#This Row],[Employee Name]]),"-----",VLOOKUP(LeaveTracker[[#This Row],[Employee Name]],'List of Employees'!$B$4:$H$766,7))</f>
        <v>CHO</v>
      </c>
      <c r="F7515" s="66" t="str">
        <f>IF(ISBLANK(LeaveTracker[[#This Row],[Employee Name]]),"-----",VLOOKUP(LeaveTracker[[#This Row],[Employee Name]],'List of Employees'!$B$4:$H$766,6))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1817</v>
      </c>
      <c r="E7516" s="20" t="str">
        <f>IF(ISBLANK(LeaveTracker[[#This Row],[Employee Name]]),"-----",VLOOKUP(LeaveTracker[[#This Row],[Employee Name]],'List of Employees'!$B$4:$H$766,7))</f>
        <v>CHO</v>
      </c>
      <c r="F7516" s="66" t="str">
        <f>IF(ISBLANK(LeaveTracker[[#This Row],[Employee Name]]),"-----",VLOOKUP(LeaveTracker[[#This Row],[Employee Name]],'List of Employees'!$B$4:$H$766,6))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Employees'!$B$4:$H$766,7))</f>
        <v>CHO</v>
      </c>
      <c r="F7517" s="66" t="str">
        <f>IF(ISBLANK(LeaveTracker[[#This Row],[Employee Name]]),"-----",VLOOKUP(LeaveTracker[[#This Row],[Employee Name]],'List of Employees'!$B$4:$H$766,6))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1801</v>
      </c>
      <c r="E7518" s="20" t="str">
        <f>IF(ISBLANK(LeaveTracker[[#This Row],[Employee Name]]),"-----",VLOOKUP(LeaveTracker[[#This Row],[Employee Name]],'List of Employees'!$B$4:$H$766,7))</f>
        <v>CSWDO</v>
      </c>
      <c r="F7518" s="66" t="str">
        <f>IF(ISBLANK(LeaveTracker[[#This Row],[Employee Name]]),"-----",VLOOKUP(LeaveTracker[[#This Row],[Employee Name]],'List of Employees'!$B$4:$H$766,6))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Employees'!$B$4:$H$766,7))</f>
        <v>CSWDO</v>
      </c>
      <c r="F7519" s="66" t="str">
        <f>IF(ISBLANK(LeaveTracker[[#This Row],[Employee Name]]),"-----",VLOOKUP(LeaveTracker[[#This Row],[Employee Name]],'List of Employees'!$B$4:$H$766,6))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2176</v>
      </c>
      <c r="E7520" s="20" t="str">
        <f>IF(ISBLANK(LeaveTracker[[#This Row],[Employee Name]]),"-----",VLOOKUP(LeaveTracker[[#This Row],[Employee Name]],'List of Employees'!$B$4:$H$766,7))</f>
        <v>HALL OF JUSTICE</v>
      </c>
      <c r="F7520" s="66" t="str">
        <f>IF(ISBLANK(LeaveTracker[[#This Row],[Employee Name]]),"-----",VLOOKUP(LeaveTracker[[#This Row],[Employee Name]],'List of Employees'!$B$4:$H$766,6))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1829</v>
      </c>
      <c r="E7521" s="20" t="str">
        <f>IF(ISBLANK(LeaveTracker[[#This Row],[Employee Name]]),"-----",VLOOKUP(LeaveTracker[[#This Row],[Employee Name]],'List of Employees'!$B$4:$H$766,7))</f>
        <v>EEO/CITY MARKET</v>
      </c>
      <c r="F7521" s="66" t="str">
        <f>IF(ISBLANK(LeaveTracker[[#This Row],[Employee Name]]),"-----",VLOOKUP(LeaveTracker[[#This Row],[Employee Name]],'List of Employees'!$B$4:$H$766,6))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1829</v>
      </c>
      <c r="E7522" s="20" t="str">
        <f>IF(ISBLANK(LeaveTracker[[#This Row],[Employee Name]]),"-----",VLOOKUP(LeaveTracker[[#This Row],[Employee Name]],'List of Employees'!$B$4:$H$766,7))</f>
        <v>EEO/CITY MARKET</v>
      </c>
      <c r="F7522" s="66" t="str">
        <f>IF(ISBLANK(LeaveTracker[[#This Row],[Employee Name]]),"-----",VLOOKUP(LeaveTracker[[#This Row],[Employee Name]],'List of Employees'!$B$4:$H$766,6))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1853</v>
      </c>
      <c r="E7523" s="20" t="str">
        <f>IF(ISBLANK(LeaveTracker[[#This Row],[Employee Name]]),"-----",VLOOKUP(LeaveTracker[[#This Row],[Employee Name]],'List of Employees'!$B$4:$H$766,7))</f>
        <v>BPLO</v>
      </c>
      <c r="F7523" s="66" t="str">
        <f>IF(ISBLANK(LeaveTracker[[#This Row],[Employee Name]]),"-----",VLOOKUP(LeaveTracker[[#This Row],[Employee Name]],'List of Employees'!$B$4:$H$766,6))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1853</v>
      </c>
      <c r="E7524" s="20" t="str">
        <f>IF(ISBLANK(LeaveTracker[[#This Row],[Employee Name]]),"-----",VLOOKUP(LeaveTracker[[#This Row],[Employee Name]],'List of Employees'!$B$4:$H$766,7))</f>
        <v>BPLO</v>
      </c>
      <c r="F7524" s="66" t="str">
        <f>IF(ISBLANK(LeaveTracker[[#This Row],[Employee Name]]),"-----",VLOOKUP(LeaveTracker[[#This Row],[Employee Name]],'List of Employees'!$B$4:$H$766,6))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Employees'!$B$4:$H$766,7))</f>
        <v>COMELEC</v>
      </c>
      <c r="F7525" s="66" t="str">
        <f>IF(ISBLANK(LeaveTracker[[#This Row],[Employee Name]]),"-----",VLOOKUP(LeaveTracker[[#This Row],[Employee Name]],'List of Employees'!$B$4:$H$766,6))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2374</v>
      </c>
      <c r="E7526" s="20" t="str">
        <f>IF(ISBLANK(LeaveTracker[[#This Row],[Employee Name]]),"-----",VLOOKUP(LeaveTracker[[#This Row],[Employee Name]],'List of Employees'!$B$4:$H$766,7))</f>
        <v>LCR</v>
      </c>
      <c r="F7526" s="66" t="str">
        <f>IF(ISBLANK(LeaveTracker[[#This Row],[Employee Name]]),"-----",VLOOKUP(LeaveTracker[[#This Row],[Employee Name]],'List of Employees'!$B$4:$H$766,6))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Employees'!$B$4:$H$766,7))</f>
        <v>CEO</v>
      </c>
      <c r="F7527" s="66" t="str">
        <f>IF(ISBLANK(LeaveTracker[[#This Row],[Employee Name]]),"-----",VLOOKUP(LeaveTracker[[#This Row],[Employee Name]],'List of Employees'!$B$4:$H$766,6))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1866</v>
      </c>
      <c r="E7528" s="20" t="str">
        <f>IF(ISBLANK(LeaveTracker[[#This Row],[Employee Name]]),"-----",VLOOKUP(LeaveTracker[[#This Row],[Employee Name]],'List of Employees'!$B$4:$H$766,7))</f>
        <v>CSWDO</v>
      </c>
      <c r="F7528" s="66" t="str">
        <f>IF(ISBLANK(LeaveTracker[[#This Row],[Employee Name]]),"-----",VLOOKUP(LeaveTracker[[#This Row],[Employee Name]],'List of Employees'!$B$4:$H$766,6))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Employees'!$B$4:$H$766,7))</f>
        <v>CBO</v>
      </c>
      <c r="F7529" s="66" t="str">
        <f>IF(ISBLANK(LeaveTracker[[#This Row],[Employee Name]]),"-----",VLOOKUP(LeaveTracker[[#This Row],[Employee Name]],'List of Employees'!$B$4:$H$766,6))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1820</v>
      </c>
      <c r="E7530" s="20" t="str">
        <f>IF(ISBLANK(LeaveTracker[[#This Row],[Employee Name]]),"-----",VLOOKUP(LeaveTracker[[#This Row],[Employee Name]],'List of Employees'!$B$4:$H$766,7))</f>
        <v>GSO</v>
      </c>
      <c r="F7530" s="66" t="str">
        <f>IF(ISBLANK(LeaveTracker[[#This Row],[Employee Name]]),"-----",VLOOKUP(LeaveTracker[[#This Row],[Employee Name]],'List of Employees'!$B$4:$H$766,6))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1820</v>
      </c>
      <c r="E7531" s="20" t="str">
        <f>IF(ISBLANK(LeaveTracker[[#This Row],[Employee Name]]),"-----",VLOOKUP(LeaveTracker[[#This Row],[Employee Name]],'List of Employees'!$B$4:$H$766,7))</f>
        <v>GSO</v>
      </c>
      <c r="F7531" s="66" t="str">
        <f>IF(ISBLANK(LeaveTracker[[#This Row],[Employee Name]]),"-----",VLOOKUP(LeaveTracker[[#This Row],[Employee Name]],'List of Employees'!$B$4:$H$766,6))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1820</v>
      </c>
      <c r="E7532" s="20" t="str">
        <f>IF(ISBLANK(LeaveTracker[[#This Row],[Employee Name]]),"-----",VLOOKUP(LeaveTracker[[#This Row],[Employee Name]],'List of Employees'!$B$4:$H$766,7))</f>
        <v>GSO</v>
      </c>
      <c r="F7532" s="66" t="str">
        <f>IF(ISBLANK(LeaveTracker[[#This Row],[Employee Name]]),"-----",VLOOKUP(LeaveTracker[[#This Row],[Employee Name]],'List of Employees'!$B$4:$H$766,6))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2115</v>
      </c>
      <c r="E7533" s="20" t="str">
        <f>IF(ISBLANK(LeaveTracker[[#This Row],[Employee Name]]),"-----",VLOOKUP(LeaveTracker[[#This Row],[Employee Name]],'List of Employees'!$B$4:$H$766,7))</f>
        <v>BPLO</v>
      </c>
      <c r="F7533" s="66" t="str">
        <f>IF(ISBLANK(LeaveTracker[[#This Row],[Employee Name]]),"-----",VLOOKUP(LeaveTracker[[#This Row],[Employee Name]],'List of Employees'!$B$4:$H$766,6))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2284</v>
      </c>
      <c r="E7534" s="20" t="str">
        <f>IF(ISBLANK(LeaveTracker[[#This Row],[Employee Name]]),"-----",VLOOKUP(LeaveTracker[[#This Row],[Employee Name]],'List of Employees'!$B$4:$H$766,7))</f>
        <v>OSPITAL NG TAGAYTAY</v>
      </c>
      <c r="F7534" s="66" t="str">
        <f>IF(ISBLANK(LeaveTracker[[#This Row],[Employee Name]]),"-----",VLOOKUP(LeaveTracker[[#This Row],[Employee Name]],'List of Employees'!$B$4:$H$766,6))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2284</v>
      </c>
      <c r="E7535" s="20" t="str">
        <f>IF(ISBLANK(LeaveTracker[[#This Row],[Employee Name]]),"-----",VLOOKUP(LeaveTracker[[#This Row],[Employee Name]],'List of Employees'!$B$4:$H$766,7))</f>
        <v>OSPITAL NG TAGAYTAY</v>
      </c>
      <c r="F7535" s="66" t="str">
        <f>IF(ISBLANK(LeaveTracker[[#This Row],[Employee Name]]),"-----",VLOOKUP(LeaveTracker[[#This Row],[Employee Name]],'List of Employees'!$B$4:$H$766,6))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1851</v>
      </c>
      <c r="E7536" s="20" t="str">
        <f>IF(ISBLANK(LeaveTracker[[#This Row],[Employee Name]]),"-----",VLOOKUP(LeaveTracker[[#This Row],[Employee Name]],'List of Employees'!$B$4:$H$766,7))</f>
        <v>CHO</v>
      </c>
      <c r="F7536" s="66" t="str">
        <f>IF(ISBLANK(LeaveTracker[[#This Row],[Employee Name]]),"-----",VLOOKUP(LeaveTracker[[#This Row],[Employee Name]],'List of Employees'!$B$4:$H$766,6))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1860</v>
      </c>
      <c r="E7537" s="20" t="str">
        <f>IF(ISBLANK(LeaveTracker[[#This Row],[Employee Name]]),"-----",VLOOKUP(LeaveTracker[[#This Row],[Employee Name]],'List of Employees'!$B$4:$H$766,7))</f>
        <v>TICC</v>
      </c>
      <c r="F7537" s="66" t="str">
        <f>IF(ISBLANK(LeaveTracker[[#This Row],[Employee Name]]),"-----",VLOOKUP(LeaveTracker[[#This Row],[Employee Name]],'List of Employees'!$B$4:$H$766,6))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1860</v>
      </c>
      <c r="E7538" s="20" t="str">
        <f>IF(ISBLANK(LeaveTracker[[#This Row],[Employee Name]]),"-----",VLOOKUP(LeaveTracker[[#This Row],[Employee Name]],'List of Employees'!$B$4:$H$766,7))</f>
        <v>TICC</v>
      </c>
      <c r="F7538" s="66" t="str">
        <f>IF(ISBLANK(LeaveTracker[[#This Row],[Employee Name]]),"-----",VLOOKUP(LeaveTracker[[#This Row],[Employee Name]],'List of Employees'!$B$4:$H$766,6))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1808</v>
      </c>
      <c r="E7539" s="20" t="str">
        <f>IF(ISBLANK(LeaveTracker[[#This Row],[Employee Name]]),"-----",VLOOKUP(LeaveTracker[[#This Row],[Employee Name]],'List of Employees'!$B$4:$H$766,7))</f>
        <v>TICC</v>
      </c>
      <c r="F7539" s="66" t="str">
        <f>IF(ISBLANK(LeaveTracker[[#This Row],[Employee Name]]),"-----",VLOOKUP(LeaveTracker[[#This Row],[Employee Name]],'List of Employees'!$B$4:$H$766,6))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1808</v>
      </c>
      <c r="E7540" s="20" t="str">
        <f>IF(ISBLANK(LeaveTracker[[#This Row],[Employee Name]]),"-----",VLOOKUP(LeaveTracker[[#This Row],[Employee Name]],'List of Employees'!$B$4:$H$766,7))</f>
        <v>TICC</v>
      </c>
      <c r="F7540" s="66" t="str">
        <f>IF(ISBLANK(LeaveTracker[[#This Row],[Employee Name]]),"-----",VLOOKUP(LeaveTracker[[#This Row],[Employee Name]],'List of Employees'!$B$4:$H$766,6))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2008</v>
      </c>
      <c r="E7541" s="20" t="str">
        <f>IF(ISBLANK(LeaveTracker[[#This Row],[Employee Name]]),"-----",VLOOKUP(LeaveTracker[[#This Row],[Employee Name]],'List of Employees'!$B$4:$H$766,7))</f>
        <v>EDP</v>
      </c>
      <c r="F7541" s="66" t="str">
        <f>IF(ISBLANK(LeaveTracker[[#This Row],[Employee Name]]),"-----",VLOOKUP(LeaveTracker[[#This Row],[Employee Name]],'List of Employees'!$B$4:$H$766,6))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1868</v>
      </c>
      <c r="E7542" s="20" t="str">
        <f>IF(ISBLANK(LeaveTracker[[#This Row],[Employee Name]]),"-----",VLOOKUP(LeaveTracker[[#This Row],[Employee Name]],'List of Employees'!$B$4:$H$766,7))</f>
        <v>GSO</v>
      </c>
      <c r="F7542" s="66" t="str">
        <f>IF(ISBLANK(LeaveTracker[[#This Row],[Employee Name]]),"-----",VLOOKUP(LeaveTracker[[#This Row],[Employee Name]],'List of Employees'!$B$4:$H$766,6))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1919</v>
      </c>
      <c r="E7543" s="20" t="str">
        <f>IF(ISBLANK(LeaveTracker[[#This Row],[Employee Name]]),"-----",VLOOKUP(LeaveTracker[[#This Row],[Employee Name]],'List of Employees'!$B$4:$H$766,7))</f>
        <v>HOUSING</v>
      </c>
      <c r="F7543" s="66" t="str">
        <f>IF(ISBLANK(LeaveTracker[[#This Row],[Employee Name]]),"-----",VLOOKUP(LeaveTracker[[#This Row],[Employee Name]],'List of Employees'!$B$4:$H$766,6))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1758</v>
      </c>
      <c r="E7544" s="20" t="str">
        <f>IF(ISBLANK(LeaveTracker[[#This Row],[Employee Name]]),"-----",VLOOKUP(LeaveTracker[[#This Row],[Employee Name]],'List of Employees'!$B$4:$H$766,7))</f>
        <v>LIBRARY</v>
      </c>
      <c r="F7544" s="66" t="str">
        <f>IF(ISBLANK(LeaveTracker[[#This Row],[Employee Name]]),"-----",VLOOKUP(LeaveTracker[[#This Row],[Employee Name]],'List of Employees'!$B$4:$H$766,6))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1758</v>
      </c>
      <c r="E7545" s="20" t="str">
        <f>IF(ISBLANK(LeaveTracker[[#This Row],[Employee Name]]),"-----",VLOOKUP(LeaveTracker[[#This Row],[Employee Name]],'List of Employees'!$B$4:$H$766,7))</f>
        <v>LIBRARY</v>
      </c>
      <c r="F7545" s="66" t="str">
        <f>IF(ISBLANK(LeaveTracker[[#This Row],[Employee Name]]),"-----",VLOOKUP(LeaveTracker[[#This Row],[Employee Name]],'List of Employees'!$B$4:$H$766,6))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Employees'!$B$4:$H$766,7))</f>
        <v>CCT</v>
      </c>
      <c r="F7546" s="66" t="str">
        <f>IF(ISBLANK(LeaveTracker[[#This Row],[Employee Name]]),"-----",VLOOKUP(LeaveTracker[[#This Row],[Employee Name]],'List of Employees'!$B$4:$H$766,6))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1805</v>
      </c>
      <c r="E7547" s="20" t="str">
        <f>IF(ISBLANK(LeaveTracker[[#This Row],[Employee Name]]),"-----",VLOOKUP(LeaveTracker[[#This Row],[Employee Name]],'List of Employees'!$B$4:$H$766,7))</f>
        <v>TICC</v>
      </c>
      <c r="F7547" s="66" t="str">
        <f>IF(ISBLANK(LeaveTracker[[#This Row],[Employee Name]]),"-----",VLOOKUP(LeaveTracker[[#This Row],[Employee Name]],'List of Employees'!$B$4:$H$766,6))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2460</v>
      </c>
      <c r="E7548" s="20" t="str">
        <f>IF(ISBLANK(LeaveTracker[[#This Row],[Employee Name]]),"-----",VLOOKUP(LeaveTracker[[#This Row],[Employee Name]],'List of Employees'!$B$4:$H$766,7))</f>
        <v>CCT</v>
      </c>
      <c r="F7548" s="66" t="str">
        <f>IF(ISBLANK(LeaveTracker[[#This Row],[Employee Name]]),"-----",VLOOKUP(LeaveTracker[[#This Row],[Employee Name]],'List of Employees'!$B$4:$H$766,6))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1954</v>
      </c>
      <c r="E7549" s="20" t="str">
        <f>IF(ISBLANK(LeaveTracker[[#This Row],[Employee Name]]),"-----",VLOOKUP(LeaveTracker[[#This Row],[Employee Name]],'List of Employees'!$B$4:$H$766,7))</f>
        <v>CENRO</v>
      </c>
      <c r="F7549" s="66" t="str">
        <f>IF(ISBLANK(LeaveTracker[[#This Row],[Employee Name]]),"-----",VLOOKUP(LeaveTracker[[#This Row],[Employee Name]],'List of Employees'!$B$4:$H$766,6))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1860</v>
      </c>
      <c r="E7550" s="20" t="str">
        <f>IF(ISBLANK(LeaveTracker[[#This Row],[Employee Name]]),"-----",VLOOKUP(LeaveTracker[[#This Row],[Employee Name]],'List of Employees'!$B$4:$H$766,7))</f>
        <v>TICC</v>
      </c>
      <c r="F7550" s="66" t="str">
        <f>IF(ISBLANK(LeaveTracker[[#This Row],[Employee Name]]),"-----",VLOOKUP(LeaveTracker[[#This Row],[Employee Name]],'List of Employees'!$B$4:$H$766,6))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2182</v>
      </c>
      <c r="E7551" s="20" t="str">
        <f>IF(ISBLANK(LeaveTracker[[#This Row],[Employee Name]]),"-----",VLOOKUP(LeaveTracker[[#This Row],[Employee Name]],'List of Employees'!$B$4:$H$766,7))</f>
        <v>TICC</v>
      </c>
      <c r="F7551" s="66" t="str">
        <f>IF(ISBLANK(LeaveTracker[[#This Row],[Employee Name]]),"-----",VLOOKUP(LeaveTracker[[#This Row],[Employee Name]],'List of Employees'!$B$4:$H$766,6))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1847</v>
      </c>
      <c r="E7552" s="20" t="str">
        <f>IF(ISBLANK(LeaveTracker[[#This Row],[Employee Name]]),"-----",VLOOKUP(LeaveTracker[[#This Row],[Employee Name]],'List of Employees'!$B$4:$H$766,7))</f>
        <v>TICC</v>
      </c>
      <c r="F7552" s="66" t="str">
        <f>IF(ISBLANK(LeaveTracker[[#This Row],[Employee Name]]),"-----",VLOOKUP(LeaveTracker[[#This Row],[Employee Name]],'List of Employees'!$B$4:$H$766,6))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1846</v>
      </c>
      <c r="E7553" s="20" t="str">
        <f>IF(ISBLANK(LeaveTracker[[#This Row],[Employee Name]]),"-----",VLOOKUP(LeaveTracker[[#This Row],[Employee Name]],'List of Employees'!$B$4:$H$766,7))</f>
        <v>TICC</v>
      </c>
      <c r="F7553" s="66" t="str">
        <f>IF(ISBLANK(LeaveTracker[[#This Row],[Employee Name]]),"-----",VLOOKUP(LeaveTracker[[#This Row],[Employee Name]],'List of Employees'!$B$4:$H$766,6))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1745</v>
      </c>
      <c r="E7554" s="20" t="str">
        <f>IF(ISBLANK(LeaveTracker[[#This Row],[Employee Name]]),"-----",VLOOKUP(LeaveTracker[[#This Row],[Employee Name]],'List of Employees'!$B$4:$H$766,7))</f>
        <v>MAHOGANY MARKET</v>
      </c>
      <c r="F7554" s="66" t="str">
        <f>IF(ISBLANK(LeaveTracker[[#This Row],[Employee Name]]),"-----",VLOOKUP(LeaveTracker[[#This Row],[Employee Name]],'List of Employees'!$B$4:$H$766,6))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1897</v>
      </c>
      <c r="E7555" s="20" t="str">
        <f>IF(ISBLANK(LeaveTracker[[#This Row],[Employee Name]]),"-----",VLOOKUP(LeaveTracker[[#This Row],[Employee Name]],'List of Employees'!$B$4:$H$766,7))</f>
        <v>MAHOGANY MARKET</v>
      </c>
      <c r="F7555" s="66" t="str">
        <f>IF(ISBLANK(LeaveTracker[[#This Row],[Employee Name]]),"-----",VLOOKUP(LeaveTracker[[#This Row],[Employee Name]],'List of Employees'!$B$4:$H$766,6))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1892</v>
      </c>
      <c r="E7556" s="20" t="str">
        <f>IF(ISBLANK(LeaveTracker[[#This Row],[Employee Name]]),"-----",VLOOKUP(LeaveTracker[[#This Row],[Employee Name]],'List of Employees'!$B$4:$H$766,7))</f>
        <v>PICNIC GROVE</v>
      </c>
      <c r="F7556" s="66" t="str">
        <f>IF(ISBLANK(LeaveTracker[[#This Row],[Employee Name]]),"-----",VLOOKUP(LeaveTracker[[#This Row],[Employee Name]],'List of Employees'!$B$4:$H$766,6))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Employees'!$B$4:$H$766,7))</f>
        <v>PICNIC GROVE</v>
      </c>
      <c r="F7557" s="66" t="str">
        <f>IF(ISBLANK(LeaveTracker[[#This Row],[Employee Name]]),"-----",VLOOKUP(LeaveTracker[[#This Row],[Employee Name]],'List of Employees'!$B$4:$H$766,6))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Employees'!$B$4:$H$766,7))</f>
        <v>PICNIC GROVE</v>
      </c>
      <c r="F7558" s="66" t="str">
        <f>IF(ISBLANK(LeaveTracker[[#This Row],[Employee Name]]),"-----",VLOOKUP(LeaveTracker[[#This Row],[Employee Name]],'List of Employees'!$B$4:$H$766,6))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Employees'!$B$4:$H$766,7))</f>
        <v>PICNIC GROVE</v>
      </c>
      <c r="F7559" s="66" t="str">
        <f>IF(ISBLANK(LeaveTracker[[#This Row],[Employee Name]]),"-----",VLOOKUP(LeaveTracker[[#This Row],[Employee Name]],'List of Employees'!$B$4:$H$766,6))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2264</v>
      </c>
      <c r="E7560" s="20" t="str">
        <f>IF(ISBLANK(LeaveTracker[[#This Row],[Employee Name]]),"-----",VLOOKUP(LeaveTracker[[#This Row],[Employee Name]],'List of Employees'!$B$4:$H$766,7))</f>
        <v>PICNIC GROVE</v>
      </c>
      <c r="F7560" s="66" t="str">
        <f>IF(ISBLANK(LeaveTracker[[#This Row],[Employee Name]]),"-----",VLOOKUP(LeaveTracker[[#This Row],[Employee Name]],'List of Employees'!$B$4:$H$766,6))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2264</v>
      </c>
      <c r="E7561" s="20" t="str">
        <f>IF(ISBLANK(LeaveTracker[[#This Row],[Employee Name]]),"-----",VLOOKUP(LeaveTracker[[#This Row],[Employee Name]],'List of Employees'!$B$4:$H$766,7))</f>
        <v>PICNIC GROVE</v>
      </c>
      <c r="F7561" s="66" t="str">
        <f>IF(ISBLANK(LeaveTracker[[#This Row],[Employee Name]]),"-----",VLOOKUP(LeaveTracker[[#This Row],[Employee Name]],'List of Employees'!$B$4:$H$766,6))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1854</v>
      </c>
      <c r="E7562" s="20" t="str">
        <f>IF(ISBLANK(LeaveTracker[[#This Row],[Employee Name]]),"-----",VLOOKUP(LeaveTracker[[#This Row],[Employee Name]],'List of Employees'!$B$4:$H$766,7))</f>
        <v>MO</v>
      </c>
      <c r="F7562" s="66" t="str">
        <f>IF(ISBLANK(LeaveTracker[[#This Row],[Employee Name]]),"-----",VLOOKUP(LeaveTracker[[#This Row],[Employee Name]],'List of Employees'!$B$4:$H$766,6))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1747</v>
      </c>
      <c r="E7563" s="20" t="str">
        <f>IF(ISBLANK(LeaveTracker[[#This Row],[Employee Name]]),"-----",VLOOKUP(LeaveTracker[[#This Row],[Employee Name]],'List of Employees'!$B$4:$H$766,7))</f>
        <v>BPLO</v>
      </c>
      <c r="F7563" s="66" t="str">
        <f>IF(ISBLANK(LeaveTracker[[#This Row],[Employee Name]]),"-----",VLOOKUP(LeaveTracker[[#This Row],[Employee Name]],'List of Employees'!$B$4:$H$766,6))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1954</v>
      </c>
      <c r="E7564" s="20" t="str">
        <f>IF(ISBLANK(LeaveTracker[[#This Row],[Employee Name]]),"-----",VLOOKUP(LeaveTracker[[#This Row],[Employee Name]],'List of Employees'!$B$4:$H$766,7))</f>
        <v>CENRO</v>
      </c>
      <c r="F7564" s="66" t="str">
        <f>IF(ISBLANK(LeaveTracker[[#This Row],[Employee Name]]),"-----",VLOOKUP(LeaveTracker[[#This Row],[Employee Name]],'List of Employees'!$B$4:$H$766,6))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1820</v>
      </c>
      <c r="E7565" s="20" t="str">
        <f>IF(ISBLANK(LeaveTracker[[#This Row],[Employee Name]]),"-----",VLOOKUP(LeaveTracker[[#This Row],[Employee Name]],'List of Employees'!$B$4:$H$766,7))</f>
        <v>GSO</v>
      </c>
      <c r="F7565" s="66" t="str">
        <f>IF(ISBLANK(LeaveTracker[[#This Row],[Employee Name]]),"-----",VLOOKUP(LeaveTracker[[#This Row],[Employee Name]],'List of Employees'!$B$4:$H$766,6))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1868</v>
      </c>
      <c r="E7566" s="20" t="str">
        <f>IF(ISBLANK(LeaveTracker[[#This Row],[Employee Name]]),"-----",VLOOKUP(LeaveTracker[[#This Row],[Employee Name]],'List of Employees'!$B$4:$H$766,7))</f>
        <v>GSO</v>
      </c>
      <c r="F7566" s="66" t="str">
        <f>IF(ISBLANK(LeaveTracker[[#This Row],[Employee Name]]),"-----",VLOOKUP(LeaveTracker[[#This Row],[Employee Name]],'List of Employees'!$B$4:$H$766,6))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1868</v>
      </c>
      <c r="E7567" s="20" t="str">
        <f>IF(ISBLANK(LeaveTracker[[#This Row],[Employee Name]]),"-----",VLOOKUP(LeaveTracker[[#This Row],[Employee Name]],'List of Employees'!$B$4:$H$766,7))</f>
        <v>GSO</v>
      </c>
      <c r="F7567" s="66" t="str">
        <f>IF(ISBLANK(LeaveTracker[[#This Row],[Employee Name]]),"-----",VLOOKUP(LeaveTracker[[#This Row],[Employee Name]],'List of Employees'!$B$4:$H$766,6))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1761</v>
      </c>
      <c r="E7568" s="20" t="str">
        <f>IF(ISBLANK(LeaveTracker[[#This Row],[Employee Name]]),"-----",VLOOKUP(LeaveTracker[[#This Row],[Employee Name]],'List of Employees'!$B$4:$H$766,7))</f>
        <v>GSO</v>
      </c>
      <c r="F7568" s="66" t="str">
        <f>IF(ISBLANK(LeaveTracker[[#This Row],[Employee Name]]),"-----",VLOOKUP(LeaveTracker[[#This Row],[Employee Name]],'List of Employees'!$B$4:$H$766,6))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1761</v>
      </c>
      <c r="E7569" s="20" t="str">
        <f>IF(ISBLANK(LeaveTracker[[#This Row],[Employee Name]]),"-----",VLOOKUP(LeaveTracker[[#This Row],[Employee Name]],'List of Employees'!$B$4:$H$766,7))</f>
        <v>GSO</v>
      </c>
      <c r="F7569" s="66" t="str">
        <f>IF(ISBLANK(LeaveTracker[[#This Row],[Employee Name]]),"-----",VLOOKUP(LeaveTracker[[#This Row],[Employee Name]],'List of Employees'!$B$4:$H$766,6))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2374</v>
      </c>
      <c r="E7570" s="20" t="str">
        <f>IF(ISBLANK(LeaveTracker[[#This Row],[Employee Name]]),"-----",VLOOKUP(LeaveTracker[[#This Row],[Employee Name]],'List of Employees'!$B$4:$H$766,7))</f>
        <v>LCR</v>
      </c>
      <c r="F7570" s="66" t="str">
        <f>IF(ISBLANK(LeaveTracker[[#This Row],[Employee Name]]),"-----",VLOOKUP(LeaveTracker[[#This Row],[Employee Name]],'List of Employees'!$B$4:$H$766,6))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2374</v>
      </c>
      <c r="E7571" s="20" t="str">
        <f>IF(ISBLANK(LeaveTracker[[#This Row],[Employee Name]]),"-----",VLOOKUP(LeaveTracker[[#This Row],[Employee Name]],'List of Employees'!$B$4:$H$766,7))</f>
        <v>LCR</v>
      </c>
      <c r="F7571" s="66" t="str">
        <f>IF(ISBLANK(LeaveTracker[[#This Row],[Employee Name]]),"-----",VLOOKUP(LeaveTracker[[#This Row],[Employee Name]],'List of Employees'!$B$4:$H$766,6))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2374</v>
      </c>
      <c r="E7572" s="20" t="str">
        <f>IF(ISBLANK(LeaveTracker[[#This Row],[Employee Name]]),"-----",VLOOKUP(LeaveTracker[[#This Row],[Employee Name]],'List of Employees'!$B$4:$H$766,7))</f>
        <v>LCR</v>
      </c>
      <c r="F7572" s="66" t="str">
        <f>IF(ISBLANK(LeaveTracker[[#This Row],[Employee Name]]),"-----",VLOOKUP(LeaveTracker[[#This Row],[Employee Name]],'List of Employees'!$B$4:$H$766,6))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1849</v>
      </c>
      <c r="E7573" s="20" t="str">
        <f>IF(ISBLANK(LeaveTracker[[#This Row],[Employee Name]]),"-----",VLOOKUP(LeaveTracker[[#This Row],[Employee Name]],'List of Employees'!$B$4:$H$766,7))</f>
        <v>TCSNHS-ISHS</v>
      </c>
      <c r="F7573" s="66" t="str">
        <f>IF(ISBLANK(LeaveTracker[[#This Row],[Employee Name]]),"-----",VLOOKUP(LeaveTracker[[#This Row],[Employee Name]],'List of Employees'!$B$4:$H$766,6))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1849</v>
      </c>
      <c r="E7574" s="20" t="str">
        <f>IF(ISBLANK(LeaveTracker[[#This Row],[Employee Name]]),"-----",VLOOKUP(LeaveTracker[[#This Row],[Employee Name]],'List of Employees'!$B$4:$H$766,7))</f>
        <v>TCSNHS-ISHS</v>
      </c>
      <c r="F7574" s="66" t="str">
        <f>IF(ISBLANK(LeaveTracker[[#This Row],[Employee Name]]),"-----",VLOOKUP(LeaveTracker[[#This Row],[Employee Name]],'List of Employees'!$B$4:$H$766,6))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1849</v>
      </c>
      <c r="E7575" s="20" t="str">
        <f>IF(ISBLANK(LeaveTracker[[#This Row],[Employee Name]]),"-----",VLOOKUP(LeaveTracker[[#This Row],[Employee Name]],'List of Employees'!$B$4:$H$766,7))</f>
        <v>TCSNHS-ISHS</v>
      </c>
      <c r="F7575" s="66" t="str">
        <f>IF(ISBLANK(LeaveTracker[[#This Row],[Employee Name]]),"-----",VLOOKUP(LeaveTracker[[#This Row],[Employee Name]],'List of Employees'!$B$4:$H$766,6))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1849</v>
      </c>
      <c r="E7576" s="20" t="str">
        <f>IF(ISBLANK(LeaveTracker[[#This Row],[Employee Name]]),"-----",VLOOKUP(LeaveTracker[[#This Row],[Employee Name]],'List of Employees'!$B$4:$H$766,7))</f>
        <v>TCSNHS-ISHS</v>
      </c>
      <c r="F7576" s="66" t="str">
        <f>IF(ISBLANK(LeaveTracker[[#This Row],[Employee Name]]),"-----",VLOOKUP(LeaveTracker[[#This Row],[Employee Name]],'List of Employees'!$B$4:$H$766,6))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2654</v>
      </c>
      <c r="E7577" s="20" t="str">
        <f>IF(ISBLANK(LeaveTracker[[#This Row],[Employee Name]]),"-----",VLOOKUP(LeaveTracker[[#This Row],[Employee Name]],'List of Employees'!$B$4:$H$766,7))</f>
        <v>GSO</v>
      </c>
      <c r="F7577" s="66" t="str">
        <f>IF(ISBLANK(LeaveTracker[[#This Row],[Employee Name]]),"-----",VLOOKUP(LeaveTracker[[#This Row],[Employee Name]],'List of Employees'!$B$4:$H$766,6))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2654</v>
      </c>
      <c r="E7578" s="20" t="str">
        <f>IF(ISBLANK(LeaveTracker[[#This Row],[Employee Name]]),"-----",VLOOKUP(LeaveTracker[[#This Row],[Employee Name]],'List of Employees'!$B$4:$H$766,7))</f>
        <v>GSO</v>
      </c>
      <c r="F7578" s="66" t="str">
        <f>IF(ISBLANK(LeaveTracker[[#This Row],[Employee Name]]),"-----",VLOOKUP(LeaveTracker[[#This Row],[Employee Name]],'List of Employees'!$B$4:$H$766,6))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1784</v>
      </c>
      <c r="E7579" s="20" t="str">
        <f>IF(ISBLANK(LeaveTracker[[#This Row],[Employee Name]]),"-----",VLOOKUP(LeaveTracker[[#This Row],[Employee Name]],'List of Employees'!$B$4:$H$766,7))</f>
        <v>CTO-LICENSE</v>
      </c>
      <c r="F7579" s="66" t="str">
        <f>IF(ISBLANK(LeaveTracker[[#This Row],[Employee Name]]),"-----",VLOOKUP(LeaveTracker[[#This Row],[Employee Name]],'List of Employees'!$B$4:$H$766,6))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1834</v>
      </c>
      <c r="E7580" s="20" t="str">
        <f>IF(ISBLANK(LeaveTracker[[#This Row],[Employee Name]]),"-----",VLOOKUP(LeaveTracker[[#This Row],[Employee Name]],'List of Employees'!$B$4:$H$766,7))</f>
        <v>BIR</v>
      </c>
      <c r="F7580" s="66" t="str">
        <f>IF(ISBLANK(LeaveTracker[[#This Row],[Employee Name]]),"-----",VLOOKUP(LeaveTracker[[#This Row],[Employee Name]],'List of Employees'!$B$4:$H$766,6))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1933</v>
      </c>
      <c r="E7581" s="20" t="str">
        <f>IF(ISBLANK(LeaveTracker[[#This Row],[Employee Name]]),"-----",VLOOKUP(LeaveTracker[[#This Row],[Employee Name]],'List of Employees'!$B$4:$H$766,7))</f>
        <v>CSWDO</v>
      </c>
      <c r="F7581" s="66" t="str">
        <f>IF(ISBLANK(LeaveTracker[[#This Row],[Employee Name]]),"-----",VLOOKUP(LeaveTracker[[#This Row],[Employee Name]],'List of Employees'!$B$4:$H$766,6))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Employees'!$B$4:$H$766,7))</f>
        <v>CSWDO</v>
      </c>
      <c r="F7582" s="66" t="str">
        <f>IF(ISBLANK(LeaveTracker[[#This Row],[Employee Name]]),"-----",VLOOKUP(LeaveTracker[[#This Row],[Employee Name]],'List of Employees'!$B$4:$H$766,6))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Employees'!$B$4:$H$766,7))</f>
        <v>COOPERATIVE OFFICE</v>
      </c>
      <c r="F7583" s="66" t="str">
        <f>IF(ISBLANK(LeaveTracker[[#This Row],[Employee Name]]),"-----",VLOOKUP(LeaveTracker[[#This Row],[Employee Name]],'List of Employees'!$B$4:$H$766,6))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Employees'!$B$4:$H$766,7))</f>
        <v>TOPS (ADMIN CSU)</v>
      </c>
      <c r="F7584" s="66" t="str">
        <f>IF(ISBLANK(LeaveTracker[[#This Row],[Employee Name]]),"-----",VLOOKUP(LeaveTracker[[#This Row],[Employee Name]],'List of Employees'!$B$4:$H$766,6))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2106</v>
      </c>
      <c r="E7585" s="20" t="str">
        <f>IF(ISBLANK(LeaveTracker[[#This Row],[Employee Name]]),"-----",VLOOKUP(LeaveTracker[[#This Row],[Employee Name]],'List of Employees'!$B$4:$H$766,7))</f>
        <v>CITY PLANNING &amp; DEV'T OFFICE</v>
      </c>
      <c r="F7585" s="66" t="str">
        <f>IF(ISBLANK(LeaveTracker[[#This Row],[Employee Name]]),"-----",VLOOKUP(LeaveTracker[[#This Row],[Employee Name]],'List of Employees'!$B$4:$H$766,6))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1718</v>
      </c>
      <c r="E7586" s="20" t="str">
        <f>IF(ISBLANK(LeaveTracker[[#This Row],[Employee Name]]),"-----",VLOOKUP(LeaveTracker[[#This Row],[Employee Name]],'List of Employees'!$B$4:$H$766,7))</f>
        <v>LEGAL</v>
      </c>
      <c r="F7586" s="66" t="str">
        <f>IF(ISBLANK(LeaveTracker[[#This Row],[Employee Name]]),"-----",VLOOKUP(LeaveTracker[[#This Row],[Employee Name]],'List of Employees'!$B$4:$H$766,6))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1718</v>
      </c>
      <c r="E7587" s="20" t="str">
        <f>IF(ISBLANK(LeaveTracker[[#This Row],[Employee Name]]),"-----",VLOOKUP(LeaveTracker[[#This Row],[Employee Name]],'List of Employees'!$B$4:$H$766,7))</f>
        <v>LEGAL</v>
      </c>
      <c r="F7587" s="66" t="str">
        <f>IF(ISBLANK(LeaveTracker[[#This Row],[Employee Name]]),"-----",VLOOKUP(LeaveTracker[[#This Row],[Employee Name]],'List of Employees'!$B$4:$H$766,6))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Employees'!$B$4:$H$766,7))</f>
        <v>GSO</v>
      </c>
      <c r="F7588" s="66" t="str">
        <f>IF(ISBLANK(LeaveTracker[[#This Row],[Employee Name]]),"-----",VLOOKUP(LeaveTracker[[#This Row],[Employee Name]],'List of Employees'!$B$4:$H$766,6))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Employees'!$B$4:$H$766,7))</f>
        <v>PIO</v>
      </c>
      <c r="F7589" s="66" t="str">
        <f>IF(ISBLANK(LeaveTracker[[#This Row],[Employee Name]]),"-----",VLOOKUP(LeaveTracker[[#This Row],[Employee Name]],'List of Employees'!$B$4:$H$766,6))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Employees'!$B$4:$H$766,7))</f>
        <v>CHARACTER OFFICE</v>
      </c>
      <c r="F7590" s="66" t="str">
        <f>IF(ISBLANK(LeaveTracker[[#This Row],[Employee Name]]),"-----",VLOOKUP(LeaveTracker[[#This Row],[Employee Name]],'List of Employees'!$B$4:$H$766,6))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Employees'!$B$4:$H$766,7))</f>
        <v>LIBRARY</v>
      </c>
      <c r="F7591" s="66" t="str">
        <f>IF(ISBLANK(LeaveTracker[[#This Row],[Employee Name]]),"-----",VLOOKUP(LeaveTracker[[#This Row],[Employee Name]],'List of Employees'!$B$4:$H$766,6))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Employees'!$B$4:$H$766,7))</f>
        <v>CHO</v>
      </c>
      <c r="F7592" s="66" t="str">
        <f>IF(ISBLANK(LeaveTracker[[#This Row],[Employee Name]]),"-----",VLOOKUP(LeaveTracker[[#This Row],[Employee Name]],'List of Employees'!$B$4:$H$766,6))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2300</v>
      </c>
      <c r="E7593" s="20" t="str">
        <f>IF(ISBLANK(LeaveTracker[[#This Row],[Employee Name]]),"-----",VLOOKUP(LeaveTracker[[#This Row],[Employee Name]],'List of Employees'!$B$4:$H$766,7))</f>
        <v>CHO</v>
      </c>
      <c r="F7593" s="66" t="str">
        <f>IF(ISBLANK(LeaveTracker[[#This Row],[Employee Name]]),"-----",VLOOKUP(LeaveTracker[[#This Row],[Employee Name]],'List of Employees'!$B$4:$H$766,6))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1914</v>
      </c>
      <c r="E7594" s="20" t="str">
        <f>IF(ISBLANK(LeaveTracker[[#This Row],[Employee Name]]),"-----",VLOOKUP(LeaveTracker[[#This Row],[Employee Name]],'List of Employees'!$B$4:$H$766,7))</f>
        <v>CHO</v>
      </c>
      <c r="F7594" s="66" t="str">
        <f>IF(ISBLANK(LeaveTracker[[#This Row],[Employee Name]]),"-----",VLOOKUP(LeaveTracker[[#This Row],[Employee Name]],'List of Employees'!$B$4:$H$766,6))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Employees'!$B$4:$H$766,7))</f>
        <v>ADMIN OFFICE</v>
      </c>
      <c r="F7595" s="66" t="str">
        <f>IF(ISBLANK(LeaveTracker[[#This Row],[Employee Name]]),"-----",VLOOKUP(LeaveTracker[[#This Row],[Employee Name]],'List of Employees'!$B$4:$H$766,6))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1748</v>
      </c>
      <c r="E7596" s="20" t="str">
        <f>IF(ISBLANK(LeaveTracker[[#This Row],[Employee Name]]),"-----",VLOOKUP(LeaveTracker[[#This Row],[Employee Name]],'List of Employees'!$B$4:$H$766,7))</f>
        <v>CSWDO</v>
      </c>
      <c r="F7596" s="66" t="str">
        <f>IF(ISBLANK(LeaveTracker[[#This Row],[Employee Name]]),"-----",VLOOKUP(LeaveTracker[[#This Row],[Employee Name]],'List of Employees'!$B$4:$H$766,6))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1866</v>
      </c>
      <c r="E7597" s="20" t="str">
        <f>IF(ISBLANK(LeaveTracker[[#This Row],[Employee Name]]),"-----",VLOOKUP(LeaveTracker[[#This Row],[Employee Name]],'List of Employees'!$B$4:$H$766,7))</f>
        <v>CSWDO</v>
      </c>
      <c r="F7597" s="66" t="str">
        <f>IF(ISBLANK(LeaveTracker[[#This Row],[Employee Name]]),"-----",VLOOKUP(LeaveTracker[[#This Row],[Employee Name]],'List of Employees'!$B$4:$H$766,6))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Employees'!$B$4:$H$766,7))</f>
        <v>PICNIC GROVE</v>
      </c>
      <c r="F7598" s="66" t="str">
        <f>IF(ISBLANK(LeaveTracker[[#This Row],[Employee Name]]),"-----",VLOOKUP(LeaveTracker[[#This Row],[Employee Name]],'List of Employees'!$B$4:$H$766,6))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Employees'!$B$4:$H$766,7))</f>
        <v>HRMO</v>
      </c>
      <c r="F7599" s="66" t="str">
        <f>IF(ISBLANK(LeaveTracker[[#This Row],[Employee Name]]),"-----",VLOOKUP(LeaveTracker[[#This Row],[Employee Name]],'List of Employees'!$B$4:$H$766,6))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Employees'!$B$4:$H$766,7))</f>
        <v>HRMO</v>
      </c>
      <c r="F7600" s="66" t="str">
        <f>IF(ISBLANK(LeaveTracker[[#This Row],[Employee Name]]),"-----",VLOOKUP(LeaveTracker[[#This Row],[Employee Name]],'List of Employees'!$B$4:$H$766,6))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Employees'!$B$4:$H$766,7))</f>
        <v>TCCH/TICC</v>
      </c>
      <c r="F7601" s="66" t="str">
        <f>IF(ISBLANK(LeaveTracker[[#This Row],[Employee Name]]),"-----",VLOOKUP(LeaveTracker[[#This Row],[Employee Name]],'List of Employees'!$B$4:$H$766,6))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2179</v>
      </c>
      <c r="E7602" s="20" t="str">
        <f>IF(ISBLANK(LeaveTracker[[#This Row],[Employee Name]]),"-----",VLOOKUP(LeaveTracker[[#This Row],[Employee Name]],'List of Employees'!$B$4:$H$766,7))</f>
        <v>OSPITAL NG TAGAYTAY</v>
      </c>
      <c r="F7602" s="66" t="str">
        <f>IF(ISBLANK(LeaveTracker[[#This Row],[Employee Name]]),"-----",VLOOKUP(LeaveTracker[[#This Row],[Employee Name]],'List of Employees'!$B$4:$H$766,6))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Employees'!$B$4:$H$766,7))</f>
        <v>HRMO</v>
      </c>
      <c r="F7603" s="66" t="str">
        <f>IF(ISBLANK(LeaveTracker[[#This Row],[Employee Name]]),"-----",VLOOKUP(LeaveTracker[[#This Row],[Employee Name]],'List of Employees'!$B$4:$H$766,6))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Employees'!$B$4:$H$766,7))</f>
        <v>TCNHS</v>
      </c>
      <c r="F7604" s="66" t="str">
        <f>IF(ISBLANK(LeaveTracker[[#This Row],[Employee Name]]),"-----",VLOOKUP(LeaveTracker[[#This Row],[Employee Name]],'List of Employees'!$B$4:$H$766,6))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Employees'!$B$4:$H$766,7))</f>
        <v>ONT</v>
      </c>
      <c r="F7605" s="66" t="str">
        <f>IF(ISBLANK(LeaveTracker[[#This Row],[Employee Name]]),"-----",VLOOKUP(LeaveTracker[[#This Row],[Employee Name]],'List of Employees'!$B$4:$H$766,6))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1917</v>
      </c>
      <c r="E7606" s="20" t="str">
        <f>IF(ISBLANK(LeaveTracker[[#This Row],[Employee Name]]),"-----",VLOOKUP(LeaveTracker[[#This Row],[Employee Name]],'List of Employees'!$B$4:$H$766,7))</f>
        <v>ONT</v>
      </c>
      <c r="F7606" s="66" t="str">
        <f>IF(ISBLANK(LeaveTracker[[#This Row],[Employee Name]]),"-----",VLOOKUP(LeaveTracker[[#This Row],[Employee Name]],'List of Employees'!$B$4:$H$766,6))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1917</v>
      </c>
      <c r="E7607" s="20" t="str">
        <f>IF(ISBLANK(LeaveTracker[[#This Row],[Employee Name]]),"-----",VLOOKUP(LeaveTracker[[#This Row],[Employee Name]],'List of Employees'!$B$4:$H$766,7))</f>
        <v>ONT</v>
      </c>
      <c r="F7607" s="66" t="str">
        <f>IF(ISBLANK(LeaveTracker[[#This Row],[Employee Name]]),"-----",VLOOKUP(LeaveTracker[[#This Row],[Employee Name]],'List of Employees'!$B$4:$H$766,6))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2187</v>
      </c>
      <c r="E7608" s="20" t="str">
        <f>IF(ISBLANK(LeaveTracker[[#This Row],[Employee Name]]),"-----",VLOOKUP(LeaveTracker[[#This Row],[Employee Name]],'List of Employees'!$B$4:$H$766,7))</f>
        <v>OSPITAL NG TAGAYTAY</v>
      </c>
      <c r="F7608" s="66" t="str">
        <f>IF(ISBLANK(LeaveTracker[[#This Row],[Employee Name]]),"-----",VLOOKUP(LeaveTracker[[#This Row],[Employee Name]],'List of Employees'!$B$4:$H$766,6))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1953</v>
      </c>
      <c r="E7609" s="20" t="str">
        <f>IF(ISBLANK(LeaveTracker[[#This Row],[Employee Name]]),"-----",VLOOKUP(LeaveTracker[[#This Row],[Employee Name]],'List of Employees'!$B$4:$H$766,7))</f>
        <v>ONT</v>
      </c>
      <c r="F7609" s="66" t="str">
        <f>IF(ISBLANK(LeaveTracker[[#This Row],[Employee Name]]),"-----",VLOOKUP(LeaveTracker[[#This Row],[Employee Name]],'List of Employees'!$B$4:$H$766,6))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1953</v>
      </c>
      <c r="E7610" s="20" t="str">
        <f>IF(ISBLANK(LeaveTracker[[#This Row],[Employee Name]]),"-----",VLOOKUP(LeaveTracker[[#This Row],[Employee Name]],'List of Employees'!$B$4:$H$766,7))</f>
        <v>ONT</v>
      </c>
      <c r="F7610" s="66" t="str">
        <f>IF(ISBLANK(LeaveTracker[[#This Row],[Employee Name]]),"-----",VLOOKUP(LeaveTracker[[#This Row],[Employee Name]],'List of Employees'!$B$4:$H$766,6))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2139</v>
      </c>
      <c r="E7611" s="20" t="str">
        <f>IF(ISBLANK(LeaveTracker[[#This Row],[Employee Name]]),"-----",VLOOKUP(LeaveTracker[[#This Row],[Employee Name]],'List of Employees'!$B$4:$H$766,7))</f>
        <v>OSPITAL NG TAGAYTAY</v>
      </c>
      <c r="F7611" s="66" t="str">
        <f>IF(ISBLANK(LeaveTracker[[#This Row],[Employee Name]]),"-----",VLOOKUP(LeaveTracker[[#This Row],[Employee Name]],'List of Employees'!$B$4:$H$766,6))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1766</v>
      </c>
      <c r="E7612" s="20" t="str">
        <f>IF(ISBLANK(LeaveTracker[[#This Row],[Employee Name]]),"-----",VLOOKUP(LeaveTracker[[#This Row],[Employee Name]],'List of Employees'!$B$4:$H$766,7))</f>
        <v>GSO</v>
      </c>
      <c r="F7612" s="66" t="str">
        <f>IF(ISBLANK(LeaveTracker[[#This Row],[Employee Name]]),"-----",VLOOKUP(LeaveTracker[[#This Row],[Employee Name]],'List of Employees'!$B$4:$H$766,6))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1868</v>
      </c>
      <c r="E7613" s="20" t="str">
        <f>IF(ISBLANK(LeaveTracker[[#This Row],[Employee Name]]),"-----",VLOOKUP(LeaveTracker[[#This Row],[Employee Name]],'List of Employees'!$B$4:$H$766,7))</f>
        <v>GSO</v>
      </c>
      <c r="F7613" s="66" t="str">
        <f>IF(ISBLANK(LeaveTracker[[#This Row],[Employee Name]]),"-----",VLOOKUP(LeaveTracker[[#This Row],[Employee Name]],'List of Employees'!$B$4:$H$766,6))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1768</v>
      </c>
      <c r="E7614" s="20" t="str">
        <f>IF(ISBLANK(LeaveTracker[[#This Row],[Employee Name]]),"-----",VLOOKUP(LeaveTracker[[#This Row],[Employee Name]],'List of Employees'!$B$4:$H$766,7))</f>
        <v>CHO</v>
      </c>
      <c r="F7614" s="66" t="str">
        <f>IF(ISBLANK(LeaveTracker[[#This Row],[Employee Name]]),"-----",VLOOKUP(LeaveTracker[[#This Row],[Employee Name]],'List of Employees'!$B$4:$H$766,6))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Employees'!$B$4:$H$766,7))</f>
        <v>PIO</v>
      </c>
      <c r="F7615" s="66" t="str">
        <f>IF(ISBLANK(LeaveTracker[[#This Row],[Employee Name]]),"-----",VLOOKUP(LeaveTracker[[#This Row],[Employee Name]],'List of Employees'!$B$4:$H$766,6))</f>
        <v>PERMANENT</v>
      </c>
      <c r="G7615" s="24">
        <v>45190</v>
      </c>
      <c r="H7615" s="24">
        <v>45190</v>
      </c>
      <c r="I7615" s="20" t="s">
        <v>297</v>
      </c>
      <c r="J7615" s="42" t="s">
        <v>2434</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1830</v>
      </c>
      <c r="E7616" s="20" t="str">
        <f>IF(ISBLANK(LeaveTracker[[#This Row],[Employee Name]]),"-----",VLOOKUP(LeaveTracker[[#This Row],[Employee Name]],'List of Employees'!$B$4:$H$766,7))</f>
        <v>ACCOUNTING</v>
      </c>
      <c r="F7616" s="66" t="str">
        <f>IF(ISBLANK(LeaveTracker[[#This Row],[Employee Name]]),"-----",VLOOKUP(LeaveTracker[[#This Row],[Employee Name]],'List of Employees'!$B$4:$H$766,6))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1741</v>
      </c>
      <c r="E7617" s="20" t="str">
        <f>IF(ISBLANK(LeaveTracker[[#This Row],[Employee Name]]),"-----",VLOOKUP(LeaveTracker[[#This Row],[Employee Name]],'List of Employees'!$B$4:$H$766,7))</f>
        <v>ACCOUNTING</v>
      </c>
      <c r="F7617" s="66" t="str">
        <f>IF(ISBLANK(LeaveTracker[[#This Row],[Employee Name]]),"-----",VLOOKUP(LeaveTracker[[#This Row],[Employee Name]],'List of Employees'!$B$4:$H$766,6))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2082</v>
      </c>
      <c r="E7618" s="20" t="str">
        <f>IF(ISBLANK(LeaveTracker[[#This Row],[Employee Name]]),"-----",VLOOKUP(LeaveTracker[[#This Row],[Employee Name]],'List of Employees'!$B$4:$H$766,7))</f>
        <v>GSO</v>
      </c>
      <c r="F7618" s="66" t="str">
        <f>IF(ISBLANK(LeaveTracker[[#This Row],[Employee Name]]),"-----",VLOOKUP(LeaveTracker[[#This Row],[Employee Name]],'List of Employees'!$B$4:$H$766,6))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Employees'!$B$4:$H$766,7))</f>
        <v>CSU</v>
      </c>
      <c r="F7619" s="66" t="str">
        <f>IF(ISBLANK(LeaveTracker[[#This Row],[Employee Name]]),"-----",VLOOKUP(LeaveTracker[[#This Row],[Employee Name]],'List of Employees'!$B$4:$H$766,6))</f>
        <v>PERMANENT</v>
      </c>
      <c r="G7619" s="24">
        <v>45115</v>
      </c>
      <c r="H7619" s="24">
        <v>45208</v>
      </c>
      <c r="I7619" s="19" t="s">
        <v>297</v>
      </c>
      <c r="J7619" s="42" t="s">
        <v>2117</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1800</v>
      </c>
      <c r="E7620" s="20" t="str">
        <f>IF(ISBLANK(LeaveTracker[[#This Row],[Employee Name]]),"-----",VLOOKUP(LeaveTracker[[#This Row],[Employee Name]],'List of Employees'!$B$4:$H$766,7))</f>
        <v>HOUSING</v>
      </c>
      <c r="F7620" s="66" t="str">
        <f>IF(ISBLANK(LeaveTracker[[#This Row],[Employee Name]]),"-----",VLOOKUP(LeaveTracker[[#This Row],[Employee Name]],'List of Employees'!$B$4:$H$766,6))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1800</v>
      </c>
      <c r="E7621" s="20" t="str">
        <f>IF(ISBLANK(LeaveTracker[[#This Row],[Employee Name]]),"-----",VLOOKUP(LeaveTracker[[#This Row],[Employee Name]],'List of Employees'!$B$4:$H$766,7))</f>
        <v>HOUSING</v>
      </c>
      <c r="F7621" s="66" t="str">
        <f>IF(ISBLANK(LeaveTracker[[#This Row],[Employee Name]]),"-----",VLOOKUP(LeaveTracker[[#This Row],[Employee Name]],'List of Employees'!$B$4:$H$766,6))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Employees'!$B$4:$H$766,7))</f>
        <v>LCR</v>
      </c>
      <c r="F7622" s="66" t="str">
        <f>IF(ISBLANK(LeaveTracker[[#This Row],[Employee Name]]),"-----",VLOOKUP(LeaveTracker[[#This Row],[Employee Name]],'List of Employees'!$B$4:$H$766,6))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1919</v>
      </c>
      <c r="E7623" s="20" t="str">
        <f>IF(ISBLANK(LeaveTracker[[#This Row],[Employee Name]]),"-----",VLOOKUP(LeaveTracker[[#This Row],[Employee Name]],'List of Employees'!$B$4:$H$766,7))</f>
        <v>HOUSING</v>
      </c>
      <c r="F7623" s="66" t="str">
        <f>IF(ISBLANK(LeaveTracker[[#This Row],[Employee Name]]),"-----",VLOOKUP(LeaveTracker[[#This Row],[Employee Name]],'List of Employees'!$B$4:$H$766,6))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1907</v>
      </c>
      <c r="E7624" s="20" t="str">
        <f>IF(ISBLANK(LeaveTracker[[#This Row],[Employee Name]]),"-----",VLOOKUP(LeaveTracker[[#This Row],[Employee Name]],'List of Employees'!$B$4:$H$766,7))</f>
        <v>CSWDO</v>
      </c>
      <c r="F7624" s="66" t="str">
        <f>IF(ISBLANK(LeaveTracker[[#This Row],[Employee Name]]),"-----",VLOOKUP(LeaveTracker[[#This Row],[Employee Name]],'List of Employees'!$B$4:$H$766,6))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1785</v>
      </c>
      <c r="E7625" s="20" t="str">
        <f>IF(ISBLANK(LeaveTracker[[#This Row],[Employee Name]]),"-----",VLOOKUP(LeaveTracker[[#This Row],[Employee Name]],'List of Employees'!$B$4:$H$766,7))</f>
        <v>CENRO</v>
      </c>
      <c r="F7625" s="66" t="str">
        <f>IF(ISBLANK(LeaveTracker[[#This Row],[Employee Name]]),"-----",VLOOKUP(LeaveTracker[[#This Row],[Employee Name]],'List of Employees'!$B$4:$H$766,6))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1784</v>
      </c>
      <c r="E7626" s="20" t="str">
        <f>IF(ISBLANK(LeaveTracker[[#This Row],[Employee Name]]),"-----",VLOOKUP(LeaveTracker[[#This Row],[Employee Name]],'List of Employees'!$B$4:$H$766,7))</f>
        <v>CTO-LICENSE</v>
      </c>
      <c r="F7626" s="66" t="str">
        <f>IF(ISBLANK(LeaveTracker[[#This Row],[Employee Name]]),"-----",VLOOKUP(LeaveTracker[[#This Row],[Employee Name]],'List of Employees'!$B$4:$H$766,6))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1729</v>
      </c>
      <c r="E7627" s="20" t="str">
        <f>IF(ISBLANK(LeaveTracker[[#This Row],[Employee Name]]),"-----",VLOOKUP(LeaveTracker[[#This Row],[Employee Name]],'List of Employees'!$B$4:$H$766,7))</f>
        <v>ASSESSOR</v>
      </c>
      <c r="F7627" s="66" t="str">
        <f>IF(ISBLANK(LeaveTracker[[#This Row],[Employee Name]]),"-----",VLOOKUP(LeaveTracker[[#This Row],[Employee Name]],'List of Employees'!$B$4:$H$766,6))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1729</v>
      </c>
      <c r="E7628" s="20" t="str">
        <f>IF(ISBLANK(LeaveTracker[[#This Row],[Employee Name]]),"-----",VLOOKUP(LeaveTracker[[#This Row],[Employee Name]],'List of Employees'!$B$4:$H$766,7))</f>
        <v>ASSESSOR</v>
      </c>
      <c r="F7628" s="66" t="str">
        <f>IF(ISBLANK(LeaveTracker[[#This Row],[Employee Name]]),"-----",VLOOKUP(LeaveTracker[[#This Row],[Employee Name]],'List of Employees'!$B$4:$H$766,6))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1761</v>
      </c>
      <c r="E7629" s="20" t="str">
        <f>IF(ISBLANK(LeaveTracker[[#This Row],[Employee Name]]),"-----",VLOOKUP(LeaveTracker[[#This Row],[Employee Name]],'List of Employees'!$B$4:$H$766,7))</f>
        <v>GSO</v>
      </c>
      <c r="F7629" s="66" t="str">
        <f>IF(ISBLANK(LeaveTracker[[#This Row],[Employee Name]]),"-----",VLOOKUP(LeaveTracker[[#This Row],[Employee Name]],'List of Employees'!$B$4:$H$766,6))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1892</v>
      </c>
      <c r="E7630" s="20" t="str">
        <f>IF(ISBLANK(LeaveTracker[[#This Row],[Employee Name]]),"-----",VLOOKUP(LeaveTracker[[#This Row],[Employee Name]],'List of Employees'!$B$4:$H$766,7))</f>
        <v>PICNIC GROVE</v>
      </c>
      <c r="F7630" s="66" t="str">
        <f>IF(ISBLANK(LeaveTracker[[#This Row],[Employee Name]]),"-----",VLOOKUP(LeaveTracker[[#This Row],[Employee Name]],'List of Employees'!$B$4:$H$766,6))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2214</v>
      </c>
      <c r="E7631" s="20" t="str">
        <f>IF(ISBLANK(LeaveTracker[[#This Row],[Employee Name]]),"-----",VLOOKUP(LeaveTracker[[#This Row],[Employee Name]],'List of Employees'!$B$4:$H$766,7))</f>
        <v>PICNIC GROVE</v>
      </c>
      <c r="F7631" s="66" t="str">
        <f>IF(ISBLANK(LeaveTracker[[#This Row],[Employee Name]]),"-----",VLOOKUP(LeaveTracker[[#This Row],[Employee Name]],'List of Employees'!$B$4:$H$766,6))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1829</v>
      </c>
      <c r="E7632" s="20" t="str">
        <f>IF(ISBLANK(LeaveTracker[[#This Row],[Employee Name]]),"-----",VLOOKUP(LeaveTracker[[#This Row],[Employee Name]],'List of Employees'!$B$4:$H$766,7))</f>
        <v>EEO/CITY MARKET</v>
      </c>
      <c r="F7632" s="66" t="str">
        <f>IF(ISBLANK(LeaveTracker[[#This Row],[Employee Name]]),"-----",VLOOKUP(LeaveTracker[[#This Row],[Employee Name]],'List of Employees'!$B$4:$H$766,6))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Employees'!$B$4:$H$766,7))</f>
        <v>MO</v>
      </c>
      <c r="F7633" s="66" t="str">
        <f>IF(ISBLANK(LeaveTracker[[#This Row],[Employee Name]]),"-----",VLOOKUP(LeaveTracker[[#This Row],[Employee Name]],'List of Employees'!$B$4:$H$766,6))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1752</v>
      </c>
      <c r="E7634" s="20" t="str">
        <f>IF(ISBLANK(LeaveTracker[[#This Row],[Employee Name]]),"-----",VLOOKUP(LeaveTracker[[#This Row],[Employee Name]],'List of Employees'!$B$4:$H$766,7))</f>
        <v>EEO/CITY MARKET</v>
      </c>
      <c r="F7634" s="66" t="str">
        <f>IF(ISBLANK(LeaveTracker[[#This Row],[Employee Name]]),"-----",VLOOKUP(LeaveTracker[[#This Row],[Employee Name]],'List of Employees'!$B$4:$H$766,6))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1752</v>
      </c>
      <c r="E7635" s="20" t="str">
        <f>IF(ISBLANK(LeaveTracker[[#This Row],[Employee Name]]),"-----",VLOOKUP(LeaveTracker[[#This Row],[Employee Name]],'List of Employees'!$B$4:$H$766,7))</f>
        <v>EEO/CITY MARKET</v>
      </c>
      <c r="F7635" s="66" t="str">
        <f>IF(ISBLANK(LeaveTracker[[#This Row],[Employee Name]]),"-----",VLOOKUP(LeaveTracker[[#This Row],[Employee Name]],'List of Employees'!$B$4:$H$766,6))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1956</v>
      </c>
      <c r="E7636" s="20" t="str">
        <f>IF(ISBLANK(LeaveTracker[[#This Row],[Employee Name]]),"-----",VLOOKUP(LeaveTracker[[#This Row],[Employee Name]],'List of Employees'!$B$4:$H$766,7))</f>
        <v>TERMINAL</v>
      </c>
      <c r="F7636" s="66" t="str">
        <f>IF(ISBLANK(LeaveTracker[[#This Row],[Employee Name]]),"-----",VLOOKUP(LeaveTracker[[#This Row],[Employee Name]],'List of Employees'!$B$4:$H$766,6))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1956</v>
      </c>
      <c r="E7637" s="20" t="str">
        <f>IF(ISBLANK(LeaveTracker[[#This Row],[Employee Name]]),"-----",VLOOKUP(LeaveTracker[[#This Row],[Employee Name]],'List of Employees'!$B$4:$H$766,7))</f>
        <v>TERMINAL</v>
      </c>
      <c r="F7637" s="66" t="str">
        <f>IF(ISBLANK(LeaveTracker[[#This Row],[Employee Name]]),"-----",VLOOKUP(LeaveTracker[[#This Row],[Employee Name]],'List of Employees'!$B$4:$H$766,6))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Employees'!$B$4:$H$766,7))</f>
        <v>CCT</v>
      </c>
      <c r="F7638" s="66" t="str">
        <f>IF(ISBLANK(LeaveTracker[[#This Row],[Employee Name]]),"-----",VLOOKUP(LeaveTracker[[#This Row],[Employee Name]],'List of Employees'!$B$4:$H$766,6))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Employees'!$B$4:$H$766,7))</f>
        <v>CCT</v>
      </c>
      <c r="F7639" s="66" t="str">
        <f>IF(ISBLANK(LeaveTracker[[#This Row],[Employee Name]]),"-----",VLOOKUP(LeaveTracker[[#This Row],[Employee Name]],'List of Employees'!$B$4:$H$766,6))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1908</v>
      </c>
      <c r="E7640" s="20" t="str">
        <f>IF(ISBLANK(LeaveTracker[[#This Row],[Employee Name]]),"-----",VLOOKUP(LeaveTracker[[#This Row],[Employee Name]],'List of Employees'!$B$4:$H$766,7))</f>
        <v>INTERNAL</v>
      </c>
      <c r="F7640" s="66" t="str">
        <f>IF(ISBLANK(LeaveTracker[[#This Row],[Employee Name]]),"-----",VLOOKUP(LeaveTracker[[#This Row],[Employee Name]],'List of Employees'!$B$4:$H$766,6))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1908</v>
      </c>
      <c r="E7641" s="20" t="str">
        <f>IF(ISBLANK(LeaveTracker[[#This Row],[Employee Name]]),"-----",VLOOKUP(LeaveTracker[[#This Row],[Employee Name]],'List of Employees'!$B$4:$H$766,7))</f>
        <v>INTERNAL</v>
      </c>
      <c r="F7641" s="66" t="str">
        <f>IF(ISBLANK(LeaveTracker[[#This Row],[Employee Name]]),"-----",VLOOKUP(LeaveTracker[[#This Row],[Employee Name]],'List of Employees'!$B$4:$H$766,6))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1956</v>
      </c>
      <c r="E7642" s="20" t="str">
        <f>IF(ISBLANK(LeaveTracker[[#This Row],[Employee Name]]),"-----",VLOOKUP(LeaveTracker[[#This Row],[Employee Name]],'List of Employees'!$B$4:$H$766,7))</f>
        <v>TERMINAL</v>
      </c>
      <c r="F7642" s="66" t="str">
        <f>IF(ISBLANK(LeaveTracker[[#This Row],[Employee Name]]),"-----",VLOOKUP(LeaveTracker[[#This Row],[Employee Name]],'List of Employees'!$B$4:$H$766,6))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1913</v>
      </c>
      <c r="E7643" s="20" t="str">
        <f>IF(ISBLANK(LeaveTracker[[#This Row],[Employee Name]]),"-----",VLOOKUP(LeaveTracker[[#This Row],[Employee Name]],'List of Employees'!$B$4:$H$766,7))</f>
        <v>PICNIC GROVE</v>
      </c>
      <c r="F7643" s="66" t="str">
        <f>IF(ISBLANK(LeaveTracker[[#This Row],[Employee Name]]),"-----",VLOOKUP(LeaveTracker[[#This Row],[Employee Name]],'List of Employees'!$B$4:$H$766,6))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2123</v>
      </c>
      <c r="E7644" s="20" t="str">
        <f>IF(ISBLANK(LeaveTracker[[#This Row],[Employee Name]]),"-----",VLOOKUP(LeaveTracker[[#This Row],[Employee Name]],'List of Employees'!$B$4:$H$766,7))</f>
        <v>DA</v>
      </c>
      <c r="F7644" s="66" t="str">
        <f>IF(ISBLANK(LeaveTracker[[#This Row],[Employee Name]]),"-----",VLOOKUP(LeaveTracker[[#This Row],[Employee Name]],'List of Employees'!$B$4:$H$766,6))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1882</v>
      </c>
      <c r="E7645" s="20" t="str">
        <f>IF(ISBLANK(LeaveTracker[[#This Row],[Employee Name]]),"-----",VLOOKUP(LeaveTracker[[#This Row],[Employee Name]],'List of Employees'!$B$4:$H$766,7))</f>
        <v>TICC</v>
      </c>
      <c r="F7645" s="66" t="str">
        <f>IF(ISBLANK(LeaveTracker[[#This Row],[Employee Name]]),"-----",VLOOKUP(LeaveTracker[[#This Row],[Employee Name]],'List of Employees'!$B$4:$H$766,6))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1785</v>
      </c>
      <c r="E7646" s="20" t="str">
        <f>IF(ISBLANK(LeaveTracker[[#This Row],[Employee Name]]),"-----",VLOOKUP(LeaveTracker[[#This Row],[Employee Name]],'List of Employees'!$B$4:$H$766,7))</f>
        <v>CENRO</v>
      </c>
      <c r="F7646" s="66" t="str">
        <f>IF(ISBLANK(LeaveTracker[[#This Row],[Employee Name]]),"-----",VLOOKUP(LeaveTracker[[#This Row],[Employee Name]],'List of Employees'!$B$4:$H$766,6))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1902</v>
      </c>
      <c r="E7647" s="20" t="str">
        <f>IF(ISBLANK(LeaveTracker[[#This Row],[Employee Name]]),"-----",VLOOKUP(LeaveTracker[[#This Row],[Employee Name]],'List of Employees'!$B$4:$H$766,7))</f>
        <v>CENRO</v>
      </c>
      <c r="F7647" s="66" t="str">
        <f>IF(ISBLANK(LeaveTracker[[#This Row],[Employee Name]]),"-----",VLOOKUP(LeaveTracker[[#This Row],[Employee Name]],'List of Employees'!$B$4:$H$766,6))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1800</v>
      </c>
      <c r="E7648" s="20" t="str">
        <f>IF(ISBLANK(LeaveTracker[[#This Row],[Employee Name]]),"-----",VLOOKUP(LeaveTracker[[#This Row],[Employee Name]],'List of Employees'!$B$4:$H$766,7))</f>
        <v>HOUSING</v>
      </c>
      <c r="F7648" s="66" t="str">
        <f>IF(ISBLANK(LeaveTracker[[#This Row],[Employee Name]]),"-----",VLOOKUP(LeaveTracker[[#This Row],[Employee Name]],'List of Employees'!$B$4:$H$766,6))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1915</v>
      </c>
      <c r="E7649" s="20" t="str">
        <f>IF(ISBLANK(LeaveTracker[[#This Row],[Employee Name]]),"-----",VLOOKUP(LeaveTracker[[#This Row],[Employee Name]],'List of Employees'!$B$4:$H$766,7))</f>
        <v>ONT</v>
      </c>
      <c r="F7649" s="66" t="str">
        <f>IF(ISBLANK(LeaveTracker[[#This Row],[Employee Name]]),"-----",VLOOKUP(LeaveTracker[[#This Row],[Employee Name]],'List of Employees'!$B$4:$H$766,6))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2232</v>
      </c>
      <c r="E7650" s="20" t="str">
        <f>IF(ISBLANK(LeaveTracker[[#This Row],[Employee Name]]),"-----",VLOOKUP(LeaveTracker[[#This Row],[Employee Name]],'List of Employees'!$B$4:$H$766,7))</f>
        <v>OSPITAL NG TAGAYTAY</v>
      </c>
      <c r="F7650" s="66" t="str">
        <f>IF(ISBLANK(LeaveTracker[[#This Row],[Employee Name]]),"-----",VLOOKUP(LeaveTracker[[#This Row],[Employee Name]],'List of Employees'!$B$4:$H$766,6))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2227</v>
      </c>
      <c r="E7651" s="20" t="str">
        <f>IF(ISBLANK(LeaveTracker[[#This Row],[Employee Name]]),"-----",VLOOKUP(LeaveTracker[[#This Row],[Employee Name]],'List of Employees'!$B$4:$H$766,7))</f>
        <v>OSPITAL NG TAGAYTAY</v>
      </c>
      <c r="F7651" s="66" t="str">
        <f>IF(ISBLANK(LeaveTracker[[#This Row],[Employee Name]]),"-----",VLOOKUP(LeaveTracker[[#This Row],[Employee Name]],'List of Employees'!$B$4:$H$766,6))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2227</v>
      </c>
      <c r="E7652" s="20" t="str">
        <f>IF(ISBLANK(LeaveTracker[[#This Row],[Employee Name]]),"-----",VLOOKUP(LeaveTracker[[#This Row],[Employee Name]],'List of Employees'!$B$4:$H$766,7))</f>
        <v>OSPITAL NG TAGAYTAY</v>
      </c>
      <c r="F7652" s="66" t="str">
        <f>IF(ISBLANK(LeaveTracker[[#This Row],[Employee Name]]),"-----",VLOOKUP(LeaveTracker[[#This Row],[Employee Name]],'List of Employees'!$B$4:$H$766,6))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Employees'!$B$4:$H$766,7))</f>
        <v>GSO</v>
      </c>
      <c r="F7653" s="66" t="str">
        <f>IF(ISBLANK(LeaveTracker[[#This Row],[Employee Name]]),"-----",VLOOKUP(LeaveTracker[[#This Row],[Employee Name]],'List of Employees'!$B$4:$H$766,6))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Employees'!$B$4:$H$766,7))</f>
        <v>CTO</v>
      </c>
      <c r="F7654" s="66" t="str">
        <f>IF(ISBLANK(LeaveTracker[[#This Row],[Employee Name]]),"-----",VLOOKUP(LeaveTracker[[#This Row],[Employee Name]],'List of Employees'!$B$4:$H$766,6))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Employees'!$B$4:$H$766,7))</f>
        <v>CTO</v>
      </c>
      <c r="F7655" s="66" t="str">
        <f>IF(ISBLANK(LeaveTracker[[#This Row],[Employee Name]]),"-----",VLOOKUP(LeaveTracker[[#This Row],[Employee Name]],'List of Employees'!$B$4:$H$766,6))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Employees'!$B$4:$H$766,7))</f>
        <v>VMO</v>
      </c>
      <c r="F7656" s="66" t="str">
        <f>IF(ISBLANK(LeaveTracker[[#This Row],[Employee Name]]),"-----",VLOOKUP(LeaveTracker[[#This Row],[Employee Name]],'List of Employees'!$B$4:$H$766,6))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Employees'!$B$4:$H$766,7))</f>
        <v>SP</v>
      </c>
      <c r="F7657" s="66" t="str">
        <f>IF(ISBLANK(LeaveTracker[[#This Row],[Employee Name]]),"-----",VLOOKUP(LeaveTracker[[#This Row],[Employee Name]],'List of Employees'!$B$4:$H$766,6))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1753</v>
      </c>
      <c r="E7658" s="20" t="str">
        <f>IF(ISBLANK(LeaveTracker[[#This Row],[Employee Name]]),"-----",VLOOKUP(LeaveTracker[[#This Row],[Employee Name]],'List of Employees'!$B$4:$H$766,7))</f>
        <v>SP</v>
      </c>
      <c r="F7658" s="66" t="str">
        <f>IF(ISBLANK(LeaveTracker[[#This Row],[Employee Name]]),"-----",VLOOKUP(LeaveTracker[[#This Row],[Employee Name]],'List of Employees'!$B$4:$H$766,6))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1737</v>
      </c>
      <c r="E7659" s="20">
        <f>IF(ISBLANK(LeaveTracker[[#This Row],[Employee Name]]),"-----",VLOOKUP(LeaveTracker[[#This Row],[Employee Name]],'List of Employees'!$B$4:$H$766,7))</f>
        <v>0</v>
      </c>
      <c r="F7659" s="66" t="str">
        <f>IF(ISBLANK(LeaveTracker[[#This Row],[Employee Name]]),"-----",VLOOKUP(LeaveTracker[[#This Row],[Employee Name]],'List of Employees'!$B$4:$H$766,6))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1737</v>
      </c>
      <c r="E7660" s="20">
        <f>IF(ISBLANK(LeaveTracker[[#This Row],[Employee Name]]),"-----",VLOOKUP(LeaveTracker[[#This Row],[Employee Name]],'List of Employees'!$B$4:$H$766,7))</f>
        <v>0</v>
      </c>
      <c r="F7660" s="66" t="str">
        <f>IF(ISBLANK(LeaveTracker[[#This Row],[Employee Name]]),"-----",VLOOKUP(LeaveTracker[[#This Row],[Employee Name]],'List of Employees'!$B$4:$H$766,6))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1737</v>
      </c>
      <c r="E7661" s="20">
        <f>IF(ISBLANK(LeaveTracker[[#This Row],[Employee Name]]),"-----",VLOOKUP(LeaveTracker[[#This Row],[Employee Name]],'List of Employees'!$B$4:$H$766,7))</f>
        <v>0</v>
      </c>
      <c r="F7661" s="66" t="str">
        <f>IF(ISBLANK(LeaveTracker[[#This Row],[Employee Name]]),"-----",VLOOKUP(LeaveTracker[[#This Row],[Employee Name]],'List of Employees'!$B$4:$H$766,6))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1737</v>
      </c>
      <c r="E7662" s="20">
        <f>IF(ISBLANK(LeaveTracker[[#This Row],[Employee Name]]),"-----",VLOOKUP(LeaveTracker[[#This Row],[Employee Name]],'List of Employees'!$B$4:$H$766,7))</f>
        <v>0</v>
      </c>
      <c r="F7662" s="66" t="str">
        <f>IF(ISBLANK(LeaveTracker[[#This Row],[Employee Name]]),"-----",VLOOKUP(LeaveTracker[[#This Row],[Employee Name]],'List of Employees'!$B$4:$H$766,6))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Employees'!$B$4:$H$766,7))</f>
        <v>LIBRARY</v>
      </c>
      <c r="F7663" s="66" t="str">
        <f>IF(ISBLANK(LeaveTracker[[#This Row],[Employee Name]]),"-----",VLOOKUP(LeaveTracker[[#This Row],[Employee Name]],'List of Employees'!$B$4:$H$766,6))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Employees'!$B$4:$H$766,7))</f>
        <v>HRMO</v>
      </c>
      <c r="F7664" s="66" t="str">
        <f>IF(ISBLANK(LeaveTracker[[#This Row],[Employee Name]]),"-----",VLOOKUP(LeaveTracker[[#This Row],[Employee Name]],'List of Employees'!$B$4:$H$766,6))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Employees'!$B$4:$H$766,7))</f>
        <v>HRMO</v>
      </c>
      <c r="F7665" s="66" t="str">
        <f>IF(ISBLANK(LeaveTracker[[#This Row],[Employee Name]]),"-----",VLOOKUP(LeaveTracker[[#This Row],[Employee Name]],'List of Employees'!$B$4:$H$766,6))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Employees'!$B$4:$H$766,7))</f>
        <v>LCR</v>
      </c>
      <c r="F7666" s="66" t="str">
        <f>IF(ISBLANK(LeaveTracker[[#This Row],[Employee Name]]),"-----",VLOOKUP(LeaveTracker[[#This Row],[Employee Name]],'List of Employees'!$B$4:$H$766,6))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Employees'!$B$4:$H$766,7))</f>
        <v>DA</v>
      </c>
      <c r="F7667" s="66" t="str">
        <f>IF(ISBLANK(LeaveTracker[[#This Row],[Employee Name]]),"-----",VLOOKUP(LeaveTracker[[#This Row],[Employee Name]],'List of Employees'!$B$4:$H$766,6))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1805</v>
      </c>
      <c r="E7668" s="20" t="str">
        <f>IF(ISBLANK(LeaveTracker[[#This Row],[Employee Name]]),"-----",VLOOKUP(LeaveTracker[[#This Row],[Employee Name]],'List of Employees'!$B$4:$H$766,7))</f>
        <v>TICC</v>
      </c>
      <c r="F7668" s="66" t="str">
        <f>IF(ISBLANK(LeaveTracker[[#This Row],[Employee Name]]),"-----",VLOOKUP(LeaveTracker[[#This Row],[Employee Name]],'List of Employees'!$B$4:$H$766,6))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Employees'!$B$4:$H$766,7))</f>
        <v>VMO</v>
      </c>
      <c r="F7669" s="66" t="str">
        <f>IF(ISBLANK(LeaveTracker[[#This Row],[Employee Name]]),"-----",VLOOKUP(LeaveTracker[[#This Row],[Employee Name]],'List of Employees'!$B$4:$H$766,6))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1791</v>
      </c>
      <c r="E7670" s="20" t="str">
        <f>IF(ISBLANK(LeaveTracker[[#This Row],[Employee Name]]),"-----",VLOOKUP(LeaveTracker[[#This Row],[Employee Name]],'List of Employees'!$B$4:$H$766,7))</f>
        <v>CENRO</v>
      </c>
      <c r="F7670" s="66" t="str">
        <f>IF(ISBLANK(LeaveTracker[[#This Row],[Employee Name]]),"-----",VLOOKUP(LeaveTracker[[#This Row],[Employee Name]],'List of Employees'!$B$4:$H$766,6))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2433</v>
      </c>
      <c r="E7671" s="20" t="str">
        <f>IF(ISBLANK(LeaveTracker[[#This Row],[Employee Name]]),"-----",VLOOKUP(LeaveTracker[[#This Row],[Employee Name]],'List of Employees'!$B$4:$H$766,7))</f>
        <v>CSWDO</v>
      </c>
      <c r="F7671" s="66" t="str">
        <f>IF(ISBLANK(LeaveTracker[[#This Row],[Employee Name]]),"-----",VLOOKUP(LeaveTracker[[#This Row],[Employee Name]],'List of Employees'!$B$4:$H$766,6))</f>
        <v>PERMANENT</v>
      </c>
      <c r="G7671" s="24">
        <v>45182</v>
      </c>
      <c r="H7671" s="24">
        <v>45183</v>
      </c>
      <c r="I7671" s="20" t="s">
        <v>297</v>
      </c>
      <c r="J7671" s="42" t="s">
        <v>2434</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Employees'!$B$4:$H$766,7))</f>
        <v>ASSESSORS OFFICE</v>
      </c>
      <c r="F7672" s="66" t="str">
        <f>IF(ISBLANK(LeaveTracker[[#This Row],[Employee Name]]),"-----",VLOOKUP(LeaveTracker[[#This Row],[Employee Name]],'List of Employees'!$B$4:$H$766,6))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Employees'!$B$4:$H$766,7))</f>
        <v>ASSESSORS OFFICE</v>
      </c>
      <c r="F7673" s="66" t="str">
        <f>IF(ISBLANK(LeaveTracker[[#This Row],[Employee Name]]),"-----",VLOOKUP(LeaveTracker[[#This Row],[Employee Name]],'List of Employees'!$B$4:$H$766,6))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Employees'!$B$4:$H$766,7))</f>
        <v>ASSESSORS OFFICE</v>
      </c>
      <c r="F7674" s="66" t="str">
        <f>IF(ISBLANK(LeaveTracker[[#This Row],[Employee Name]]),"-----",VLOOKUP(LeaveTracker[[#This Row],[Employee Name]],'List of Employees'!$B$4:$H$766,6))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Employees'!$B$4:$H$766,7))</f>
        <v>ASSESSORS OFFICE</v>
      </c>
      <c r="F7675" s="66" t="str">
        <f>IF(ISBLANK(LeaveTracker[[#This Row],[Employee Name]]),"-----",VLOOKUP(LeaveTracker[[#This Row],[Employee Name]],'List of Employees'!$B$4:$H$766,6))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Employees'!$B$4:$H$766,7))</f>
        <v>ASSESSORS OFFICE</v>
      </c>
      <c r="F7676" s="66" t="str">
        <f>IF(ISBLANK(LeaveTracker[[#This Row],[Employee Name]]),"-----",VLOOKUP(LeaveTracker[[#This Row],[Employee Name]],'List of Employees'!$B$4:$H$766,6))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Employees'!$B$4:$H$766,7))</f>
        <v>ASSESSORS OFFICE</v>
      </c>
      <c r="F7677" s="66" t="str">
        <f>IF(ISBLANK(LeaveTracker[[#This Row],[Employee Name]]),"-----",VLOOKUP(LeaveTracker[[#This Row],[Employee Name]],'List of Employees'!$B$4:$H$766,6))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Employees'!$B$4:$H$766,7))</f>
        <v>ASSESSORS OFFICE</v>
      </c>
      <c r="F7678" s="66" t="str">
        <f>IF(ISBLANK(LeaveTracker[[#This Row],[Employee Name]]),"-----",VLOOKUP(LeaveTracker[[#This Row],[Employee Name]],'List of Employees'!$B$4:$H$766,6))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Employees'!$B$4:$H$766,7))</f>
        <v>PIO</v>
      </c>
      <c r="F7679" s="66" t="str">
        <f>IF(ISBLANK(LeaveTracker[[#This Row],[Employee Name]]),"-----",VLOOKUP(LeaveTracker[[#This Row],[Employee Name]],'List of Employees'!$B$4:$H$766,6))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Employees'!$B$4:$H$766,7))</f>
        <v>PIO</v>
      </c>
      <c r="F7680" s="66" t="str">
        <f>IF(ISBLANK(LeaveTracker[[#This Row],[Employee Name]]),"-----",VLOOKUP(LeaveTracker[[#This Row],[Employee Name]],'List of Employees'!$B$4:$H$766,6))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Employees'!$B$4:$H$766,7))</f>
        <v>ADMIN OFFICE</v>
      </c>
      <c r="F7681" s="66" t="str">
        <f>IF(ISBLANK(LeaveTracker[[#This Row],[Employee Name]]),"-----",VLOOKUP(LeaveTracker[[#This Row],[Employee Name]],'List of Employees'!$B$4:$H$766,6))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Employees'!$B$4:$H$766,7))</f>
        <v>CTO</v>
      </c>
      <c r="F7682" s="66" t="str">
        <f>IF(ISBLANK(LeaveTracker[[#This Row],[Employee Name]]),"-----",VLOOKUP(LeaveTracker[[#This Row],[Employee Name]],'List of Employees'!$B$4:$H$766,6))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Employees'!$B$4:$H$766,7))</f>
        <v>THRDC</v>
      </c>
      <c r="F7683" s="66" t="str">
        <f>IF(ISBLANK(LeaveTracker[[#This Row],[Employee Name]]),"-----",VLOOKUP(LeaveTracker[[#This Row],[Employee Name]],'List of Employees'!$B$4:$H$766,6))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Employees'!$B$4:$H$766,7))</f>
        <v>CTO</v>
      </c>
      <c r="F7684" s="66" t="str">
        <f>IF(ISBLANK(LeaveTracker[[#This Row],[Employee Name]]),"-----",VLOOKUP(LeaveTracker[[#This Row],[Employee Name]],'List of Employees'!$B$4:$H$766,6))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Employees'!$B$4:$H$766,7))</f>
        <v>CTO</v>
      </c>
      <c r="F7685" s="66" t="str">
        <f>IF(ISBLANK(LeaveTracker[[#This Row],[Employee Name]]),"-----",VLOOKUP(LeaveTracker[[#This Row],[Employee Name]],'List of Employees'!$B$4:$H$766,6))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Employees'!$B$4:$H$766,7))</f>
        <v>LANDTAX</v>
      </c>
      <c r="F7686" s="66" t="str">
        <f>IF(ISBLANK(LeaveTracker[[#This Row],[Employee Name]]),"-----",VLOOKUP(LeaveTracker[[#This Row],[Employee Name]],'List of Employees'!$B$4:$H$766,6))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Employees'!$B$4:$H$766,7))</f>
        <v>LANDTAX</v>
      </c>
      <c r="F7687" s="66" t="str">
        <f>IF(ISBLANK(LeaveTracker[[#This Row],[Employee Name]]),"-----",VLOOKUP(LeaveTracker[[#This Row],[Employee Name]],'List of Employees'!$B$4:$H$766,6))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Employees'!$B$4:$H$766,7))</f>
        <v>ACCOUNTING</v>
      </c>
      <c r="F7688" s="66" t="str">
        <f>IF(ISBLANK(LeaveTracker[[#This Row],[Employee Name]]),"-----",VLOOKUP(LeaveTracker[[#This Row],[Employee Name]],'List of Employees'!$B$4:$H$766,6))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Employees'!$B$4:$H$766,7))</f>
        <v>ACCOUNTING</v>
      </c>
      <c r="F7689" s="66" t="str">
        <f>IF(ISBLANK(LeaveTracker[[#This Row],[Employee Name]]),"-----",VLOOKUP(LeaveTracker[[#This Row],[Employee Name]],'List of Employees'!$B$4:$H$766,6))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Employees'!$B$4:$H$766,7))</f>
        <v>ASSESSORS OFFICE</v>
      </c>
      <c r="F7690" s="66" t="str">
        <f>IF(ISBLANK(LeaveTracker[[#This Row],[Employee Name]]),"-----",VLOOKUP(LeaveTracker[[#This Row],[Employee Name]],'List of Employees'!$B$4:$H$766,6))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Employees'!$B$4:$H$766,7))</f>
        <v>MAHOGANY MARKET</v>
      </c>
      <c r="F7691" s="66" t="str">
        <f>IF(ISBLANK(LeaveTracker[[#This Row],[Employee Name]]),"-----",VLOOKUP(LeaveTracker[[#This Row],[Employee Name]],'List of Employees'!$B$4:$H$766,6))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Employees'!$B$4:$H$766,7))</f>
        <v>MAHOGANY MARKET</v>
      </c>
      <c r="F7692" s="66" t="str">
        <f>IF(ISBLANK(LeaveTracker[[#This Row],[Employee Name]]),"-----",VLOOKUP(LeaveTracker[[#This Row],[Employee Name]],'List of Employees'!$B$4:$H$766,6))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Employees'!$B$4:$H$766,7))</f>
        <v>CTO</v>
      </c>
      <c r="F7693" s="66" t="str">
        <f>IF(ISBLANK(LeaveTracker[[#This Row],[Employee Name]]),"-----",VLOOKUP(LeaveTracker[[#This Row],[Employee Name]],'List of Employees'!$B$4:$H$766,6))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Employees'!$B$4:$H$766,7))</f>
        <v>CBO</v>
      </c>
      <c r="F7694" s="66" t="str">
        <f>IF(ISBLANK(LeaveTracker[[#This Row],[Employee Name]]),"-----",VLOOKUP(LeaveTracker[[#This Row],[Employee Name]],'List of Employees'!$B$4:$H$766,6))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Employees'!$B$4:$H$766,7))</f>
        <v>ACCOUNTING</v>
      </c>
      <c r="F7695" s="66" t="str">
        <f>IF(ISBLANK(LeaveTracker[[#This Row],[Employee Name]]),"-----",VLOOKUP(LeaveTracker[[#This Row],[Employee Name]],'List of Employees'!$B$4:$H$766,6))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Employees'!$B$4:$H$766,7))</f>
        <v>ACCOUNTING</v>
      </c>
      <c r="F7696" s="66" t="str">
        <f>IF(ISBLANK(LeaveTracker[[#This Row],[Employee Name]]),"-----",VLOOKUP(LeaveTracker[[#This Row],[Employee Name]],'List of Employees'!$B$4:$H$766,6))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Employees'!$B$4:$H$766,7))</f>
        <v>THRDC</v>
      </c>
      <c r="F7697" s="66" t="str">
        <f>IF(ISBLANK(LeaveTracker[[#This Row],[Employee Name]]),"-----",VLOOKUP(LeaveTracker[[#This Row],[Employee Name]],'List of Employees'!$B$4:$H$766,6))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2057</v>
      </c>
      <c r="E7698" s="20" t="str">
        <f>IF(ISBLANK(LeaveTracker[[#This Row],[Employee Name]]),"-----",VLOOKUP(LeaveTracker[[#This Row],[Employee Name]],'List of Employees'!$B$4:$H$766,7))</f>
        <v>EEO</v>
      </c>
      <c r="F7698" s="66" t="str">
        <f>IF(ISBLANK(LeaveTracker[[#This Row],[Employee Name]]),"-----",VLOOKUP(LeaveTracker[[#This Row],[Employee Name]],'List of Employees'!$B$4:$H$766,6))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2057</v>
      </c>
      <c r="E7699" s="20" t="str">
        <f>IF(ISBLANK(LeaveTracker[[#This Row],[Employee Name]]),"-----",VLOOKUP(LeaveTracker[[#This Row],[Employee Name]],'List of Employees'!$B$4:$H$766,7))</f>
        <v>EEO</v>
      </c>
      <c r="F7699" s="66" t="str">
        <f>IF(ISBLANK(LeaveTracker[[#This Row],[Employee Name]]),"-----",VLOOKUP(LeaveTracker[[#This Row],[Employee Name]],'List of Employees'!$B$4:$H$766,6))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2057</v>
      </c>
      <c r="E7700" s="20" t="str">
        <f>IF(ISBLANK(LeaveTracker[[#This Row],[Employee Name]]),"-----",VLOOKUP(LeaveTracker[[#This Row],[Employee Name]],'List of Employees'!$B$4:$H$766,7))</f>
        <v>EEO</v>
      </c>
      <c r="F7700" s="66" t="str">
        <f>IF(ISBLANK(LeaveTracker[[#This Row],[Employee Name]]),"-----",VLOOKUP(LeaveTracker[[#This Row],[Employee Name]],'List of Employees'!$B$4:$H$766,6))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2057</v>
      </c>
      <c r="E7701" s="20" t="str">
        <f>IF(ISBLANK(LeaveTracker[[#This Row],[Employee Name]]),"-----",VLOOKUP(LeaveTracker[[#This Row],[Employee Name]],'List of Employees'!$B$4:$H$766,7))</f>
        <v>EEO</v>
      </c>
      <c r="F7701" s="66" t="str">
        <f>IF(ISBLANK(LeaveTracker[[#This Row],[Employee Name]]),"-----",VLOOKUP(LeaveTracker[[#This Row],[Employee Name]],'List of Employees'!$B$4:$H$766,6))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2057</v>
      </c>
      <c r="E7702" s="20" t="str">
        <f>IF(ISBLANK(LeaveTracker[[#This Row],[Employee Name]]),"-----",VLOOKUP(LeaveTracker[[#This Row],[Employee Name]],'List of Employees'!$B$4:$H$766,7))</f>
        <v>EEO</v>
      </c>
      <c r="F7702" s="66" t="str">
        <f>IF(ISBLANK(LeaveTracker[[#This Row],[Employee Name]]),"-----",VLOOKUP(LeaveTracker[[#This Row],[Employee Name]],'List of Employees'!$B$4:$H$766,6))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2057</v>
      </c>
      <c r="E7703" s="20" t="str">
        <f>IF(ISBLANK(LeaveTracker[[#This Row],[Employee Name]]),"-----",VLOOKUP(LeaveTracker[[#This Row],[Employee Name]],'List of Employees'!$B$4:$H$766,7))</f>
        <v>EEO</v>
      </c>
      <c r="F7703" s="66" t="str">
        <f>IF(ISBLANK(LeaveTracker[[#This Row],[Employee Name]]),"-----",VLOOKUP(LeaveTracker[[#This Row],[Employee Name]],'List of Employees'!$B$4:$H$766,6))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2057</v>
      </c>
      <c r="E7704" s="20" t="str">
        <f>IF(ISBLANK(LeaveTracker[[#This Row],[Employee Name]]),"-----",VLOOKUP(LeaveTracker[[#This Row],[Employee Name]],'List of Employees'!$B$4:$H$766,7))</f>
        <v>EEO</v>
      </c>
      <c r="F7704" s="66" t="str">
        <f>IF(ISBLANK(LeaveTracker[[#This Row],[Employee Name]]),"-----",VLOOKUP(LeaveTracker[[#This Row],[Employee Name]],'List of Employees'!$B$4:$H$766,6))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2057</v>
      </c>
      <c r="E7705" s="20" t="str">
        <f>IF(ISBLANK(LeaveTracker[[#This Row],[Employee Name]]),"-----",VLOOKUP(LeaveTracker[[#This Row],[Employee Name]],'List of Employees'!$B$4:$H$766,7))</f>
        <v>EEO</v>
      </c>
      <c r="F7705" s="66" t="str">
        <f>IF(ISBLANK(LeaveTracker[[#This Row],[Employee Name]]),"-----",VLOOKUP(LeaveTracker[[#This Row],[Employee Name]],'List of Employees'!$B$4:$H$766,6))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1876</v>
      </c>
      <c r="E7706" s="20" t="str">
        <f>IF(ISBLANK(LeaveTracker[[#This Row],[Employee Name]]),"-----",VLOOKUP(LeaveTracker[[#This Row],[Employee Name]],'List of Employees'!$B$4:$H$766,7))</f>
        <v>CTO-LICENSE</v>
      </c>
      <c r="F7706" s="66" t="str">
        <f>IF(ISBLANK(LeaveTracker[[#This Row],[Employee Name]]),"-----",VLOOKUP(LeaveTracker[[#This Row],[Employee Name]],'List of Employees'!$B$4:$H$766,6))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1834</v>
      </c>
      <c r="E7707" s="20" t="str">
        <f>IF(ISBLANK(LeaveTracker[[#This Row],[Employee Name]]),"-----",VLOOKUP(LeaveTracker[[#This Row],[Employee Name]],'List of Employees'!$B$4:$H$766,7))</f>
        <v>BIR</v>
      </c>
      <c r="F7707" s="66" t="str">
        <f>IF(ISBLANK(LeaveTracker[[#This Row],[Employee Name]]),"-----",VLOOKUP(LeaveTracker[[#This Row],[Employee Name]],'List of Employees'!$B$4:$H$766,6))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1834</v>
      </c>
      <c r="E7708" s="20" t="str">
        <f>IF(ISBLANK(LeaveTracker[[#This Row],[Employee Name]]),"-----",VLOOKUP(LeaveTracker[[#This Row],[Employee Name]],'List of Employees'!$B$4:$H$766,7))</f>
        <v>BIR</v>
      </c>
      <c r="F7708" s="66" t="str">
        <f>IF(ISBLANK(LeaveTracker[[#This Row],[Employee Name]]),"-----",VLOOKUP(LeaveTracker[[#This Row],[Employee Name]],'List of Employees'!$B$4:$H$766,6))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1773</v>
      </c>
      <c r="E7709" s="20" t="str">
        <f>IF(ISBLANK(LeaveTracker[[#This Row],[Employee Name]]),"-----",VLOOKUP(LeaveTracker[[#This Row],[Employee Name]],'List of Employees'!$B$4:$H$766,7))</f>
        <v>MAHOGANY MARKET</v>
      </c>
      <c r="F7709" s="66" t="str">
        <f>IF(ISBLANK(LeaveTracker[[#This Row],[Employee Name]]),"-----",VLOOKUP(LeaveTracker[[#This Row],[Employee Name]],'List of Employees'!$B$4:$H$766,6))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1897</v>
      </c>
      <c r="E7710" s="20" t="str">
        <f>IF(ISBLANK(LeaveTracker[[#This Row],[Employee Name]]),"-----",VLOOKUP(LeaveTracker[[#This Row],[Employee Name]],'List of Employees'!$B$4:$H$766,7))</f>
        <v>MAHOGANY MARKET</v>
      </c>
      <c r="F7710" s="66" t="str">
        <f>IF(ISBLANK(LeaveTracker[[#This Row],[Employee Name]]),"-----",VLOOKUP(LeaveTracker[[#This Row],[Employee Name]],'List of Employees'!$B$4:$H$766,6))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2008</v>
      </c>
      <c r="E7711" s="20" t="str">
        <f>IF(ISBLANK(LeaveTracker[[#This Row],[Employee Name]]),"-----",VLOOKUP(LeaveTracker[[#This Row],[Employee Name]],'List of Employees'!$B$4:$H$766,7))</f>
        <v>EDP</v>
      </c>
      <c r="F7711" s="66" t="str">
        <f>IF(ISBLANK(LeaveTracker[[#This Row],[Employee Name]]),"-----",VLOOKUP(LeaveTracker[[#This Row],[Employee Name]],'List of Employees'!$B$4:$H$766,6))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1790</v>
      </c>
      <c r="E7712" s="20" t="str">
        <f>IF(ISBLANK(LeaveTracker[[#This Row],[Employee Name]]),"-----",VLOOKUP(LeaveTracker[[#This Row],[Employee Name]],'List of Employees'!$B$4:$H$766,7))</f>
        <v>CENRO</v>
      </c>
      <c r="F7712" s="66" t="str">
        <f>IF(ISBLANK(LeaveTracker[[#This Row],[Employee Name]]),"-----",VLOOKUP(LeaveTracker[[#This Row],[Employee Name]],'List of Employees'!$B$4:$H$766,6))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1788</v>
      </c>
      <c r="E7713" s="20" t="str">
        <f>IF(ISBLANK(LeaveTracker[[#This Row],[Employee Name]]),"-----",VLOOKUP(LeaveTracker[[#This Row],[Employee Name]],'List of Employees'!$B$4:$H$766,7))</f>
        <v>CENRO</v>
      </c>
      <c r="F7713" s="66" t="str">
        <f>IF(ISBLANK(LeaveTracker[[#This Row],[Employee Name]]),"-----",VLOOKUP(LeaveTracker[[#This Row],[Employee Name]],'List of Employees'!$B$4:$H$766,6))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1954</v>
      </c>
      <c r="E7714" s="20" t="str">
        <f>IF(ISBLANK(LeaveTracker[[#This Row],[Employee Name]]),"-----",VLOOKUP(LeaveTracker[[#This Row],[Employee Name]],'List of Employees'!$B$4:$H$766,7))</f>
        <v>CENRO</v>
      </c>
      <c r="F7714" s="66" t="str">
        <f>IF(ISBLANK(LeaveTracker[[#This Row],[Employee Name]]),"-----",VLOOKUP(LeaveTracker[[#This Row],[Employee Name]],'List of Employees'!$B$4:$H$766,6))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1820</v>
      </c>
      <c r="E7715" s="20" t="str">
        <f>IF(ISBLANK(LeaveTracker[[#This Row],[Employee Name]]),"-----",VLOOKUP(LeaveTracker[[#This Row],[Employee Name]],'List of Employees'!$B$4:$H$766,7))</f>
        <v>GSO</v>
      </c>
      <c r="F7715" s="66" t="str">
        <f>IF(ISBLANK(LeaveTracker[[#This Row],[Employee Name]]),"-----",VLOOKUP(LeaveTracker[[#This Row],[Employee Name]],'List of Employees'!$B$4:$H$766,6))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Employees'!$B$4:$H$766,7))</f>
        <v>GSO</v>
      </c>
      <c r="F7716" s="66" t="str">
        <f>IF(ISBLANK(LeaveTracker[[#This Row],[Employee Name]]),"-----",VLOOKUP(LeaveTracker[[#This Row],[Employee Name]],'List of Employees'!$B$4:$H$766,6))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1934</v>
      </c>
      <c r="E7717" s="20" t="str">
        <f>IF(ISBLANK(LeaveTracker[[#This Row],[Employee Name]]),"-----",VLOOKUP(LeaveTracker[[#This Row],[Employee Name]],'List of Employees'!$B$4:$H$766,7))</f>
        <v>GSO</v>
      </c>
      <c r="F7717" s="66" t="str">
        <f>IF(ISBLANK(LeaveTracker[[#This Row],[Employee Name]]),"-----",VLOOKUP(LeaveTracker[[#This Row],[Employee Name]],'List of Employees'!$B$4:$H$766,6))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1800</v>
      </c>
      <c r="E7718" s="20" t="str">
        <f>IF(ISBLANK(LeaveTracker[[#This Row],[Employee Name]]),"-----",VLOOKUP(LeaveTracker[[#This Row],[Employee Name]],'List of Employees'!$B$4:$H$766,7))</f>
        <v>HOUSING</v>
      </c>
      <c r="F7718" s="66" t="str">
        <f>IF(ISBLANK(LeaveTracker[[#This Row],[Employee Name]]),"-----",VLOOKUP(LeaveTracker[[#This Row],[Employee Name]],'List of Employees'!$B$4:$H$766,6))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1800</v>
      </c>
      <c r="E7719" s="20" t="str">
        <f>IF(ISBLANK(LeaveTracker[[#This Row],[Employee Name]]),"-----",VLOOKUP(LeaveTracker[[#This Row],[Employee Name]],'List of Employees'!$B$4:$H$766,7))</f>
        <v>HOUSING</v>
      </c>
      <c r="F7719" s="66" t="str">
        <f>IF(ISBLANK(LeaveTracker[[#This Row],[Employee Name]]),"-----",VLOOKUP(LeaveTracker[[#This Row],[Employee Name]],'List of Employees'!$B$4:$H$766,6))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2320</v>
      </c>
      <c r="E7720" s="20" t="str">
        <f>IF(ISBLANK(LeaveTracker[[#This Row],[Employee Name]]),"-----",VLOOKUP(LeaveTracker[[#This Row],[Employee Name]],'List of Employees'!$B$4:$H$766,7))</f>
        <v>CEO</v>
      </c>
      <c r="F7720" s="66" t="str">
        <f>IF(ISBLANK(LeaveTracker[[#This Row],[Employee Name]]),"-----",VLOOKUP(LeaveTracker[[#This Row],[Employee Name]],'List of Employees'!$B$4:$H$766,6))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1761</v>
      </c>
      <c r="E7721" s="20" t="str">
        <f>IF(ISBLANK(LeaveTracker[[#This Row],[Employee Name]]),"-----",VLOOKUP(LeaveTracker[[#This Row],[Employee Name]],'List of Employees'!$B$4:$H$766,7))</f>
        <v>GSO</v>
      </c>
      <c r="F7721" s="66" t="str">
        <f>IF(ISBLANK(LeaveTracker[[#This Row],[Employee Name]]),"-----",VLOOKUP(LeaveTracker[[#This Row],[Employee Name]],'List of Employees'!$B$4:$H$766,6))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2176</v>
      </c>
      <c r="E7722" s="20" t="str">
        <f>IF(ISBLANK(LeaveTracker[[#This Row],[Employee Name]]),"-----",VLOOKUP(LeaveTracker[[#This Row],[Employee Name]],'List of Employees'!$B$4:$H$766,7))</f>
        <v>HALL OF JUSTICE</v>
      </c>
      <c r="F7722" s="66" t="str">
        <f>IF(ISBLANK(LeaveTracker[[#This Row],[Employee Name]]),"-----",VLOOKUP(LeaveTracker[[#This Row],[Employee Name]],'List of Employees'!$B$4:$H$766,6))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2176</v>
      </c>
      <c r="E7723" s="20" t="str">
        <f>IF(ISBLANK(LeaveTracker[[#This Row],[Employee Name]]),"-----",VLOOKUP(LeaveTracker[[#This Row],[Employee Name]],'List of Employees'!$B$4:$H$766,7))</f>
        <v>HALL OF JUSTICE</v>
      </c>
      <c r="F7723" s="66" t="str">
        <f>IF(ISBLANK(LeaveTracker[[#This Row],[Employee Name]]),"-----",VLOOKUP(LeaveTracker[[#This Row],[Employee Name]],'List of Employees'!$B$4:$H$766,6))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Employees'!$B$4:$H$766,7))</f>
        <v>CSWDO</v>
      </c>
      <c r="F7724" s="66" t="str">
        <f>IF(ISBLANK(LeaveTracker[[#This Row],[Employee Name]]),"-----",VLOOKUP(LeaveTracker[[#This Row],[Employee Name]],'List of Employees'!$B$4:$H$766,6))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1819</v>
      </c>
      <c r="E7725" s="20" t="str">
        <f>IF(ISBLANK(LeaveTracker[[#This Row],[Employee Name]]),"-----",VLOOKUP(LeaveTracker[[#This Row],[Employee Name]],'List of Employees'!$B$4:$H$766,7))</f>
        <v>EEO/CITY MARKET</v>
      </c>
      <c r="F7725" s="66" t="str">
        <f>IF(ISBLANK(LeaveTracker[[#This Row],[Employee Name]]),"-----",VLOOKUP(LeaveTracker[[#This Row],[Employee Name]],'List of Employees'!$B$4:$H$766,6))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1951</v>
      </c>
      <c r="E7726" s="20" t="str">
        <f>IF(ISBLANK(LeaveTracker[[#This Row],[Employee Name]]),"-----",VLOOKUP(LeaveTracker[[#This Row],[Employee Name]],'List of Employees'!$B$4:$H$766,7))</f>
        <v>EEO/CITY MARKET</v>
      </c>
      <c r="F7726" s="66" t="str">
        <f>IF(ISBLANK(LeaveTracker[[#This Row],[Employee Name]]),"-----",VLOOKUP(LeaveTracker[[#This Row],[Employee Name]],'List of Employees'!$B$4:$H$766,6))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1951</v>
      </c>
      <c r="E7727" s="20" t="str">
        <f>IF(ISBLANK(LeaveTracker[[#This Row],[Employee Name]]),"-----",VLOOKUP(LeaveTracker[[#This Row],[Employee Name]],'List of Employees'!$B$4:$H$766,7))</f>
        <v>EEO/CITY MARKET</v>
      </c>
      <c r="F7727" s="66" t="str">
        <f>IF(ISBLANK(LeaveTracker[[#This Row],[Employee Name]]),"-----",VLOOKUP(LeaveTracker[[#This Row],[Employee Name]],'List of Employees'!$B$4:$H$766,6))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1951</v>
      </c>
      <c r="E7728" s="20" t="str">
        <f>IF(ISBLANK(LeaveTracker[[#This Row],[Employee Name]]),"-----",VLOOKUP(LeaveTracker[[#This Row],[Employee Name]],'List of Employees'!$B$4:$H$766,7))</f>
        <v>EEO/CITY MARKET</v>
      </c>
      <c r="F7728" s="66" t="str">
        <f>IF(ISBLANK(LeaveTracker[[#This Row],[Employee Name]]),"-----",VLOOKUP(LeaveTracker[[#This Row],[Employee Name]],'List of Employees'!$B$4:$H$766,6))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1818</v>
      </c>
      <c r="E7729" s="20" t="str">
        <f>IF(ISBLANK(LeaveTracker[[#This Row],[Employee Name]]),"-----",VLOOKUP(LeaveTracker[[#This Row],[Employee Name]],'List of Employees'!$B$4:$H$766,7))</f>
        <v>EEO/CITY MARKET</v>
      </c>
      <c r="F7729" s="66" t="str">
        <f>IF(ISBLANK(LeaveTracker[[#This Row],[Employee Name]]),"-----",VLOOKUP(LeaveTracker[[#This Row],[Employee Name]],'List of Employees'!$B$4:$H$766,6))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1779</v>
      </c>
      <c r="E7730" s="20" t="str">
        <f>IF(ISBLANK(LeaveTracker[[#This Row],[Employee Name]]),"-----",VLOOKUP(LeaveTracker[[#This Row],[Employee Name]],'List of Employees'!$B$4:$H$766,7))</f>
        <v>EEO/CITY MARKET</v>
      </c>
      <c r="F7730" s="66" t="str">
        <f>IF(ISBLANK(LeaveTracker[[#This Row],[Employee Name]]),"-----",VLOOKUP(LeaveTracker[[#This Row],[Employee Name]],'List of Employees'!$B$4:$H$766,6))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1829</v>
      </c>
      <c r="E7731" s="20" t="str">
        <f>IF(ISBLANK(LeaveTracker[[#This Row],[Employee Name]]),"-----",VLOOKUP(LeaveTracker[[#This Row],[Employee Name]],'List of Employees'!$B$4:$H$766,7))</f>
        <v>EEO/CITY MARKET</v>
      </c>
      <c r="F7731" s="66" t="str">
        <f>IF(ISBLANK(LeaveTracker[[#This Row],[Employee Name]]),"-----",VLOOKUP(LeaveTracker[[#This Row],[Employee Name]],'List of Employees'!$B$4:$H$766,6))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1933</v>
      </c>
      <c r="E7732" s="20" t="str">
        <f>IF(ISBLANK(LeaveTracker[[#This Row],[Employee Name]]),"-----",VLOOKUP(LeaveTracker[[#This Row],[Employee Name]],'List of Employees'!$B$4:$H$766,7))</f>
        <v>CSWDO</v>
      </c>
      <c r="F7732" s="66" t="str">
        <f>IF(ISBLANK(LeaveTracker[[#This Row],[Employee Name]]),"-----",VLOOKUP(LeaveTracker[[#This Row],[Employee Name]],'List of Employees'!$B$4:$H$766,6))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1813</v>
      </c>
      <c r="E7733" s="20" t="str">
        <f>IF(ISBLANK(LeaveTracker[[#This Row],[Employee Name]]),"-----",VLOOKUP(LeaveTracker[[#This Row],[Employee Name]],'List of Employees'!$B$4:$H$766,7))</f>
        <v>CSWDO</v>
      </c>
      <c r="F7733" s="66" t="str">
        <f>IF(ISBLANK(LeaveTracker[[#This Row],[Employee Name]]),"-----",VLOOKUP(LeaveTracker[[#This Row],[Employee Name]],'List of Employees'!$B$4:$H$766,6))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2123</v>
      </c>
      <c r="E7734" s="20" t="str">
        <f>IF(ISBLANK(LeaveTracker[[#This Row],[Employee Name]]),"-----",VLOOKUP(LeaveTracker[[#This Row],[Employee Name]],'List of Employees'!$B$4:$H$766,7))</f>
        <v>DA</v>
      </c>
      <c r="F7734" s="66" t="str">
        <f>IF(ISBLANK(LeaveTracker[[#This Row],[Employee Name]]),"-----",VLOOKUP(LeaveTracker[[#This Row],[Employee Name]],'List of Employees'!$B$4:$H$766,6))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2090</v>
      </c>
      <c r="E7735" s="20" t="str">
        <f>IF(ISBLANK(LeaveTracker[[#This Row],[Employee Name]]),"-----",VLOOKUP(LeaveTracker[[#This Row],[Employee Name]],'List of Employees'!$B$4:$H$766,7))</f>
        <v>BPLO</v>
      </c>
      <c r="F7735" s="66" t="str">
        <f>IF(ISBLANK(LeaveTracker[[#This Row],[Employee Name]]),"-----",VLOOKUP(LeaveTracker[[#This Row],[Employee Name]],'List of Employees'!$B$4:$H$766,6))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1722</v>
      </c>
      <c r="E7736" s="20" t="str">
        <f>IF(ISBLANK(LeaveTracker[[#This Row],[Employee Name]]),"-----",VLOOKUP(LeaveTracker[[#This Row],[Employee Name]],'List of Employees'!$B$4:$H$766,7))</f>
        <v>TCIS</v>
      </c>
      <c r="F7736" s="66" t="str">
        <f>IF(ISBLANK(LeaveTracker[[#This Row],[Employee Name]]),"-----",VLOOKUP(LeaveTracker[[#This Row],[Employee Name]],'List of Employees'!$B$4:$H$766,6))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1919</v>
      </c>
      <c r="E7737" s="20" t="str">
        <f>IF(ISBLANK(LeaveTracker[[#This Row],[Employee Name]]),"-----",VLOOKUP(LeaveTracker[[#This Row],[Employee Name]],'List of Employees'!$B$4:$H$766,7))</f>
        <v>HOUSING</v>
      </c>
      <c r="F7737" s="66" t="str">
        <f>IF(ISBLANK(LeaveTracker[[#This Row],[Employee Name]]),"-----",VLOOKUP(LeaveTracker[[#This Row],[Employee Name]],'List of Employees'!$B$4:$H$766,6))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1919</v>
      </c>
      <c r="E7738" s="20" t="str">
        <f>IF(ISBLANK(LeaveTracker[[#This Row],[Employee Name]]),"-----",VLOOKUP(LeaveTracker[[#This Row],[Employee Name]],'List of Employees'!$B$4:$H$766,7))</f>
        <v>HOUSING</v>
      </c>
      <c r="F7738" s="66" t="str">
        <f>IF(ISBLANK(LeaveTracker[[#This Row],[Employee Name]]),"-----",VLOOKUP(LeaveTracker[[#This Row],[Employee Name]],'List of Employees'!$B$4:$H$766,6))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1779</v>
      </c>
      <c r="E7739" s="20" t="str">
        <f>IF(ISBLANK(LeaveTracker[[#This Row],[Employee Name]]),"-----",VLOOKUP(LeaveTracker[[#This Row],[Employee Name]],'List of Employees'!$B$4:$H$766,7))</f>
        <v>EEO/CITY MARKET</v>
      </c>
      <c r="F7739" s="66" t="str">
        <f>IF(ISBLANK(LeaveTracker[[#This Row],[Employee Name]]),"-----",VLOOKUP(LeaveTracker[[#This Row],[Employee Name]],'List of Employees'!$B$4:$H$766,6))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1752</v>
      </c>
      <c r="E7740" s="20" t="str">
        <f>IF(ISBLANK(LeaveTracker[[#This Row],[Employee Name]]),"-----",VLOOKUP(LeaveTracker[[#This Row],[Employee Name]],'List of Employees'!$B$4:$H$766,7))</f>
        <v>EEO/CITY MARKET</v>
      </c>
      <c r="F7740" s="66" t="str">
        <f>IF(ISBLANK(LeaveTracker[[#This Row],[Employee Name]]),"-----",VLOOKUP(LeaveTracker[[#This Row],[Employee Name]],'List of Employees'!$B$4:$H$766,6))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1752</v>
      </c>
      <c r="E7741" s="20" t="str">
        <f>IF(ISBLANK(LeaveTracker[[#This Row],[Employee Name]]),"-----",VLOOKUP(LeaveTracker[[#This Row],[Employee Name]],'List of Employees'!$B$4:$H$766,7))</f>
        <v>EEO/CITY MARKET</v>
      </c>
      <c r="F7741" s="66" t="str">
        <f>IF(ISBLANK(LeaveTracker[[#This Row],[Employee Name]]),"-----",VLOOKUP(LeaveTracker[[#This Row],[Employee Name]],'List of Employees'!$B$4:$H$766,6))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1752</v>
      </c>
      <c r="E7742" s="20" t="str">
        <f>IF(ISBLANK(LeaveTracker[[#This Row],[Employee Name]]),"-----",VLOOKUP(LeaveTracker[[#This Row],[Employee Name]],'List of Employees'!$B$4:$H$766,7))</f>
        <v>EEO/CITY MARKET</v>
      </c>
      <c r="F7742" s="66" t="str">
        <f>IF(ISBLANK(LeaveTracker[[#This Row],[Employee Name]]),"-----",VLOOKUP(LeaveTracker[[#This Row],[Employee Name]],'List of Employees'!$B$4:$H$766,6))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1752</v>
      </c>
      <c r="E7743" s="20" t="str">
        <f>IF(ISBLANK(LeaveTracker[[#This Row],[Employee Name]]),"-----",VLOOKUP(LeaveTracker[[#This Row],[Employee Name]],'List of Employees'!$B$4:$H$766,7))</f>
        <v>EEO/CITY MARKET</v>
      </c>
      <c r="F7743" s="66" t="str">
        <f>IF(ISBLANK(LeaveTracker[[#This Row],[Employee Name]]),"-----",VLOOKUP(LeaveTracker[[#This Row],[Employee Name]],'List of Employees'!$B$4:$H$766,6))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1752</v>
      </c>
      <c r="E7744" s="20" t="str">
        <f>IF(ISBLANK(LeaveTracker[[#This Row],[Employee Name]]),"-----",VLOOKUP(LeaveTracker[[#This Row],[Employee Name]],'List of Employees'!$B$4:$H$766,7))</f>
        <v>EEO/CITY MARKET</v>
      </c>
      <c r="F7744" s="66" t="str">
        <f>IF(ISBLANK(LeaveTracker[[#This Row],[Employee Name]]),"-----",VLOOKUP(LeaveTracker[[#This Row],[Employee Name]],'List of Employees'!$B$4:$H$766,6))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1818</v>
      </c>
      <c r="E7745" s="20" t="str">
        <f>IF(ISBLANK(LeaveTracker[[#This Row],[Employee Name]]),"-----",VLOOKUP(LeaveTracker[[#This Row],[Employee Name]],'List of Employees'!$B$4:$H$766,7))</f>
        <v>EEO/CITY MARKET</v>
      </c>
      <c r="F7745" s="66" t="str">
        <f>IF(ISBLANK(LeaveTracker[[#This Row],[Employee Name]]),"-----",VLOOKUP(LeaveTracker[[#This Row],[Employee Name]],'List of Employees'!$B$4:$H$766,6))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1779</v>
      </c>
      <c r="E7746" s="20" t="str">
        <f>IF(ISBLANK(LeaveTracker[[#This Row],[Employee Name]]),"-----",VLOOKUP(LeaveTracker[[#This Row],[Employee Name]],'List of Employees'!$B$4:$H$766,7))</f>
        <v>EEO/CITY MARKET</v>
      </c>
      <c r="F7746" s="66" t="str">
        <f>IF(ISBLANK(LeaveTracker[[#This Row],[Employee Name]]),"-----",VLOOKUP(LeaveTracker[[#This Row],[Employee Name]],'List of Employees'!$B$4:$H$766,6))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Employees'!$B$4:$H$766,7))</f>
        <v>LCR</v>
      </c>
      <c r="F7747" s="66" t="str">
        <f>IF(ISBLANK(LeaveTracker[[#This Row],[Employee Name]]),"-----",VLOOKUP(LeaveTracker[[#This Row],[Employee Name]],'List of Employees'!$B$4:$H$766,6))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1834</v>
      </c>
      <c r="E7748" s="20" t="str">
        <f>IF(ISBLANK(LeaveTracker[[#This Row],[Employee Name]]),"-----",VLOOKUP(LeaveTracker[[#This Row],[Employee Name]],'List of Employees'!$B$4:$H$766,7))</f>
        <v>BIR</v>
      </c>
      <c r="F7748" s="66" t="str">
        <f>IF(ISBLANK(LeaveTracker[[#This Row],[Employee Name]]),"-----",VLOOKUP(LeaveTracker[[#This Row],[Employee Name]],'List of Employees'!$B$4:$H$766,6))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1834</v>
      </c>
      <c r="E7749" s="20" t="str">
        <f>IF(ISBLANK(LeaveTracker[[#This Row],[Employee Name]]),"-----",VLOOKUP(LeaveTracker[[#This Row],[Employee Name]],'List of Employees'!$B$4:$H$766,7))</f>
        <v>BIR</v>
      </c>
      <c r="F7749" s="66" t="str">
        <f>IF(ISBLANK(LeaveTracker[[#This Row],[Employee Name]]),"-----",VLOOKUP(LeaveTracker[[#This Row],[Employee Name]],'List of Employees'!$B$4:$H$766,6))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1729</v>
      </c>
      <c r="E7750" s="20" t="str">
        <f>IF(ISBLANK(LeaveTracker[[#This Row],[Employee Name]]),"-----",VLOOKUP(LeaveTracker[[#This Row],[Employee Name]],'List of Employees'!$B$4:$H$766,7))</f>
        <v>ASSESSOR</v>
      </c>
      <c r="F7750" s="66" t="str">
        <f>IF(ISBLANK(LeaveTracker[[#This Row],[Employee Name]]),"-----",VLOOKUP(LeaveTracker[[#This Row],[Employee Name]],'List of Employees'!$B$4:$H$766,6))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2454</v>
      </c>
      <c r="E7751" s="20" t="str">
        <f>IF(ISBLANK(LeaveTracker[[#This Row],[Employee Name]]),"-----",VLOOKUP(LeaveTracker[[#This Row],[Employee Name]],'List of Employees'!$B$4:$H$766,7))</f>
        <v>RTC BRANCA</v>
      </c>
      <c r="F7751" s="66" t="str">
        <f>IF(ISBLANK(LeaveTracker[[#This Row],[Employee Name]]),"-----",VLOOKUP(LeaveTracker[[#This Row],[Employee Name]],'List of Employees'!$B$4:$H$766,6))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2454</v>
      </c>
      <c r="E7752" s="20" t="str">
        <f>IF(ISBLANK(LeaveTracker[[#This Row],[Employee Name]]),"-----",VLOOKUP(LeaveTracker[[#This Row],[Employee Name]],'List of Employees'!$B$4:$H$766,7))</f>
        <v>RTC BRANCA</v>
      </c>
      <c r="F7752" s="66" t="str">
        <f>IF(ISBLANK(LeaveTracker[[#This Row],[Employee Name]]),"-----",VLOOKUP(LeaveTracker[[#This Row],[Employee Name]],'List of Employees'!$B$4:$H$766,6))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2176</v>
      </c>
      <c r="E7753" s="20" t="str">
        <f>IF(ISBLANK(LeaveTracker[[#This Row],[Employee Name]]),"-----",VLOOKUP(LeaveTracker[[#This Row],[Employee Name]],'List of Employees'!$B$4:$H$766,7))</f>
        <v>HALL OF JUSTICE</v>
      </c>
      <c r="F7753" s="66" t="str">
        <f>IF(ISBLANK(LeaveTracker[[#This Row],[Employee Name]]),"-----",VLOOKUP(LeaveTracker[[#This Row],[Employee Name]],'List of Employees'!$B$4:$H$766,6))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2176</v>
      </c>
      <c r="E7754" s="20" t="str">
        <f>IF(ISBLANK(LeaveTracker[[#This Row],[Employee Name]]),"-----",VLOOKUP(LeaveTracker[[#This Row],[Employee Name]],'List of Employees'!$B$4:$H$766,7))</f>
        <v>HALL OF JUSTICE</v>
      </c>
      <c r="F7754" s="66" t="str">
        <f>IF(ISBLANK(LeaveTracker[[#This Row],[Employee Name]]),"-----",VLOOKUP(LeaveTracker[[#This Row],[Employee Name]],'List of Employees'!$B$4:$H$766,6))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1941</v>
      </c>
      <c r="E7755" s="20" t="str">
        <f>IF(ISBLANK(LeaveTracker[[#This Row],[Employee Name]]),"-----",VLOOKUP(LeaveTracker[[#This Row],[Employee Name]],'List of Employees'!$B$4:$H$766,7))</f>
        <v>SP/VMO</v>
      </c>
      <c r="F7755" s="66" t="str">
        <f>IF(ISBLANK(LeaveTracker[[#This Row],[Employee Name]]),"-----",VLOOKUP(LeaveTracker[[#This Row],[Employee Name]],'List of Employees'!$B$4:$H$766,6))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2414</v>
      </c>
      <c r="E7756" s="20" t="str">
        <f>IF(ISBLANK(LeaveTracker[[#This Row],[Employee Name]]),"-----",VLOOKUP(LeaveTracker[[#This Row],[Employee Name]],'List of Employees'!$B$4:$H$766,7))</f>
        <v>PEOPLE'S PARK</v>
      </c>
      <c r="F7756" s="66" t="str">
        <f>IF(ISBLANK(LeaveTracker[[#This Row],[Employee Name]]),"-----",VLOOKUP(LeaveTracker[[#This Row],[Employee Name]],'List of Employees'!$B$4:$H$766,6))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2491</v>
      </c>
      <c r="D7757" s="19" t="s">
        <v>2008</v>
      </c>
      <c r="E7757" s="20" t="str">
        <f>IF(ISBLANK(LeaveTracker[[#This Row],[Employee Name]]),"-----",VLOOKUP(LeaveTracker[[#This Row],[Employee Name]],'List of Employees'!$B$4:$H$766,7))</f>
        <v>EDP</v>
      </c>
      <c r="F7757" s="66" t="str">
        <f>IF(ISBLANK(LeaveTracker[[#This Row],[Employee Name]]),"-----",VLOOKUP(LeaveTracker[[#This Row],[Employee Name]],'List of Employees'!$B$4:$H$766,6))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1747</v>
      </c>
      <c r="E7758" s="20" t="str">
        <f>IF(ISBLANK(LeaveTracker[[#This Row],[Employee Name]]),"-----",VLOOKUP(LeaveTracker[[#This Row],[Employee Name]],'List of Employees'!$B$4:$H$766,7))</f>
        <v>BPLO</v>
      </c>
      <c r="F7758" s="66" t="str">
        <f>IF(ISBLANK(LeaveTracker[[#This Row],[Employee Name]]),"-----",VLOOKUP(LeaveTracker[[#This Row],[Employee Name]],'List of Employees'!$B$4:$H$766,6))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Employees'!$B$4:$H$766,7))</f>
        <v>VMO</v>
      </c>
      <c r="F7759" s="66" t="str">
        <f>IF(ISBLANK(LeaveTracker[[#This Row],[Employee Name]]),"-----",VLOOKUP(LeaveTracker[[#This Row],[Employee Name]],'List of Employees'!$B$4:$H$766,6))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1836</v>
      </c>
      <c r="E7760" s="20" t="str">
        <f>IF(ISBLANK(LeaveTracker[[#This Row],[Employee Name]]),"-----",VLOOKUP(LeaveTracker[[#This Row],[Employee Name]],'List of Employees'!$B$4:$H$766,7))</f>
        <v>VMO/SP</v>
      </c>
      <c r="F7760" s="66" t="str">
        <f>IF(ISBLANK(LeaveTracker[[#This Row],[Employee Name]]),"-----",VLOOKUP(LeaveTracker[[#This Row],[Employee Name]],'List of Employees'!$B$4:$H$766,6))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1821</v>
      </c>
      <c r="E7761" s="20" t="str">
        <f>IF(ISBLANK(LeaveTracker[[#This Row],[Employee Name]]),"-----",VLOOKUP(LeaveTracker[[#This Row],[Employee Name]],'List of Employees'!$B$4:$H$766,7))</f>
        <v>SP</v>
      </c>
      <c r="F7761" s="66" t="str">
        <f>IF(ISBLANK(LeaveTracker[[#This Row],[Employee Name]]),"-----",VLOOKUP(LeaveTracker[[#This Row],[Employee Name]],'List of Employees'!$B$4:$H$766,6))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2322</v>
      </c>
      <c r="E7762" s="20" t="str">
        <f>IF(ISBLANK(LeaveTracker[[#This Row],[Employee Name]]),"-----",VLOOKUP(LeaveTracker[[#This Row],[Employee Name]],'List of Employees'!$B$4:$H$766,7))</f>
        <v>SP</v>
      </c>
      <c r="F7762" s="66" t="str">
        <f>IF(ISBLANK(LeaveTracker[[#This Row],[Employee Name]]),"-----",VLOOKUP(LeaveTracker[[#This Row],[Employee Name]],'List of Employees'!$B$4:$H$766,6))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1737</v>
      </c>
      <c r="E7763" s="20">
        <f>IF(ISBLANK(LeaveTracker[[#This Row],[Employee Name]]),"-----",VLOOKUP(LeaveTracker[[#This Row],[Employee Name]],'List of Employees'!$B$4:$H$766,7))</f>
        <v>0</v>
      </c>
      <c r="F7763" s="66" t="str">
        <f>IF(ISBLANK(LeaveTracker[[#This Row],[Employee Name]]),"-----",VLOOKUP(LeaveTracker[[#This Row],[Employee Name]],'List of Employees'!$B$4:$H$766,6))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1737</v>
      </c>
      <c r="E7764" s="20">
        <f>IF(ISBLANK(LeaveTracker[[#This Row],[Employee Name]]),"-----",VLOOKUP(LeaveTracker[[#This Row],[Employee Name]],'List of Employees'!$B$4:$H$766,7))</f>
        <v>0</v>
      </c>
      <c r="F7764" s="66" t="str">
        <f>IF(ISBLANK(LeaveTracker[[#This Row],[Employee Name]]),"-----",VLOOKUP(LeaveTracker[[#This Row],[Employee Name]],'List of Employees'!$B$4:$H$766,6))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Employees'!$B$4:$H$766,7))</f>
        <v>CTO</v>
      </c>
      <c r="F7765" s="66" t="str">
        <f>IF(ISBLANK(LeaveTracker[[#This Row],[Employee Name]]),"-----",VLOOKUP(LeaveTracker[[#This Row],[Employee Name]],'List of Employees'!$B$4:$H$766,6))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1954</v>
      </c>
      <c r="E7766" s="20" t="str">
        <f>IF(ISBLANK(LeaveTracker[[#This Row],[Employee Name]]),"-----",VLOOKUP(LeaveTracker[[#This Row],[Employee Name]],'List of Employees'!$B$4:$H$766,7))</f>
        <v>CENRO</v>
      </c>
      <c r="F7766" s="66" t="str">
        <f>IF(ISBLANK(LeaveTracker[[#This Row],[Employee Name]]),"-----",VLOOKUP(LeaveTracker[[#This Row],[Employee Name]],'List of Employees'!$B$4:$H$766,6))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1792</v>
      </c>
      <c r="E7767" s="20" t="str">
        <f>IF(ISBLANK(LeaveTracker[[#This Row],[Employee Name]]),"-----",VLOOKUP(LeaveTracker[[#This Row],[Employee Name]],'List of Employees'!$B$4:$H$766,7))</f>
        <v>CENRO</v>
      </c>
      <c r="F7767" s="66" t="str">
        <f>IF(ISBLANK(LeaveTracker[[#This Row],[Employee Name]]),"-----",VLOOKUP(LeaveTracker[[#This Row],[Employee Name]],'List of Employees'!$B$4:$H$766,6))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2200</v>
      </c>
      <c r="E7768" s="20" t="str">
        <f>IF(ISBLANK(LeaveTracker[[#This Row],[Employee Name]]),"-----",VLOOKUP(LeaveTracker[[#This Row],[Employee Name]],'List of Employees'!$B$4:$H$766,7))</f>
        <v>CENRO</v>
      </c>
      <c r="F7768" s="66" t="str">
        <f>IF(ISBLANK(LeaveTracker[[#This Row],[Employee Name]]),"-----",VLOOKUP(LeaveTracker[[#This Row],[Employee Name]],'List of Employees'!$B$4:$H$766,6))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2200</v>
      </c>
      <c r="E7769" s="20" t="str">
        <f>IF(ISBLANK(LeaveTracker[[#This Row],[Employee Name]]),"-----",VLOOKUP(LeaveTracker[[#This Row],[Employee Name]],'List of Employees'!$B$4:$H$766,7))</f>
        <v>CENRO</v>
      </c>
      <c r="F7769" s="66" t="str">
        <f>IF(ISBLANK(LeaveTracker[[#This Row],[Employee Name]]),"-----",VLOOKUP(LeaveTracker[[#This Row],[Employee Name]],'List of Employees'!$B$4:$H$766,6))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2200</v>
      </c>
      <c r="E7770" s="20" t="str">
        <f>IF(ISBLANK(LeaveTracker[[#This Row],[Employee Name]]),"-----",VLOOKUP(LeaveTracker[[#This Row],[Employee Name]],'List of Employees'!$B$4:$H$766,7))</f>
        <v>CENRO</v>
      </c>
      <c r="F7770" s="66" t="str">
        <f>IF(ISBLANK(LeaveTracker[[#This Row],[Employee Name]]),"-----",VLOOKUP(LeaveTracker[[#This Row],[Employee Name]],'List of Employees'!$B$4:$H$766,6))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2200</v>
      </c>
      <c r="E7771" s="20" t="str">
        <f>IF(ISBLANK(LeaveTracker[[#This Row],[Employee Name]]),"-----",VLOOKUP(LeaveTracker[[#This Row],[Employee Name]],'List of Employees'!$B$4:$H$766,7))</f>
        <v>CENRO</v>
      </c>
      <c r="F7771" s="66" t="str">
        <f>IF(ISBLANK(LeaveTracker[[#This Row],[Employee Name]]),"-----",VLOOKUP(LeaveTracker[[#This Row],[Employee Name]],'List of Employees'!$B$4:$H$766,6))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2200</v>
      </c>
      <c r="E7772" s="20" t="str">
        <f>IF(ISBLANK(LeaveTracker[[#This Row],[Employee Name]]),"-----",VLOOKUP(LeaveTracker[[#This Row],[Employee Name]],'List of Employees'!$B$4:$H$766,7))</f>
        <v>CENRO</v>
      </c>
      <c r="F7772" s="66" t="str">
        <f>IF(ISBLANK(LeaveTracker[[#This Row],[Employee Name]]),"-----",VLOOKUP(LeaveTracker[[#This Row],[Employee Name]],'List of Employees'!$B$4:$H$766,6))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2200</v>
      </c>
      <c r="E7773" s="20" t="str">
        <f>IF(ISBLANK(LeaveTracker[[#This Row],[Employee Name]]),"-----",VLOOKUP(LeaveTracker[[#This Row],[Employee Name]],'List of Employees'!$B$4:$H$766,7))</f>
        <v>CENRO</v>
      </c>
      <c r="F7773" s="66" t="str">
        <f>IF(ISBLANK(LeaveTracker[[#This Row],[Employee Name]]),"-----",VLOOKUP(LeaveTracker[[#This Row],[Employee Name]],'List of Employees'!$B$4:$H$766,6))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2200</v>
      </c>
      <c r="E7774" s="20" t="str">
        <f>IF(ISBLANK(LeaveTracker[[#This Row],[Employee Name]]),"-----",VLOOKUP(LeaveTracker[[#This Row],[Employee Name]],'List of Employees'!$B$4:$H$766,7))</f>
        <v>CENRO</v>
      </c>
      <c r="F7774" s="66" t="str">
        <f>IF(ISBLANK(LeaveTracker[[#This Row],[Employee Name]]),"-----",VLOOKUP(LeaveTracker[[#This Row],[Employee Name]],'List of Employees'!$B$4:$H$766,6))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2200</v>
      </c>
      <c r="E7775" s="20" t="str">
        <f>IF(ISBLANK(LeaveTracker[[#This Row],[Employee Name]]),"-----",VLOOKUP(LeaveTracker[[#This Row],[Employee Name]],'List of Employees'!$B$4:$H$766,7))</f>
        <v>CENRO</v>
      </c>
      <c r="F7775" s="66" t="str">
        <f>IF(ISBLANK(LeaveTracker[[#This Row],[Employee Name]]),"-----",VLOOKUP(LeaveTracker[[#This Row],[Employee Name]],'List of Employees'!$B$4:$H$766,6))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Employees'!$B$4:$H$766,7))</f>
        <v>CENRO</v>
      </c>
      <c r="F7776" s="66" t="str">
        <f>IF(ISBLANK(LeaveTracker[[#This Row],[Employee Name]]),"-----",VLOOKUP(LeaveTracker[[#This Row],[Employee Name]],'List of Employees'!$B$4:$H$766,6))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Employees'!$B$4:$H$766,7))</f>
        <v>CENRO</v>
      </c>
      <c r="F7777" s="66" t="str">
        <f>IF(ISBLANK(LeaveTracker[[#This Row],[Employee Name]]),"-----",VLOOKUP(LeaveTracker[[#This Row],[Employee Name]],'List of Employees'!$B$4:$H$766,6))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1801</v>
      </c>
      <c r="E7778" s="20" t="str">
        <f>IF(ISBLANK(LeaveTracker[[#This Row],[Employee Name]]),"-----",VLOOKUP(LeaveTracker[[#This Row],[Employee Name]],'List of Employees'!$B$4:$H$766,7))</f>
        <v>CSWDO</v>
      </c>
      <c r="F7778" s="66" t="str">
        <f>IF(ISBLANK(LeaveTracker[[#This Row],[Employee Name]]),"-----",VLOOKUP(LeaveTracker[[#This Row],[Employee Name]],'List of Employees'!$B$4:$H$766,6))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1866</v>
      </c>
      <c r="E7779" s="20" t="str">
        <f>IF(ISBLANK(LeaveTracker[[#This Row],[Employee Name]]),"-----",VLOOKUP(LeaveTracker[[#This Row],[Employee Name]],'List of Employees'!$B$4:$H$766,7))</f>
        <v>CSWDO</v>
      </c>
      <c r="F7779" s="66" t="str">
        <f>IF(ISBLANK(LeaveTracker[[#This Row],[Employee Name]]),"-----",VLOOKUP(LeaveTracker[[#This Row],[Employee Name]],'List of Employees'!$B$4:$H$766,6))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1830</v>
      </c>
      <c r="E7780" s="20" t="str">
        <f>IF(ISBLANK(LeaveTracker[[#This Row],[Employee Name]]),"-----",VLOOKUP(LeaveTracker[[#This Row],[Employee Name]],'List of Employees'!$B$4:$H$766,7))</f>
        <v>ACCOUNTING</v>
      </c>
      <c r="F7780" s="66" t="str">
        <f>IF(ISBLANK(LeaveTracker[[#This Row],[Employee Name]]),"-----",VLOOKUP(LeaveTracker[[#This Row],[Employee Name]],'List of Employees'!$B$4:$H$766,6))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Employees'!$B$4:$H$766,7))</f>
        <v>ACCOUNTING</v>
      </c>
      <c r="F7781" s="66" t="str">
        <f>IF(ISBLANK(LeaveTracker[[#This Row],[Employee Name]]),"-----",VLOOKUP(LeaveTracker[[#This Row],[Employee Name]],'List of Employees'!$B$4:$H$766,6))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Employees'!$B$4:$H$766,7))</f>
        <v>ACCOUNTING</v>
      </c>
      <c r="F7782" s="66" t="str">
        <f>IF(ISBLANK(LeaveTracker[[#This Row],[Employee Name]]),"-----",VLOOKUP(LeaveTracker[[#This Row],[Employee Name]],'List of Employees'!$B$4:$H$766,6))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1849</v>
      </c>
      <c r="E7783" s="20" t="str">
        <f>IF(ISBLANK(LeaveTracker[[#This Row],[Employee Name]]),"-----",VLOOKUP(LeaveTracker[[#This Row],[Employee Name]],'List of Employees'!$B$4:$H$766,7))</f>
        <v>TCSNHS-ISHS</v>
      </c>
      <c r="F7783" s="66" t="str">
        <f>IF(ISBLANK(LeaveTracker[[#This Row],[Employee Name]]),"-----",VLOOKUP(LeaveTracker[[#This Row],[Employee Name]],'List of Employees'!$B$4:$H$766,6))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1849</v>
      </c>
      <c r="E7784" s="20" t="str">
        <f>IF(ISBLANK(LeaveTracker[[#This Row],[Employee Name]]),"-----",VLOOKUP(LeaveTracker[[#This Row],[Employee Name]],'List of Employees'!$B$4:$H$766,7))</f>
        <v>TCSNHS-ISHS</v>
      </c>
      <c r="F7784" s="66" t="str">
        <f>IF(ISBLANK(LeaveTracker[[#This Row],[Employee Name]]),"-----",VLOOKUP(LeaveTracker[[#This Row],[Employee Name]],'List of Employees'!$B$4:$H$766,6))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1849</v>
      </c>
      <c r="E7785" s="20" t="str">
        <f>IF(ISBLANK(LeaveTracker[[#This Row],[Employee Name]]),"-----",VLOOKUP(LeaveTracker[[#This Row],[Employee Name]],'List of Employees'!$B$4:$H$766,7))</f>
        <v>TCSNHS-ISHS</v>
      </c>
      <c r="F7785" s="66" t="str">
        <f>IF(ISBLANK(LeaveTracker[[#This Row],[Employee Name]]),"-----",VLOOKUP(LeaveTracker[[#This Row],[Employee Name]],'List of Employees'!$B$4:$H$766,6))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1849</v>
      </c>
      <c r="E7786" s="20" t="str">
        <f>IF(ISBLANK(LeaveTracker[[#This Row],[Employee Name]]),"-----",VLOOKUP(LeaveTracker[[#This Row],[Employee Name]],'List of Employees'!$B$4:$H$766,7))</f>
        <v>TCSNHS-ISHS</v>
      </c>
      <c r="F7786" s="66" t="str">
        <f>IF(ISBLANK(LeaveTracker[[#This Row],[Employee Name]]),"-----",VLOOKUP(LeaveTracker[[#This Row],[Employee Name]],'List of Employees'!$B$4:$H$766,6))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1758</v>
      </c>
      <c r="E7787" s="20" t="str">
        <f>IF(ISBLANK(LeaveTracker[[#This Row],[Employee Name]]),"-----",VLOOKUP(LeaveTracker[[#This Row],[Employee Name]],'List of Employees'!$B$4:$H$766,7))</f>
        <v>LIBRARY</v>
      </c>
      <c r="F7787" s="66" t="str">
        <f>IF(ISBLANK(LeaveTracker[[#This Row],[Employee Name]]),"-----",VLOOKUP(LeaveTracker[[#This Row],[Employee Name]],'List of Employees'!$B$4:$H$766,6))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1863</v>
      </c>
      <c r="E7788" s="20" t="str">
        <f>IF(ISBLANK(LeaveTracker[[#This Row],[Employee Name]]),"-----",VLOOKUP(LeaveTracker[[#This Row],[Employee Name]],'List of Employees'!$B$4:$H$766,7))</f>
        <v>MO</v>
      </c>
      <c r="F7788" s="66" t="str">
        <f>IF(ISBLANK(LeaveTracker[[#This Row],[Employee Name]]),"-----",VLOOKUP(LeaveTracker[[#This Row],[Employee Name]],'List of Employees'!$B$4:$H$766,6))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1863</v>
      </c>
      <c r="E7789" s="20" t="str">
        <f>IF(ISBLANK(LeaveTracker[[#This Row],[Employee Name]]),"-----",VLOOKUP(LeaveTracker[[#This Row],[Employee Name]],'List of Employees'!$B$4:$H$766,7))</f>
        <v>MO</v>
      </c>
      <c r="F7789" s="66" t="str">
        <f>IF(ISBLANK(LeaveTracker[[#This Row],[Employee Name]]),"-----",VLOOKUP(LeaveTracker[[#This Row],[Employee Name]],'List of Employees'!$B$4:$H$766,6))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2494</v>
      </c>
      <c r="E7790" s="20" t="str">
        <f>IF(ISBLANK(LeaveTracker[[#This Row],[Employee Name]]),"-----",VLOOKUP(LeaveTracker[[#This Row],[Employee Name]],'List of Employees'!$B$4:$H$766,7))</f>
        <v>TICC</v>
      </c>
      <c r="F7790" s="66" t="str">
        <f>IF(ISBLANK(LeaveTracker[[#This Row],[Employee Name]]),"-----",VLOOKUP(LeaveTracker[[#This Row],[Employee Name]],'List of Employees'!$B$4:$H$766,6))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Employees'!$B$4:$H$766,7))</f>
        <v>TCCH/TICC</v>
      </c>
      <c r="F7791" s="66" t="str">
        <f>IF(ISBLANK(LeaveTracker[[#This Row],[Employee Name]]),"-----",VLOOKUP(LeaveTracker[[#This Row],[Employee Name]],'List of Employees'!$B$4:$H$766,6))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1950</v>
      </c>
      <c r="E7792" s="20" t="str">
        <f>IF(ISBLANK(LeaveTracker[[#This Row],[Employee Name]]),"-----",VLOOKUP(LeaveTracker[[#This Row],[Employee Name]],'List of Employees'!$B$4:$H$766,7))</f>
        <v>TICC</v>
      </c>
      <c r="F7792" s="66" t="str">
        <f>IF(ISBLANK(LeaveTracker[[#This Row],[Employee Name]]),"-----",VLOOKUP(LeaveTracker[[#This Row],[Employee Name]],'List of Employees'!$B$4:$H$766,6))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Employees'!$B$4:$H$766,7))</f>
        <v>CCT</v>
      </c>
      <c r="F7793" s="66" t="str">
        <f>IF(ISBLANK(LeaveTracker[[#This Row],[Employee Name]]),"-----",VLOOKUP(LeaveTracker[[#This Row],[Employee Name]],'List of Employees'!$B$4:$H$766,6))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Employees'!$B$4:$H$766,7))</f>
        <v>CTO</v>
      </c>
      <c r="F7794" s="66" t="str">
        <f>IF(ISBLANK(LeaveTracker[[#This Row],[Employee Name]]),"-----",VLOOKUP(LeaveTracker[[#This Row],[Employee Name]],'List of Employees'!$B$4:$H$766,6))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Employees'!$B$4:$H$766,7))</f>
        <v>CTO</v>
      </c>
      <c r="F7795" s="66" t="str">
        <f>IF(ISBLANK(LeaveTracker[[#This Row],[Employee Name]]),"-----",VLOOKUP(LeaveTracker[[#This Row],[Employee Name]],'List of Employees'!$B$4:$H$766,6))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Employees'!$B$4:$H$766,7))</f>
        <v>CHO</v>
      </c>
      <c r="F7796" s="66" t="str">
        <f>IF(ISBLANK(LeaveTracker[[#This Row],[Employee Name]]),"-----",VLOOKUP(LeaveTracker[[#This Row],[Employee Name]],'List of Employees'!$B$4:$H$766,6))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Employees'!$B$4:$H$766,7))</f>
        <v>ONT</v>
      </c>
      <c r="F7797" s="66" t="str">
        <f>IF(ISBLANK(LeaveTracker[[#This Row],[Employee Name]]),"-----",VLOOKUP(LeaveTracker[[#This Row],[Employee Name]],'List of Employees'!$B$4:$H$766,6))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Employees'!$B$4:$H$766,7))</f>
        <v>ONT</v>
      </c>
      <c r="F7798" s="66" t="str">
        <f>IF(ISBLANK(LeaveTracker[[#This Row],[Employee Name]]),"-----",VLOOKUP(LeaveTracker[[#This Row],[Employee Name]],'List of Employees'!$B$4:$H$766,6))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Employees'!$B$4:$H$766,7))</f>
        <v>ONT</v>
      </c>
      <c r="F7799" s="66" t="str">
        <f>IF(ISBLANK(LeaveTracker[[#This Row],[Employee Name]]),"-----",VLOOKUP(LeaveTracker[[#This Row],[Employee Name]],'List of Employees'!$B$4:$H$766,6))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1855</v>
      </c>
      <c r="E7800" s="20" t="str">
        <f>IF(ISBLANK(LeaveTracker[[#This Row],[Employee Name]]),"-----",VLOOKUP(LeaveTracker[[#This Row],[Employee Name]],'List of Employees'!$B$4:$H$766,7))</f>
        <v>ONT</v>
      </c>
      <c r="F7800" s="66" t="str">
        <f>IF(ISBLANK(LeaveTracker[[#This Row],[Employee Name]]),"-----",VLOOKUP(LeaveTracker[[#This Row],[Employee Name]],'List of Employees'!$B$4:$H$766,6))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1814</v>
      </c>
      <c r="E7801" s="20" t="str">
        <f>IF(ISBLANK(LeaveTracker[[#This Row],[Employee Name]]),"-----",VLOOKUP(LeaveTracker[[#This Row],[Employee Name]],'List of Employees'!$B$4:$H$766,7))</f>
        <v>CHO</v>
      </c>
      <c r="F7801" s="66" t="str">
        <f>IF(ISBLANK(LeaveTracker[[#This Row],[Employee Name]]),"-----",VLOOKUP(LeaveTracker[[#This Row],[Employee Name]],'List of Employees'!$B$4:$H$766,6))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1855</v>
      </c>
      <c r="E7802" s="20" t="str">
        <f>IF(ISBLANK(LeaveTracker[[#This Row],[Employee Name]]),"-----",VLOOKUP(LeaveTracker[[#This Row],[Employee Name]],'List of Employees'!$B$4:$H$766,7))</f>
        <v>ONT</v>
      </c>
      <c r="F7802" s="66" t="str">
        <f>IF(ISBLANK(LeaveTracker[[#This Row],[Employee Name]]),"-----",VLOOKUP(LeaveTracker[[#This Row],[Employee Name]],'List of Employees'!$B$4:$H$766,6))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Employees'!$B$4:$H$766,7))</f>
        <v>ASSESSORS OFFICE</v>
      </c>
      <c r="F7803" s="66" t="str">
        <f>IF(ISBLANK(LeaveTracker[[#This Row],[Employee Name]]),"-----",VLOOKUP(LeaveTracker[[#This Row],[Employee Name]],'List of Employees'!$B$4:$H$766,6))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Employees'!$B$4:$H$766,7))</f>
        <v>ASSESSORS OFFICE</v>
      </c>
      <c r="F7804" s="66" t="str">
        <f>IF(ISBLANK(LeaveTracker[[#This Row],[Employee Name]]),"-----",VLOOKUP(LeaveTracker[[#This Row],[Employee Name]],'List of Employees'!$B$4:$H$766,6))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1898</v>
      </c>
      <c r="E7805" s="20" t="str">
        <f>IF(ISBLANK(LeaveTracker[[#This Row],[Employee Name]]),"-----",VLOOKUP(LeaveTracker[[#This Row],[Employee Name]],'List of Employees'!$B$4:$H$766,7))</f>
        <v>TICC</v>
      </c>
      <c r="F7805" s="66" t="str">
        <f>IF(ISBLANK(LeaveTracker[[#This Row],[Employee Name]]),"-----",VLOOKUP(LeaveTracker[[#This Row],[Employee Name]],'List of Employees'!$B$4:$H$766,6))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1933</v>
      </c>
      <c r="E7806" s="20" t="str">
        <f>IF(ISBLANK(LeaveTracker[[#This Row],[Employee Name]]),"-----",VLOOKUP(LeaveTracker[[#This Row],[Employee Name]],'List of Employees'!$B$4:$H$766,7))</f>
        <v>CSWDO</v>
      </c>
      <c r="F7806" s="66" t="str">
        <f>IF(ISBLANK(LeaveTracker[[#This Row],[Employee Name]]),"-----",VLOOKUP(LeaveTracker[[#This Row],[Employee Name]],'List of Employees'!$B$4:$H$766,6))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Employees'!$B$4:$H$766,7))</f>
        <v>DSWDO</v>
      </c>
      <c r="F7807" s="66" t="str">
        <f>IF(ISBLANK(LeaveTracker[[#This Row],[Employee Name]]),"-----",VLOOKUP(LeaveTracker[[#This Row],[Employee Name]],'List of Employees'!$B$4:$H$766,6))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Employees'!$B$4:$H$766,7))</f>
        <v>ACCOUNTING</v>
      </c>
      <c r="F7808" s="66" t="str">
        <f>IF(ISBLANK(LeaveTracker[[#This Row],[Employee Name]]),"-----",VLOOKUP(LeaveTracker[[#This Row],[Employee Name]],'List of Employees'!$B$4:$H$766,6))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Employees'!$B$4:$H$766,7))</f>
        <v>ACCOUNTING</v>
      </c>
      <c r="F7809" s="66" t="str">
        <f>IF(ISBLANK(LeaveTracker[[#This Row],[Employee Name]]),"-----",VLOOKUP(LeaveTracker[[#This Row],[Employee Name]],'List of Employees'!$B$4:$H$766,6))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Employees'!$B$4:$H$766,7))</f>
        <v>ACCOUNTING</v>
      </c>
      <c r="F7810" s="66" t="str">
        <f>IF(ISBLANK(LeaveTracker[[#This Row],[Employee Name]]),"-----",VLOOKUP(LeaveTracker[[#This Row],[Employee Name]],'List of Employees'!$B$4:$H$766,6))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Employees'!$B$4:$H$766,7))</f>
        <v>ACCOUNTING</v>
      </c>
      <c r="F7811" s="66" t="str">
        <f>IF(ISBLANK(LeaveTracker[[#This Row],[Employee Name]]),"-----",VLOOKUP(LeaveTracker[[#This Row],[Employee Name]],'List of Employees'!$B$4:$H$766,6))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Employees'!$B$4:$H$766,7))</f>
        <v>CTO</v>
      </c>
      <c r="F7812" s="66" t="str">
        <f>IF(ISBLANK(LeaveTracker[[#This Row],[Employee Name]]),"-----",VLOOKUP(LeaveTracker[[#This Row],[Employee Name]],'List of Employees'!$B$4:$H$766,6))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1875</v>
      </c>
      <c r="E7813" s="20" t="str">
        <f>IF(ISBLANK(LeaveTracker[[#This Row],[Employee Name]]),"-----",VLOOKUP(LeaveTracker[[#This Row],[Employee Name]],'List of Employees'!$B$4:$H$766,7))</f>
        <v>TOPS-CSU</v>
      </c>
      <c r="F7813" s="66" t="str">
        <f>IF(ISBLANK(LeaveTracker[[#This Row],[Employee Name]]),"-----",VLOOKUP(LeaveTracker[[#This Row],[Employee Name]],'List of Employees'!$B$4:$H$766,6))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Employees'!$B$4:$H$766,7))</f>
        <v>CSWDO</v>
      </c>
      <c r="F7814" s="66" t="str">
        <f>IF(ISBLANK(LeaveTracker[[#This Row],[Employee Name]]),"-----",VLOOKUP(LeaveTracker[[#This Row],[Employee Name]],'List of Employees'!$B$4:$H$766,6))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Employees'!$B$4:$H$766,7))</f>
        <v>MO</v>
      </c>
      <c r="F7815" s="66" t="str">
        <f>IF(ISBLANK(LeaveTracker[[#This Row],[Employee Name]]),"-----",VLOOKUP(LeaveTracker[[#This Row],[Employee Name]],'List of Employees'!$B$4:$H$766,6))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Employees'!$B$4:$H$766,7))</f>
        <v>SP</v>
      </c>
      <c r="F7816" s="66" t="str">
        <f>IF(ISBLANK(LeaveTracker[[#This Row],[Employee Name]]),"-----",VLOOKUP(LeaveTracker[[#This Row],[Employee Name]],'List of Employees'!$B$4:$H$766,6))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Employees'!$B$4:$H$766,7))</f>
        <v>CTO</v>
      </c>
      <c r="F7817" s="66" t="str">
        <f>IF(ISBLANK(LeaveTracker[[#This Row],[Employee Name]]),"-----",VLOOKUP(LeaveTracker[[#This Row],[Employee Name]],'List of Employees'!$B$4:$H$766,6))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Employees'!$B$4:$H$766,7))</f>
        <v>CBO</v>
      </c>
      <c r="F7818" s="66" t="str">
        <f>IF(ISBLANK(LeaveTracker[[#This Row],[Employee Name]]),"-----",VLOOKUP(LeaveTracker[[#This Row],[Employee Name]],'List of Employees'!$B$4:$H$766,6))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Employees'!$B$4:$H$766,7))</f>
        <v>EEO/ CITY MARKET</v>
      </c>
      <c r="F7819" s="66" t="str">
        <f>IF(ISBLANK(LeaveTracker[[#This Row],[Employee Name]]),"-----",VLOOKUP(LeaveTracker[[#This Row],[Employee Name]],'List of Employees'!$B$4:$H$766,6))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Employees'!$B$4:$H$766,7))</f>
        <v>EEO/ CITY MARKET</v>
      </c>
      <c r="F7820" s="66" t="str">
        <f>IF(ISBLANK(LeaveTracker[[#This Row],[Employee Name]]),"-----",VLOOKUP(LeaveTracker[[#This Row],[Employee Name]],'List of Employees'!$B$4:$H$766,6))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Employees'!$B$4:$H$766,7))</f>
        <v>ACCOUNTING</v>
      </c>
      <c r="F7821" s="66" t="str">
        <f>IF(ISBLANK(LeaveTracker[[#This Row],[Employee Name]]),"-----",VLOOKUP(LeaveTracker[[#This Row],[Employee Name]],'List of Employees'!$B$4:$H$766,6))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Employees'!$B$4:$H$766,7))</f>
        <v>ACCOUNTING</v>
      </c>
      <c r="F7822" s="66" t="str">
        <f>IF(ISBLANK(LeaveTracker[[#This Row],[Employee Name]]),"-----",VLOOKUP(LeaveTracker[[#This Row],[Employee Name]],'List of Employees'!$B$4:$H$766,6))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2131</v>
      </c>
      <c r="E7823" s="20" t="str">
        <f>IF(ISBLANK(LeaveTracker[[#This Row],[Employee Name]]),"-----",VLOOKUP(LeaveTracker[[#This Row],[Employee Name]],'List of Employees'!$B$4:$H$766,7))</f>
        <v>GSO</v>
      </c>
      <c r="F7823" s="66" t="str">
        <f>IF(ISBLANK(LeaveTracker[[#This Row],[Employee Name]]),"-----",VLOOKUP(LeaveTracker[[#This Row],[Employee Name]],'List of Employees'!$B$4:$H$766,6))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Employees'!$B$4:$H$766,7))</f>
        <v>GSO</v>
      </c>
      <c r="F7824" s="66" t="str">
        <f>IF(ISBLANK(LeaveTracker[[#This Row],[Employee Name]]),"-----",VLOOKUP(LeaveTracker[[#This Row],[Employee Name]],'List of Employees'!$B$4:$H$766,6))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Employees'!$B$4:$H$766,7))</f>
        <v>GSO</v>
      </c>
      <c r="F7825" s="66" t="str">
        <f>IF(ISBLANK(LeaveTracker[[#This Row],[Employee Name]]),"-----",VLOOKUP(LeaveTracker[[#This Row],[Employee Name]],'List of Employees'!$B$4:$H$766,6))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Employees'!$B$4:$H$766,7))</f>
        <v>CTO</v>
      </c>
      <c r="F7826" s="66" t="str">
        <f>IF(ISBLANK(LeaveTracker[[#This Row],[Employee Name]]),"-----",VLOOKUP(LeaveTracker[[#This Row],[Employee Name]],'List of Employees'!$B$4:$H$766,6))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2357</v>
      </c>
      <c r="E7827" s="20" t="str">
        <f>IF(ISBLANK(LeaveTracker[[#This Row],[Employee Name]]),"-----",VLOOKUP(LeaveTracker[[#This Row],[Employee Name]],'List of Employees'!$B$4:$H$766,7))</f>
        <v>CSWDO</v>
      </c>
      <c r="F7827" s="66" t="str">
        <f>IF(ISBLANK(LeaveTracker[[#This Row],[Employee Name]]),"-----",VLOOKUP(LeaveTracker[[#This Row],[Employee Name]],'List of Employees'!$B$4:$H$766,6))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Employees'!$B$4:$H$766,7))</f>
        <v>MAHOGANY MARKET</v>
      </c>
      <c r="F7828" s="66" t="str">
        <f>IF(ISBLANK(LeaveTracker[[#This Row],[Employee Name]]),"-----",VLOOKUP(LeaveTracker[[#This Row],[Employee Name]],'List of Employees'!$B$4:$H$766,6))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Employees'!$B$4:$H$766,7))</f>
        <v>CEO</v>
      </c>
      <c r="F7829" s="66" t="str">
        <f>IF(ISBLANK(LeaveTracker[[#This Row],[Employee Name]]),"-----",VLOOKUP(LeaveTracker[[#This Row],[Employee Name]],'List of Employees'!$B$4:$H$766,6))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Employees'!$B$4:$H$766,7))</f>
        <v>CCT</v>
      </c>
      <c r="F7830" s="66" t="str">
        <f>IF(ISBLANK(LeaveTracker[[#This Row],[Employee Name]]),"-----",VLOOKUP(LeaveTracker[[#This Row],[Employee Name]],'List of Employees'!$B$4:$H$766,6))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Employees'!$B$4:$H$766,7))</f>
        <v>CCT</v>
      </c>
      <c r="F7831" s="66" t="str">
        <f>IF(ISBLANK(LeaveTracker[[#This Row],[Employee Name]]),"-----",VLOOKUP(LeaveTracker[[#This Row],[Employee Name]],'List of Employees'!$B$4:$H$766,6))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Employees'!$B$4:$H$766,7))</f>
        <v>CTO</v>
      </c>
      <c r="F7832" s="66" t="str">
        <f>IF(ISBLANK(LeaveTracker[[#This Row],[Employee Name]]),"-----",VLOOKUP(LeaveTracker[[#This Row],[Employee Name]],'List of Employees'!$B$4:$H$766,6))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Employees'!$B$4:$H$766,7))</f>
        <v>CTO</v>
      </c>
      <c r="F7833" s="66" t="str">
        <f>IF(ISBLANK(LeaveTracker[[#This Row],[Employee Name]]),"-----",VLOOKUP(LeaveTracker[[#This Row],[Employee Name]],'List of Employees'!$B$4:$H$766,6))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Employees'!$B$4:$H$766,7))</f>
        <v>TCCH/TICC</v>
      </c>
      <c r="F7834" s="66" t="str">
        <f>IF(ISBLANK(LeaveTracker[[#This Row],[Employee Name]]),"-----",VLOOKUP(LeaveTracker[[#This Row],[Employee Name]],'List of Employees'!$B$4:$H$766,6))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Employees'!$B$4:$H$766,7))</f>
        <v>TCCH/TICC</v>
      </c>
      <c r="F7835" s="66" t="str">
        <f>IF(ISBLANK(LeaveTracker[[#This Row],[Employee Name]]),"-----",VLOOKUP(LeaveTracker[[#This Row],[Employee Name]],'List of Employees'!$B$4:$H$766,6))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Employees'!$B$4:$H$766,7))</f>
        <v>TCCH/TICC</v>
      </c>
      <c r="F7836" s="66" t="str">
        <f>IF(ISBLANK(LeaveTracker[[#This Row],[Employee Name]]),"-----",VLOOKUP(LeaveTracker[[#This Row],[Employee Name]],'List of Employees'!$B$4:$H$766,6))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Employees'!$B$4:$H$766,7))</f>
        <v>PDAO</v>
      </c>
      <c r="F7837" s="66" t="str">
        <f>IF(ISBLANK(LeaveTracker[[#This Row],[Employee Name]]),"-----",VLOOKUP(LeaveTracker[[#This Row],[Employee Name]],'List of Employees'!$B$4:$H$766,6))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2105</v>
      </c>
      <c r="E7838" s="20" t="str">
        <f>IF(ISBLANK(LeaveTracker[[#This Row],[Employee Name]]),"-----",VLOOKUP(LeaveTracker[[#This Row],[Employee Name]],'List of Employees'!$B$4:$H$766,7))</f>
        <v>CEO</v>
      </c>
      <c r="F7838" s="66" t="str">
        <f>IF(ISBLANK(LeaveTracker[[#This Row],[Employee Name]]),"-----",VLOOKUP(LeaveTracker[[#This Row],[Employee Name]],'List of Employees'!$B$4:$H$766,6))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Employees'!$B$4:$H$766,7))</f>
        <v>ACCOUNTING</v>
      </c>
      <c r="F7839" s="66" t="str">
        <f>IF(ISBLANK(LeaveTracker[[#This Row],[Employee Name]]),"-----",VLOOKUP(LeaveTracker[[#This Row],[Employee Name]],'List of Employees'!$B$4:$H$766,6))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Employees'!$B$4:$H$766,7))</f>
        <v>CHO</v>
      </c>
      <c r="F7840" s="66" t="str">
        <f>IF(ISBLANK(LeaveTracker[[#This Row],[Employee Name]]),"-----",VLOOKUP(LeaveTracker[[#This Row],[Employee Name]],'List of Employees'!$B$4:$H$766,6))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Employees'!$B$4:$H$766,7))</f>
        <v>-----</v>
      </c>
      <c r="F7841" s="66" t="str">
        <f>IF(ISBLANK(LeaveTracker[[#This Row],[Employee Name]]),"-----",VLOOKUP(LeaveTracker[[#This Row],[Employee Name]],'List of Employees'!$B$4:$H$766,6))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Employees'!$B$4:$H$766,7))</f>
        <v>-----</v>
      </c>
      <c r="F7842" s="66" t="str">
        <f>IF(ISBLANK(LeaveTracker[[#This Row],[Employee Name]]),"-----",VLOOKUP(LeaveTracker[[#This Row],[Employee Name]],'List of Employees'!$B$4:$H$766,6))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Employees'!$B$4:$H$766,7))</f>
        <v>-----</v>
      </c>
      <c r="F7843" s="66" t="str">
        <f>IF(ISBLANK(LeaveTracker[[#This Row],[Employee Name]]),"-----",VLOOKUP(LeaveTracker[[#This Row],[Employee Name]],'List of Employees'!$B$4:$H$766,6))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Employees'!$B$4:$H$766,7))</f>
        <v>-----</v>
      </c>
      <c r="F7844" s="66" t="str">
        <f>IF(ISBLANK(LeaveTracker[[#This Row],[Employee Name]]),"-----",VLOOKUP(LeaveTracker[[#This Row],[Employee Name]],'List of Employees'!$B$4:$H$766,6))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Employees'!$B$4:$H$766,7))</f>
        <v>-----</v>
      </c>
      <c r="F7845" s="66" t="str">
        <f>IF(ISBLANK(LeaveTracker[[#This Row],[Employee Name]]),"-----",VLOOKUP(LeaveTracker[[#This Row],[Employee Name]],'List of Employees'!$B$4:$H$766,6))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Employees'!$B$4:$H$766,7))</f>
        <v>-----</v>
      </c>
      <c r="F7846" s="66" t="str">
        <f>IF(ISBLANK(LeaveTracker[[#This Row],[Employee Name]]),"-----",VLOOKUP(LeaveTracker[[#This Row],[Employee Name]],'List of Employees'!$B$4:$H$766,6))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Employees'!$B$4:$H$766,7))</f>
        <v>-----</v>
      </c>
      <c r="F7847" s="66" t="str">
        <f>IF(ISBLANK(LeaveTracker[[#This Row],[Employee Name]]),"-----",VLOOKUP(LeaveTracker[[#This Row],[Employee Name]],'List of Employees'!$B$4:$H$766,6))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Employees'!$B$4:$H$766,7))</f>
        <v>-----</v>
      </c>
      <c r="F7848" s="66" t="str">
        <f>IF(ISBLANK(LeaveTracker[[#This Row],[Employee Name]]),"-----",VLOOKUP(LeaveTracker[[#This Row],[Employee Name]],'List of Employees'!$B$4:$H$766,6))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Employees'!$B$4:$H$766,7))</f>
        <v>-----</v>
      </c>
      <c r="F7849" s="66" t="str">
        <f>IF(ISBLANK(LeaveTracker[[#This Row],[Employee Name]]),"-----",VLOOKUP(LeaveTracker[[#This Row],[Employee Name]],'List of Employees'!$B$4:$H$766,6))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Employees'!$B$4:$H$766,7))</f>
        <v>-----</v>
      </c>
      <c r="F7850" s="66" t="str">
        <f>IF(ISBLANK(LeaveTracker[[#This Row],[Employee Name]]),"-----",VLOOKUP(LeaveTracker[[#This Row],[Employee Name]],'List of Employees'!$B$4:$H$766,6))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Employees'!$B$4:$H$766,7))</f>
        <v>-----</v>
      </c>
      <c r="F7851" s="66" t="str">
        <f>IF(ISBLANK(LeaveTracker[[#This Row],[Employee Name]]),"-----",VLOOKUP(LeaveTracker[[#This Row],[Employee Name]],'List of Employees'!$B$4:$H$766,6))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Employees'!$B$4:$H$766,7))</f>
        <v>-----</v>
      </c>
      <c r="F7852" s="66" t="str">
        <f>IF(ISBLANK(LeaveTracker[[#This Row],[Employee Name]]),"-----",VLOOKUP(LeaveTracker[[#This Row],[Employee Name]],'List of Employees'!$B$4:$H$766,6))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Employees'!$B$4:$H$766,7))</f>
        <v>-----</v>
      </c>
      <c r="F7853" s="66" t="str">
        <f>IF(ISBLANK(LeaveTracker[[#This Row],[Employee Name]]),"-----",VLOOKUP(LeaveTracker[[#This Row],[Employee Name]],'List of Employees'!$B$4:$H$766,6))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Employees'!$B$4:$H$766,7))</f>
        <v>-----</v>
      </c>
      <c r="F7854" s="66" t="str">
        <f>IF(ISBLANK(LeaveTracker[[#This Row],[Employee Name]]),"-----",VLOOKUP(LeaveTracker[[#This Row],[Employee Name]],'List of Employees'!$B$4:$H$766,6))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Employees'!$B$4:$H$766,7))</f>
        <v>-----</v>
      </c>
      <c r="F7855" s="66" t="str">
        <f>IF(ISBLANK(LeaveTracker[[#This Row],[Employee Name]]),"-----",VLOOKUP(LeaveTracker[[#This Row],[Employee Name]],'List of Employees'!$B$4:$H$766,6))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Employees'!$B$4:$H$766,7))</f>
        <v>-----</v>
      </c>
      <c r="F7856" s="66" t="str">
        <f>IF(ISBLANK(LeaveTracker[[#This Row],[Employee Name]]),"-----",VLOOKUP(LeaveTracker[[#This Row],[Employee Name]],'List of Employees'!$B$4:$H$766,6))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Employees'!$B$4:$H$766,7))</f>
        <v>-----</v>
      </c>
      <c r="F7857" s="66" t="str">
        <f>IF(ISBLANK(LeaveTracker[[#This Row],[Employee Name]]),"-----",VLOOKUP(LeaveTracker[[#This Row],[Employee Name]],'List of Employees'!$B$4:$H$766,6))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Employees'!$B$4:$H$766,7))</f>
        <v>-----</v>
      </c>
      <c r="F7858" s="66" t="str">
        <f>IF(ISBLANK(LeaveTracker[[#This Row],[Employee Name]]),"-----",VLOOKUP(LeaveTracker[[#This Row],[Employee Name]],'List of Employees'!$B$4:$H$766,6))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Employees'!$B$4:$H$766,7))</f>
        <v>-----</v>
      </c>
      <c r="F7859" s="66" t="str">
        <f>IF(ISBLANK(LeaveTracker[[#This Row],[Employee Name]]),"-----",VLOOKUP(LeaveTracker[[#This Row],[Employee Name]],'List of Employees'!$B$4:$H$766,6))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Employees'!$B$4:$H$766,7))</f>
        <v>-----</v>
      </c>
      <c r="F7860" s="66" t="str">
        <f>IF(ISBLANK(LeaveTracker[[#This Row],[Employee Name]]),"-----",VLOOKUP(LeaveTracker[[#This Row],[Employee Name]],'List of Employees'!$B$4:$H$766,6))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Employees'!$B$4:$H$766,7))</f>
        <v>-----</v>
      </c>
      <c r="F7861" s="66" t="str">
        <f>IF(ISBLANK(LeaveTracker[[#This Row],[Employee Name]]),"-----",VLOOKUP(LeaveTracker[[#This Row],[Employee Name]],'List of Employees'!$B$4:$H$766,6))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Employees'!$B$4:$H$766,7))</f>
        <v>-----</v>
      </c>
      <c r="F7862" s="66" t="str">
        <f>IF(ISBLANK(LeaveTracker[[#This Row],[Employee Name]]),"-----",VLOOKUP(LeaveTracker[[#This Row],[Employee Name]],'List of Employees'!$B$4:$H$766,6))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Employees'!$B$4:$H$766,7))</f>
        <v>-----</v>
      </c>
      <c r="F7863" s="66" t="str">
        <f>IF(ISBLANK(LeaveTracker[[#This Row],[Employee Name]]),"-----",VLOOKUP(LeaveTracker[[#This Row],[Employee Name]],'List of Employees'!$B$4:$H$766,6))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Employees'!$B$4:$H$766,7))</f>
        <v>-----</v>
      </c>
      <c r="F7864" s="66" t="str">
        <f>IF(ISBLANK(LeaveTracker[[#This Row],[Employee Name]]),"-----",VLOOKUP(LeaveTracker[[#This Row],[Employee Name]],'List of Employees'!$B$4:$H$766,6))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Employees'!$B$4:$H$766,7))</f>
        <v>-----</v>
      </c>
      <c r="F7865" s="66" t="str">
        <f>IF(ISBLANK(LeaveTracker[[#This Row],[Employee Name]]),"-----",VLOOKUP(LeaveTracker[[#This Row],[Employee Name]],'List of Employees'!$B$4:$H$766,6))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Employees'!$B$4:$H$766,7))</f>
        <v>-----</v>
      </c>
      <c r="F7866" s="66" t="str">
        <f>IF(ISBLANK(LeaveTracker[[#This Row],[Employee Name]]),"-----",VLOOKUP(LeaveTracker[[#This Row],[Employee Name]],'List of Employees'!$B$4:$H$766,6))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Employees'!$B$4:$H$766,7))</f>
        <v>-----</v>
      </c>
      <c r="F7867" s="66" t="str">
        <f>IF(ISBLANK(LeaveTracker[[#This Row],[Employee Name]]),"-----",VLOOKUP(LeaveTracker[[#This Row],[Employee Name]],'List of Employees'!$B$4:$H$766,6))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Employees'!$B$4:$H$766,7))</f>
        <v>-----</v>
      </c>
      <c r="F7868" s="66" t="str">
        <f>IF(ISBLANK(LeaveTracker[[#This Row],[Employee Name]]),"-----",VLOOKUP(LeaveTracker[[#This Row],[Employee Name]],'List of Employees'!$B$4:$H$766,6))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Employees'!$B$4:$H$766,7))</f>
        <v>-----</v>
      </c>
      <c r="F7869" s="66" t="str">
        <f>IF(ISBLANK(LeaveTracker[[#This Row],[Employee Name]]),"-----",VLOOKUP(LeaveTracker[[#This Row],[Employee Name]],'List of Employees'!$B$4:$H$766,6))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Employees'!$B$4:$H$766,7))</f>
        <v>-----</v>
      </c>
      <c r="F7870" s="66" t="str">
        <f>IF(ISBLANK(LeaveTracker[[#This Row],[Employee Name]]),"-----",VLOOKUP(LeaveTracker[[#This Row],[Employee Name]],'List of Employees'!$B$4:$H$766,6))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Employees'!$B$4:$H$766,7))</f>
        <v>-----</v>
      </c>
      <c r="F7871" s="66" t="str">
        <f>IF(ISBLANK(LeaveTracker[[#This Row],[Employee Name]]),"-----",VLOOKUP(LeaveTracker[[#This Row],[Employee Name]],'List of Employees'!$B$4:$H$766,6))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Employees'!$B$4:$H$766,7))</f>
        <v>-----</v>
      </c>
      <c r="F7872" s="66" t="str">
        <f>IF(ISBLANK(LeaveTracker[[#This Row],[Employee Name]]),"-----",VLOOKUP(LeaveTracker[[#This Row],[Employee Name]],'List of Employees'!$B$4:$H$766,6))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Employees'!$B$4:$H$766,7))</f>
        <v>-----</v>
      </c>
      <c r="F7873" s="66" t="str">
        <f>IF(ISBLANK(LeaveTracker[[#This Row],[Employee Name]]),"-----",VLOOKUP(LeaveTracker[[#This Row],[Employee Name]],'List of Employees'!$B$4:$H$766,6))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Employees'!$B$4:$H$766,7))</f>
        <v>-----</v>
      </c>
      <c r="F7874" s="66" t="str">
        <f>IF(ISBLANK(LeaveTracker[[#This Row],[Employee Name]]),"-----",VLOOKUP(LeaveTracker[[#This Row],[Employee Name]],'List of Employees'!$B$4:$H$766,6))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Employees'!$B$4:$H$766,7))</f>
        <v>-----</v>
      </c>
      <c r="F7875" s="66" t="str">
        <f>IF(ISBLANK(LeaveTracker[[#This Row],[Employee Name]]),"-----",VLOOKUP(LeaveTracker[[#This Row],[Employee Name]],'List of Employees'!$B$4:$H$766,6))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Employees'!$B$4:$H$766,7))</f>
        <v>-----</v>
      </c>
      <c r="F7876" s="66" t="str">
        <f>IF(ISBLANK(LeaveTracker[[#This Row],[Employee Name]]),"-----",VLOOKUP(LeaveTracker[[#This Row],[Employee Name]],'List of Employees'!$B$4:$H$766,6))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Employees'!$B$4:$H$766,7))</f>
        <v>-----</v>
      </c>
      <c r="F7877" s="66" t="str">
        <f>IF(ISBLANK(LeaveTracker[[#This Row],[Employee Name]]),"-----",VLOOKUP(LeaveTracker[[#This Row],[Employee Name]],'List of Employees'!$B$4:$H$766,6))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Employees'!$B$4:$H$766,7))</f>
        <v>-----</v>
      </c>
      <c r="F7878" s="66" t="str">
        <f>IF(ISBLANK(LeaveTracker[[#This Row],[Employee Name]]),"-----",VLOOKUP(LeaveTracker[[#This Row],[Employee Name]],'List of Employees'!$B$4:$H$766,6))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Employees'!$B$4:$H$766,7))</f>
        <v>-----</v>
      </c>
      <c r="F7879" s="66" t="str">
        <f>IF(ISBLANK(LeaveTracker[[#This Row],[Employee Name]]),"-----",VLOOKUP(LeaveTracker[[#This Row],[Employee Name]],'List of Employees'!$B$4:$H$766,6))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Employees'!$B$4:$H$766,7))</f>
        <v>-----</v>
      </c>
      <c r="F7880" s="66" t="str">
        <f>IF(ISBLANK(LeaveTracker[[#This Row],[Employee Name]]),"-----",VLOOKUP(LeaveTracker[[#This Row],[Employee Name]],'List of Employees'!$B$4:$H$766,6))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Employees'!$B$4:$H$766,7))</f>
        <v>-----</v>
      </c>
      <c r="F7881" s="66" t="str">
        <f>IF(ISBLANK(LeaveTracker[[#This Row],[Employee Name]]),"-----",VLOOKUP(LeaveTracker[[#This Row],[Employee Name]],'List of Employees'!$B$4:$H$766,6))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Employees'!$B$4:$H$766,7))</f>
        <v>-----</v>
      </c>
      <c r="F7882" s="66" t="str">
        <f>IF(ISBLANK(LeaveTracker[[#This Row],[Employee Name]]),"-----",VLOOKUP(LeaveTracker[[#This Row],[Employee Name]],'List of Employees'!$B$4:$H$766,6))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Employees'!$B$4:$H$766,7))</f>
        <v>-----</v>
      </c>
      <c r="F7883" s="66" t="str">
        <f>IF(ISBLANK(LeaveTracker[[#This Row],[Employee Name]]),"-----",VLOOKUP(LeaveTracker[[#This Row],[Employee Name]],'List of Employees'!$B$4:$H$766,6))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Employees'!$B$4:$H$766,7))</f>
        <v>-----</v>
      </c>
      <c r="F7884" s="66" t="str">
        <f>IF(ISBLANK(LeaveTracker[[#This Row],[Employee Name]]),"-----",VLOOKUP(LeaveTracker[[#This Row],[Employee Name]],'List of Employees'!$B$4:$H$766,6))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Employees'!$B$4:$H$766,7))</f>
        <v>-----</v>
      </c>
      <c r="F7885" s="66" t="str">
        <f>IF(ISBLANK(LeaveTracker[[#This Row],[Employee Name]]),"-----",VLOOKUP(LeaveTracker[[#This Row],[Employee Name]],'List of Employees'!$B$4:$H$766,6))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Employees'!$B$4:$H$766,7))</f>
        <v>-----</v>
      </c>
      <c r="F7886" s="66" t="str">
        <f>IF(ISBLANK(LeaveTracker[[#This Row],[Employee Name]]),"-----",VLOOKUP(LeaveTracker[[#This Row],[Employee Name]],'List of Employees'!$B$4:$H$766,6))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Employees'!$B$4:$H$766,7))</f>
        <v>-----</v>
      </c>
      <c r="F7887" s="66" t="str">
        <f>IF(ISBLANK(LeaveTracker[[#This Row],[Employee Name]]),"-----",VLOOKUP(LeaveTracker[[#This Row],[Employee Name]],'List of Employees'!$B$4:$H$766,6))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Employees'!$B$4:$H$766,7))</f>
        <v>-----</v>
      </c>
      <c r="F7888" s="66" t="str">
        <f>IF(ISBLANK(LeaveTracker[[#This Row],[Employee Name]]),"-----",VLOOKUP(LeaveTracker[[#This Row],[Employee Name]],'List of Employees'!$B$4:$H$766,6))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Employees'!$B$4:$H$766,7))</f>
        <v>-----</v>
      </c>
      <c r="F7889" s="66" t="str">
        <f>IF(ISBLANK(LeaveTracker[[#This Row],[Employee Name]]),"-----",VLOOKUP(LeaveTracker[[#This Row],[Employee Name]],'List of Employees'!$B$4:$H$766,6))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Employees'!$B$4:$H$766,7))</f>
        <v>-----</v>
      </c>
      <c r="F7890" s="66" t="str">
        <f>IF(ISBLANK(LeaveTracker[[#This Row],[Employee Name]]),"-----",VLOOKUP(LeaveTracker[[#This Row],[Employee Name]],'List of Employees'!$B$4:$H$766,6))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Employees'!$B$4:$H$766,7))</f>
        <v>-----</v>
      </c>
      <c r="F7891" s="66" t="str">
        <f>IF(ISBLANK(LeaveTracker[[#This Row],[Employee Name]]),"-----",VLOOKUP(LeaveTracker[[#This Row],[Employee Name]],'List of Employees'!$B$4:$H$766,6))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Employees'!$B$4:$H$766,7))</f>
        <v>-----</v>
      </c>
      <c r="F7892" s="66" t="str">
        <f>IF(ISBLANK(LeaveTracker[[#This Row],[Employee Name]]),"-----",VLOOKUP(LeaveTracker[[#This Row],[Employee Name]],'List of Employees'!$B$4:$H$766,6))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Employees'!$B$4:$H$766,7))</f>
        <v>-----</v>
      </c>
      <c r="F7893" s="66" t="str">
        <f>IF(ISBLANK(LeaveTracker[[#This Row],[Employee Name]]),"-----",VLOOKUP(LeaveTracker[[#This Row],[Employee Name]],'List of Employees'!$B$4:$H$766,6))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Employees'!$B$4:$H$766,7))</f>
        <v>-----</v>
      </c>
      <c r="F7894" s="66" t="str">
        <f>IF(ISBLANK(LeaveTracker[[#This Row],[Employee Name]]),"-----",VLOOKUP(LeaveTracker[[#This Row],[Employee Name]],'List of Employees'!$B$4:$H$766,6))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Employees'!$B$4:$H$766,7))</f>
        <v>-----</v>
      </c>
      <c r="F7895" s="66" t="str">
        <f>IF(ISBLANK(LeaveTracker[[#This Row],[Employee Name]]),"-----",VLOOKUP(LeaveTracker[[#This Row],[Employee Name]],'List of Employees'!$B$4:$H$766,6))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Employees'!$B$4:$H$766,7))</f>
        <v>-----</v>
      </c>
      <c r="F7896" s="66" t="str">
        <f>IF(ISBLANK(LeaveTracker[[#This Row],[Employee Name]]),"-----",VLOOKUP(LeaveTracker[[#This Row],[Employee Name]],'List of Employees'!$B$4:$H$766,6))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Employees'!$B$4:$H$766,7))</f>
        <v>-----</v>
      </c>
      <c r="F7897" s="66" t="str">
        <f>IF(ISBLANK(LeaveTracker[[#This Row],[Employee Name]]),"-----",VLOOKUP(LeaveTracker[[#This Row],[Employee Name]],'List of Employees'!$B$4:$H$766,6))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Employees'!$B$4:$H$766,7))</f>
        <v>-----</v>
      </c>
      <c r="F7898" s="66" t="str">
        <f>IF(ISBLANK(LeaveTracker[[#This Row],[Employee Name]]),"-----",VLOOKUP(LeaveTracker[[#This Row],[Employee Name]],'List of Employees'!$B$4:$H$766,6))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Employees'!$B$4:$H$766,7))</f>
        <v>-----</v>
      </c>
      <c r="F7899" s="66" t="str">
        <f>IF(ISBLANK(LeaveTracker[[#This Row],[Employee Name]]),"-----",VLOOKUP(LeaveTracker[[#This Row],[Employee Name]],'List of Employees'!$B$4:$H$766,6))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Employees'!$B$4:$H$766,7))</f>
        <v>-----</v>
      </c>
      <c r="F7900" s="66" t="str">
        <f>IF(ISBLANK(LeaveTracker[[#This Row],[Employee Name]]),"-----",VLOOKUP(LeaveTracker[[#This Row],[Employee Name]],'List of Employees'!$B$4:$H$766,6))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Employees'!$B$4:$H$766,7))</f>
        <v>-----</v>
      </c>
      <c r="F7901" s="66" t="str">
        <f>IF(ISBLANK(LeaveTracker[[#This Row],[Employee Name]]),"-----",VLOOKUP(LeaveTracker[[#This Row],[Employee Name]],'List of Employees'!$B$4:$H$766,6))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Employees'!$B$4:$H$766,7))</f>
        <v>-----</v>
      </c>
      <c r="F7902" s="66" t="str">
        <f>IF(ISBLANK(LeaveTracker[[#This Row],[Employee Name]]),"-----",VLOOKUP(LeaveTracker[[#This Row],[Employee Name]],'List of Employees'!$B$4:$H$766,6))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Employees'!$B$4:$H$766,7))</f>
        <v>-----</v>
      </c>
      <c r="F7903" s="66" t="str">
        <f>IF(ISBLANK(LeaveTracker[[#This Row],[Employee Name]]),"-----",VLOOKUP(LeaveTracker[[#This Row],[Employee Name]],'List of Employees'!$B$4:$H$766,6))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Employees'!$B$4:$H$766,7))</f>
        <v>-----</v>
      </c>
      <c r="F7904" s="66" t="str">
        <f>IF(ISBLANK(LeaveTracker[[#This Row],[Employee Name]]),"-----",VLOOKUP(LeaveTracker[[#This Row],[Employee Name]],'List of Employees'!$B$4:$H$766,6))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Employees'!$B$4:$H$766,7))</f>
        <v>-----</v>
      </c>
      <c r="F7905" s="66" t="str">
        <f>IF(ISBLANK(LeaveTracker[[#This Row],[Employee Name]]),"-----",VLOOKUP(LeaveTracker[[#This Row],[Employee Name]],'List of Employees'!$B$4:$H$766,6))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Employees'!$B$4:$H$766,7))</f>
        <v>-----</v>
      </c>
      <c r="F7906" s="66" t="str">
        <f>IF(ISBLANK(LeaveTracker[[#This Row],[Employee Name]]),"-----",VLOOKUP(LeaveTracker[[#This Row],[Employee Name]],'List of Employees'!$B$4:$H$766,6))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Employees'!$B$4:$H$766,7))</f>
        <v>-----</v>
      </c>
      <c r="F7907" s="66" t="str">
        <f>IF(ISBLANK(LeaveTracker[[#This Row],[Employee Name]]),"-----",VLOOKUP(LeaveTracker[[#This Row],[Employee Name]],'List of Employees'!$B$4:$H$766,6))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Employees'!$B$4:$H$766,7))</f>
        <v>-----</v>
      </c>
      <c r="F7908" s="66" t="str">
        <f>IF(ISBLANK(LeaveTracker[[#This Row],[Employee Name]]),"-----",VLOOKUP(LeaveTracker[[#This Row],[Employee Name]],'List of Employees'!$B$4:$H$766,6))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Employees'!$B$4:$H$766,7))</f>
        <v>-----</v>
      </c>
      <c r="F7909" s="66" t="str">
        <f>IF(ISBLANK(LeaveTracker[[#This Row],[Employee Name]]),"-----",VLOOKUP(LeaveTracker[[#This Row],[Employee Name]],'List of Employees'!$B$4:$H$766,6))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Employees'!$B$4:$H$766,7))</f>
        <v>-----</v>
      </c>
      <c r="F7910" s="66" t="str">
        <f>IF(ISBLANK(LeaveTracker[[#This Row],[Employee Name]]),"-----",VLOOKUP(LeaveTracker[[#This Row],[Employee Name]],'List of Employees'!$B$4:$H$766,6))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Employees'!$B$4:$H$766,7))</f>
        <v>-----</v>
      </c>
      <c r="F7911" s="66" t="str">
        <f>IF(ISBLANK(LeaveTracker[[#This Row],[Employee Name]]),"-----",VLOOKUP(LeaveTracker[[#This Row],[Employee Name]],'List of Employees'!$B$4:$H$766,6))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Employees'!$B$4:$H$766,7))</f>
        <v>-----</v>
      </c>
      <c r="F7912" s="66" t="str">
        <f>IF(ISBLANK(LeaveTracker[[#This Row],[Employee Name]]),"-----",VLOOKUP(LeaveTracker[[#This Row],[Employee Name]],'List of Employees'!$B$4:$H$766,6))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Employees'!$B$4:$H$766,7))</f>
        <v>-----</v>
      </c>
      <c r="F7913" s="66" t="str">
        <f>IF(ISBLANK(LeaveTracker[[#This Row],[Employee Name]]),"-----",VLOOKUP(LeaveTracker[[#This Row],[Employee Name]],'List of Employees'!$B$4:$H$766,6))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Employees'!$B$4:$H$766,7))</f>
        <v>-----</v>
      </c>
      <c r="F7914" s="66" t="str">
        <f>IF(ISBLANK(LeaveTracker[[#This Row],[Employee Name]]),"-----",VLOOKUP(LeaveTracker[[#This Row],[Employee Name]],'List of Employees'!$B$4:$H$766,6))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Employees'!$B$4:$H$766,7))</f>
        <v>-----</v>
      </c>
      <c r="F7915" s="66" t="str">
        <f>IF(ISBLANK(LeaveTracker[[#This Row],[Employee Name]]),"-----",VLOOKUP(LeaveTracker[[#This Row],[Employee Name]],'List of Employees'!$B$4:$H$766,6))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Employees'!$B$4:$H$766,7))</f>
        <v>-----</v>
      </c>
      <c r="F7916" s="66" t="str">
        <f>IF(ISBLANK(LeaveTracker[[#This Row],[Employee Name]]),"-----",VLOOKUP(LeaveTracker[[#This Row],[Employee Name]],'List of Employees'!$B$4:$H$766,6))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Employees'!$B$4:$H$766,7))</f>
        <v>-----</v>
      </c>
      <c r="F7917" s="66" t="str">
        <f>IF(ISBLANK(LeaveTracker[[#This Row],[Employee Name]]),"-----",VLOOKUP(LeaveTracker[[#This Row],[Employee Name]],'List of Employees'!$B$4:$H$766,6))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Employees'!$B$4:$H$766,7))</f>
        <v>-----</v>
      </c>
      <c r="F7918" s="66" t="str">
        <f>IF(ISBLANK(LeaveTracker[[#This Row],[Employee Name]]),"-----",VLOOKUP(LeaveTracker[[#This Row],[Employee Name]],'List of Employees'!$B$4:$H$766,6))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Employees'!$B$4:$H$766,7))</f>
        <v>-----</v>
      </c>
      <c r="F7919" s="66" t="str">
        <f>IF(ISBLANK(LeaveTracker[[#This Row],[Employee Name]]),"-----",VLOOKUP(LeaveTracker[[#This Row],[Employee Name]],'List of Employees'!$B$4:$H$766,6))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Employees'!$B$4:$H$766,7))</f>
        <v>-----</v>
      </c>
      <c r="F7920" s="66" t="str">
        <f>IF(ISBLANK(LeaveTracker[[#This Row],[Employee Name]]),"-----",VLOOKUP(LeaveTracker[[#This Row],[Employee Name]],'List of Employees'!$B$4:$H$766,6))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Employees'!$B$4:$H$766,7))</f>
        <v>-----</v>
      </c>
      <c r="F7921" s="66" t="str">
        <f>IF(ISBLANK(LeaveTracker[[#This Row],[Employee Name]]),"-----",VLOOKUP(LeaveTracker[[#This Row],[Employee Name]],'List of Employees'!$B$4:$H$766,6))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Employees'!$B$4:$H$766,7))</f>
        <v>-----</v>
      </c>
      <c r="F7922" s="66" t="str">
        <f>IF(ISBLANK(LeaveTracker[[#This Row],[Employee Name]]),"-----",VLOOKUP(LeaveTracker[[#This Row],[Employee Name]],'List of Employees'!$B$4:$H$766,6))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Employees'!$B$4:$H$766,7))</f>
        <v>-----</v>
      </c>
      <c r="F7923" s="66" t="str">
        <f>IF(ISBLANK(LeaveTracker[[#This Row],[Employee Name]]),"-----",VLOOKUP(LeaveTracker[[#This Row],[Employee Name]],'List of Employees'!$B$4:$H$766,6))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Employees'!$B$4:$H$766,7))</f>
        <v>-----</v>
      </c>
      <c r="F7924" s="66" t="str">
        <f>IF(ISBLANK(LeaveTracker[[#This Row],[Employee Name]]),"-----",VLOOKUP(LeaveTracker[[#This Row],[Employee Name]],'List of Employees'!$B$4:$H$766,6))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Employees'!$B$4:$H$766,7))</f>
        <v>-----</v>
      </c>
      <c r="F7925" s="66" t="str">
        <f>IF(ISBLANK(LeaveTracker[[#This Row],[Employee Name]]),"-----",VLOOKUP(LeaveTracker[[#This Row],[Employee Name]],'List of Employees'!$B$4:$H$766,6))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Employees'!$B$4:$H$766,7))</f>
        <v>-----</v>
      </c>
      <c r="F7926" s="66" t="str">
        <f>IF(ISBLANK(LeaveTracker[[#This Row],[Employee Name]]),"-----",VLOOKUP(LeaveTracker[[#This Row],[Employee Name]],'List of Employees'!$B$4:$H$766,6))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Employees'!$B$4:$H$766,7))</f>
        <v>-----</v>
      </c>
      <c r="F7927" s="66" t="str">
        <f>IF(ISBLANK(LeaveTracker[[#This Row],[Employee Name]]),"-----",VLOOKUP(LeaveTracker[[#This Row],[Employee Name]],'List of Employees'!$B$4:$H$766,6))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Employees'!$B$4:$H$766,7))</f>
        <v>-----</v>
      </c>
      <c r="F7928" s="66" t="str">
        <f>IF(ISBLANK(LeaveTracker[[#This Row],[Employee Name]]),"-----",VLOOKUP(LeaveTracker[[#This Row],[Employee Name]],'List of Employees'!$B$4:$H$766,6))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Employees'!$B$4:$H$766,7))</f>
        <v>-----</v>
      </c>
      <c r="F7929" s="66" t="str">
        <f>IF(ISBLANK(LeaveTracker[[#This Row],[Employee Name]]),"-----",VLOOKUP(LeaveTracker[[#This Row],[Employee Name]],'List of Employees'!$B$4:$H$766,6))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Employees'!$B$4:$H$766,7))</f>
        <v>-----</v>
      </c>
      <c r="F7930" s="66" t="str">
        <f>IF(ISBLANK(LeaveTracker[[#This Row],[Employee Name]]),"-----",VLOOKUP(LeaveTracker[[#This Row],[Employee Name]],'List of Employees'!$B$4:$H$766,6))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Employees'!$B$4:$H$766,7))</f>
        <v>-----</v>
      </c>
      <c r="F7931" s="66" t="str">
        <f>IF(ISBLANK(LeaveTracker[[#This Row],[Employee Name]]),"-----",VLOOKUP(LeaveTracker[[#This Row],[Employee Name]],'List of Employees'!$B$4:$H$766,6))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Employees'!$B$4:$H$766,7))</f>
        <v>-----</v>
      </c>
      <c r="F7932" s="66" t="str">
        <f>IF(ISBLANK(LeaveTracker[[#This Row],[Employee Name]]),"-----",VLOOKUP(LeaveTracker[[#This Row],[Employee Name]],'List of Employees'!$B$4:$H$766,6))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Employees'!$B$4:$H$766,7))</f>
        <v>-----</v>
      </c>
      <c r="F7933" s="66" t="str">
        <f>IF(ISBLANK(LeaveTracker[[#This Row],[Employee Name]]),"-----",VLOOKUP(LeaveTracker[[#This Row],[Employee Name]],'List of Employees'!$B$4:$H$766,6))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Employees'!$B$4:$H$766,7))</f>
        <v>-----</v>
      </c>
      <c r="F7934" s="66" t="str">
        <f>IF(ISBLANK(LeaveTracker[[#This Row],[Employee Name]]),"-----",VLOOKUP(LeaveTracker[[#This Row],[Employee Name]],'List of Employees'!$B$4:$H$766,6))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Employees'!$B$4:$H$766,7))</f>
        <v>-----</v>
      </c>
      <c r="F7935" s="66" t="str">
        <f>IF(ISBLANK(LeaveTracker[[#This Row],[Employee Name]]),"-----",VLOOKUP(LeaveTracker[[#This Row],[Employee Name]],'List of Employees'!$B$4:$H$766,6))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Employees'!$B$4:$H$766,7))</f>
        <v>-----</v>
      </c>
      <c r="F7936" s="66" t="str">
        <f>IF(ISBLANK(LeaveTracker[[#This Row],[Employee Name]]),"-----",VLOOKUP(LeaveTracker[[#This Row],[Employee Name]],'List of Employees'!$B$4:$H$766,6))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Employees'!$B$4:$H$766,7))</f>
        <v>-----</v>
      </c>
      <c r="F7937" s="66" t="str">
        <f>IF(ISBLANK(LeaveTracker[[#This Row],[Employee Name]]),"-----",VLOOKUP(LeaveTracker[[#This Row],[Employee Name]],'List of Employees'!$B$4:$H$766,6))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Employees'!$B$4:$H$766,7))</f>
        <v>-----</v>
      </c>
      <c r="F7938" s="66" t="str">
        <f>IF(ISBLANK(LeaveTracker[[#This Row],[Employee Name]]),"-----",VLOOKUP(LeaveTracker[[#This Row],[Employee Name]],'List of Employees'!$B$4:$H$766,6))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Employees'!$B$4:$H$766,7))</f>
        <v>-----</v>
      </c>
      <c r="F7939" s="66" t="str">
        <f>IF(ISBLANK(LeaveTracker[[#This Row],[Employee Name]]),"-----",VLOOKUP(LeaveTracker[[#This Row],[Employee Name]],'List of Employees'!$B$4:$H$766,6))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Employees'!$B$4:$H$766,7))</f>
        <v>-----</v>
      </c>
      <c r="F7940" s="66" t="str">
        <f>IF(ISBLANK(LeaveTracker[[#This Row],[Employee Name]]),"-----",VLOOKUP(LeaveTracker[[#This Row],[Employee Name]],'List of Employees'!$B$4:$H$766,6))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Employees'!$B$4:$H$766,7))</f>
        <v>-----</v>
      </c>
      <c r="F7941" s="66" t="str">
        <f>IF(ISBLANK(LeaveTracker[[#This Row],[Employee Name]]),"-----",VLOOKUP(LeaveTracker[[#This Row],[Employee Name]],'List of Employees'!$B$4:$H$766,6))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Employees'!$B$4:$H$766,7))</f>
        <v>-----</v>
      </c>
      <c r="F7942" s="66" t="str">
        <f>IF(ISBLANK(LeaveTracker[[#This Row],[Employee Name]]),"-----",VLOOKUP(LeaveTracker[[#This Row],[Employee Name]],'List of Employees'!$B$4:$H$766,6))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Employees'!$B$4:$H$766,7))</f>
        <v>-----</v>
      </c>
      <c r="F7943" s="66" t="str">
        <f>IF(ISBLANK(LeaveTracker[[#This Row],[Employee Name]]),"-----",VLOOKUP(LeaveTracker[[#This Row],[Employee Name]],'List of Employees'!$B$4:$H$766,6))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Employees'!$B$4:$H$766,7))</f>
        <v>-----</v>
      </c>
      <c r="F7944" s="66" t="str">
        <f>IF(ISBLANK(LeaveTracker[[#This Row],[Employee Name]]),"-----",VLOOKUP(LeaveTracker[[#This Row],[Employee Name]],'List of Employees'!$B$4:$H$766,6))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Employees'!$B$4:$H$766,7))</f>
        <v>-----</v>
      </c>
      <c r="F7945" s="66" t="str">
        <f>IF(ISBLANK(LeaveTracker[[#This Row],[Employee Name]]),"-----",VLOOKUP(LeaveTracker[[#This Row],[Employee Name]],'List of Employees'!$B$4:$H$766,6))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Employees'!$B$4:$H$766,7))</f>
        <v>-----</v>
      </c>
      <c r="F7946" s="66" t="str">
        <f>IF(ISBLANK(LeaveTracker[[#This Row],[Employee Name]]),"-----",VLOOKUP(LeaveTracker[[#This Row],[Employee Name]],'List of Employees'!$B$4:$H$766,6))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Employees'!$B$4:$H$766,7))</f>
        <v>-----</v>
      </c>
      <c r="F7947" s="66" t="str">
        <f>IF(ISBLANK(LeaveTracker[[#This Row],[Employee Name]]),"-----",VLOOKUP(LeaveTracker[[#This Row],[Employee Name]],'List of Employees'!$B$4:$H$766,6))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Employees'!$B$4:$H$766,7))</f>
        <v>-----</v>
      </c>
      <c r="F7948" s="66" t="str">
        <f>IF(ISBLANK(LeaveTracker[[#This Row],[Employee Name]]),"-----",VLOOKUP(LeaveTracker[[#This Row],[Employee Name]],'List of Employees'!$B$4:$H$766,6))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Employees'!$B$4:$H$766,7))</f>
        <v>-----</v>
      </c>
      <c r="F7949" s="66" t="str">
        <f>IF(ISBLANK(LeaveTracker[[#This Row],[Employee Name]]),"-----",VLOOKUP(LeaveTracker[[#This Row],[Employee Name]],'List of Employees'!$B$4:$H$766,6))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Employees'!$B$4:$H$766,7))</f>
        <v>-----</v>
      </c>
      <c r="F7950" s="66" t="str">
        <f>IF(ISBLANK(LeaveTracker[[#This Row],[Employee Name]]),"-----",VLOOKUP(LeaveTracker[[#This Row],[Employee Name]],'List of Employees'!$B$4:$H$766,6))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Employees'!$B$4:$H$766,7))</f>
        <v>-----</v>
      </c>
      <c r="F7951" s="66" t="str">
        <f>IF(ISBLANK(LeaveTracker[[#This Row],[Employee Name]]),"-----",VLOOKUP(LeaveTracker[[#This Row],[Employee Name]],'List of Employees'!$B$4:$H$766,6))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Employees'!$B$4:$H$766,7))</f>
        <v>-----</v>
      </c>
      <c r="F7952" s="66" t="str">
        <f>IF(ISBLANK(LeaveTracker[[#This Row],[Employee Name]]),"-----",VLOOKUP(LeaveTracker[[#This Row],[Employee Name]],'List of Employees'!$B$4:$H$766,6))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Employees'!$B$4:$H$766,7))</f>
        <v>-----</v>
      </c>
      <c r="F7953" s="66" t="str">
        <f>IF(ISBLANK(LeaveTracker[[#This Row],[Employee Name]]),"-----",VLOOKUP(LeaveTracker[[#This Row],[Employee Name]],'List of Employees'!$B$4:$H$766,6))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Employees'!$B$4:$H$766,7))</f>
        <v>-----</v>
      </c>
      <c r="F7954" s="66" t="str">
        <f>IF(ISBLANK(LeaveTracker[[#This Row],[Employee Name]]),"-----",VLOOKUP(LeaveTracker[[#This Row],[Employee Name]],'List of Employees'!$B$4:$H$766,6))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Employees'!$B$4:$H$766,7))</f>
        <v>-----</v>
      </c>
      <c r="F7955" s="66" t="str">
        <f>IF(ISBLANK(LeaveTracker[[#This Row],[Employee Name]]),"-----",VLOOKUP(LeaveTracker[[#This Row],[Employee Name]],'List of Employees'!$B$4:$H$766,6))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Employees'!$B$4:$H$766,7))</f>
        <v>-----</v>
      </c>
      <c r="F7956" s="66" t="str">
        <f>IF(ISBLANK(LeaveTracker[[#This Row],[Employee Name]]),"-----",VLOOKUP(LeaveTracker[[#This Row],[Employee Name]],'List of Employees'!$B$4:$H$766,6))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Employees'!$B$4:$H$766,7))</f>
        <v>-----</v>
      </c>
      <c r="F7957" s="66" t="str">
        <f>IF(ISBLANK(LeaveTracker[[#This Row],[Employee Name]]),"-----",VLOOKUP(LeaveTracker[[#This Row],[Employee Name]],'List of Employees'!$B$4:$H$766,6))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Employees'!$B$4:$H$766,7))</f>
        <v>-----</v>
      </c>
      <c r="F7958" s="66" t="str">
        <f>IF(ISBLANK(LeaveTracker[[#This Row],[Employee Name]]),"-----",VLOOKUP(LeaveTracker[[#This Row],[Employee Name]],'List of Employees'!$B$4:$H$766,6))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Employees'!$B$4:$H$766,7))</f>
        <v>-----</v>
      </c>
      <c r="F7959" s="66" t="str">
        <f>IF(ISBLANK(LeaveTracker[[#This Row],[Employee Name]]),"-----",VLOOKUP(LeaveTracker[[#This Row],[Employee Name]],'List of Employees'!$B$4:$H$766,6))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Employees'!$B$4:$H$766,7))</f>
        <v>-----</v>
      </c>
      <c r="F7960" s="66" t="str">
        <f>IF(ISBLANK(LeaveTracker[[#This Row],[Employee Name]]),"-----",VLOOKUP(LeaveTracker[[#This Row],[Employee Name]],'List of Employees'!$B$4:$H$766,6))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Employees'!$B$4:$H$766,7))</f>
        <v>-----</v>
      </c>
      <c r="F7961" s="66" t="str">
        <f>IF(ISBLANK(LeaveTracker[[#This Row],[Employee Name]]),"-----",VLOOKUP(LeaveTracker[[#This Row],[Employee Name]],'List of Employees'!$B$4:$H$766,6))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Employees'!$B$4:$H$766,7))</f>
        <v>-----</v>
      </c>
      <c r="F7962" s="66" t="str">
        <f>IF(ISBLANK(LeaveTracker[[#This Row],[Employee Name]]),"-----",VLOOKUP(LeaveTracker[[#This Row],[Employee Name]],'List of Employees'!$B$4:$H$766,6))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Employees'!$B$4:$H$766,7))</f>
        <v>-----</v>
      </c>
      <c r="F7963" s="66" t="str">
        <f>IF(ISBLANK(LeaveTracker[[#This Row],[Employee Name]]),"-----",VLOOKUP(LeaveTracker[[#This Row],[Employee Name]],'List of Employees'!$B$4:$H$766,6))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Employees'!$B$4:$H$766,7))</f>
        <v>-----</v>
      </c>
      <c r="F7964" s="66" t="str">
        <f>IF(ISBLANK(LeaveTracker[[#This Row],[Employee Name]]),"-----",VLOOKUP(LeaveTracker[[#This Row],[Employee Name]],'List of Employees'!$B$4:$H$766,6))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Employees'!$B$4:$H$766,7))</f>
        <v>-----</v>
      </c>
      <c r="F7965" s="66" t="str">
        <f>IF(ISBLANK(LeaveTracker[[#This Row],[Employee Name]]),"-----",VLOOKUP(LeaveTracker[[#This Row],[Employee Name]],'List of Employees'!$B$4:$H$766,6))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Employees'!$B$4:$H$766,7))</f>
        <v>-----</v>
      </c>
      <c r="F7966" s="66" t="str">
        <f>IF(ISBLANK(LeaveTracker[[#This Row],[Employee Name]]),"-----",VLOOKUP(LeaveTracker[[#This Row],[Employee Name]],'List of Employees'!$B$4:$H$766,6))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Employees'!$B$4:$H$766,7))</f>
        <v>-----</v>
      </c>
      <c r="F7967" s="66" t="str">
        <f>IF(ISBLANK(LeaveTracker[[#This Row],[Employee Name]]),"-----",VLOOKUP(LeaveTracker[[#This Row],[Employee Name]],'List of Employees'!$B$4:$H$766,6))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Employees'!$B$4:$H$766,7))</f>
        <v>-----</v>
      </c>
      <c r="F7968" s="66" t="str">
        <f>IF(ISBLANK(LeaveTracker[[#This Row],[Employee Name]]),"-----",VLOOKUP(LeaveTracker[[#This Row],[Employee Name]],'List of Employees'!$B$4:$H$766,6))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Employees'!$B$4:$H$766,7))</f>
        <v>-----</v>
      </c>
      <c r="F7969" s="66" t="str">
        <f>IF(ISBLANK(LeaveTracker[[#This Row],[Employee Name]]),"-----",VLOOKUP(LeaveTracker[[#This Row],[Employee Name]],'List of Employees'!$B$4:$H$766,6))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Employees'!$B$4:$H$766,7))</f>
        <v>-----</v>
      </c>
      <c r="F7970" s="66" t="str">
        <f>IF(ISBLANK(LeaveTracker[[#This Row],[Employee Name]]),"-----",VLOOKUP(LeaveTracker[[#This Row],[Employee Name]],'List of Employees'!$B$4:$H$766,6))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Employees'!$B$4:$H$766,7))</f>
        <v>-----</v>
      </c>
      <c r="F7971" s="66" t="str">
        <f>IF(ISBLANK(LeaveTracker[[#This Row],[Employee Name]]),"-----",VLOOKUP(LeaveTracker[[#This Row],[Employee Name]],'List of Employees'!$B$4:$H$766,6))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Employees'!$B$4:$H$766,7))</f>
        <v>-----</v>
      </c>
      <c r="F7972" s="66" t="str">
        <f>IF(ISBLANK(LeaveTracker[[#This Row],[Employee Name]]),"-----",VLOOKUP(LeaveTracker[[#This Row],[Employee Name]],'List of Employees'!$B$4:$H$766,6))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Employees'!$B$4:$H$766,7))</f>
        <v>-----</v>
      </c>
      <c r="F7973" s="66" t="str">
        <f>IF(ISBLANK(LeaveTracker[[#This Row],[Employee Name]]),"-----",VLOOKUP(LeaveTracker[[#This Row],[Employee Name]],'List of Employees'!$B$4:$H$766,6))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Employees'!$B$4:$H$766,7))</f>
        <v>-----</v>
      </c>
      <c r="F7974" s="66" t="str">
        <f>IF(ISBLANK(LeaveTracker[[#This Row],[Employee Name]]),"-----",VLOOKUP(LeaveTracker[[#This Row],[Employee Name]],'List of Employees'!$B$4:$H$766,6))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Employees'!$B$4:$H$766,7))</f>
        <v>-----</v>
      </c>
      <c r="F7975" s="66" t="str">
        <f>IF(ISBLANK(LeaveTracker[[#This Row],[Employee Name]]),"-----",VLOOKUP(LeaveTracker[[#This Row],[Employee Name]],'List of Employees'!$B$4:$H$766,6))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Employees'!$B$4:$H$766,7))</f>
        <v>-----</v>
      </c>
      <c r="F7976" s="66" t="str">
        <f>IF(ISBLANK(LeaveTracker[[#This Row],[Employee Name]]),"-----",VLOOKUP(LeaveTracker[[#This Row],[Employee Name]],'List of Employees'!$B$4:$H$766,6))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Employees'!$B$4:$H$766,7))</f>
        <v>-----</v>
      </c>
      <c r="F7977" s="66" t="str">
        <f>IF(ISBLANK(LeaveTracker[[#This Row],[Employee Name]]),"-----",VLOOKUP(LeaveTracker[[#This Row],[Employee Name]],'List of Employees'!$B$4:$H$766,6))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Employees'!$B$4:$H$766,7))</f>
        <v>-----</v>
      </c>
      <c r="F7978" s="66" t="str">
        <f>IF(ISBLANK(LeaveTracker[[#This Row],[Employee Name]]),"-----",VLOOKUP(LeaveTracker[[#This Row],[Employee Name]],'List of Employees'!$B$4:$H$766,6))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Employees'!$B$4:$H$766,7))</f>
        <v>-----</v>
      </c>
      <c r="F7979" s="66" t="str">
        <f>IF(ISBLANK(LeaveTracker[[#This Row],[Employee Name]]),"-----",VLOOKUP(LeaveTracker[[#This Row],[Employee Name]],'List of Employees'!$B$4:$H$766,6))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Employees'!$B$4:$H$766,7))</f>
        <v>-----</v>
      </c>
      <c r="F7980" s="66" t="str">
        <f>IF(ISBLANK(LeaveTracker[[#This Row],[Employee Name]]),"-----",VLOOKUP(LeaveTracker[[#This Row],[Employee Name]],'List of Employees'!$B$4:$H$766,6))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Employees'!$B$4:$H$766,7))</f>
        <v>-----</v>
      </c>
      <c r="F7981" s="66" t="str">
        <f>IF(ISBLANK(LeaveTracker[[#This Row],[Employee Name]]),"-----",VLOOKUP(LeaveTracker[[#This Row],[Employee Name]],'List of Employees'!$B$4:$H$766,6))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Employees'!$B$4:$H$766,7))</f>
        <v>-----</v>
      </c>
      <c r="F7982" s="66" t="str">
        <f>IF(ISBLANK(LeaveTracker[[#This Row],[Employee Name]]),"-----",VLOOKUP(LeaveTracker[[#This Row],[Employee Name]],'List of Employees'!$B$4:$H$766,6))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Employees'!$B$4:$H$766,7))</f>
        <v>-----</v>
      </c>
      <c r="F7983" s="66" t="str">
        <f>IF(ISBLANK(LeaveTracker[[#This Row],[Employee Name]]),"-----",VLOOKUP(LeaveTracker[[#This Row],[Employee Name]],'List of Employees'!$B$4:$H$766,6))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Employees'!$B$4:$H$766,7))</f>
        <v>CCT</v>
      </c>
      <c r="F7984" s="66" t="str">
        <f>IF(ISBLANK(LeaveTracker[[#This Row],[Employee Name]]),"-----",VLOOKUP(LeaveTracker[[#This Row],[Employee Name]],'List of Employees'!$B$4:$H$766,6))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Employees'!$B$4:$H$766,7))</f>
        <v>ASSESSORS OFFICE</v>
      </c>
      <c r="F7985" s="66" t="str">
        <f>IF(ISBLANK(LeaveTracker[[#This Row],[Employee Name]]),"-----",VLOOKUP(LeaveTracker[[#This Row],[Employee Name]],'List of Employees'!$B$4:$H$766,6))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2322</v>
      </c>
      <c r="E7986" s="20" t="str">
        <f>IF(ISBLANK(LeaveTracker[[#This Row],[Employee Name]]),"-----",VLOOKUP(LeaveTracker[[#This Row],[Employee Name]],'List of Employees'!$B$4:$H$766,7))</f>
        <v>SP</v>
      </c>
      <c r="F7986" s="66" t="str">
        <f>IF(ISBLANK(LeaveTracker[[#This Row],[Employee Name]]),"-----",VLOOKUP(LeaveTracker[[#This Row],[Employee Name]],'List of Employees'!$B$4:$H$766,6))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2322</v>
      </c>
      <c r="E7987" s="20" t="str">
        <f>IF(ISBLANK(LeaveTracker[[#This Row],[Employee Name]]),"-----",VLOOKUP(LeaveTracker[[#This Row],[Employee Name]],'List of Employees'!$B$4:$H$766,7))</f>
        <v>SP</v>
      </c>
      <c r="F7987" s="66" t="str">
        <f>IF(ISBLANK(LeaveTracker[[#This Row],[Employee Name]]),"-----",VLOOKUP(LeaveTracker[[#This Row],[Employee Name]],'List of Employees'!$B$4:$H$766,6))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Employees'!$B$4:$H$766,7))</f>
        <v>NUTRITION OFFICE</v>
      </c>
      <c r="F7988" s="66" t="str">
        <f>IF(ISBLANK(LeaveTracker[[#This Row],[Employee Name]]),"-----",VLOOKUP(LeaveTracker[[#This Row],[Employee Name]],'List of Employees'!$B$4:$H$766,6))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Employees'!$B$4:$H$766,7))</f>
        <v>NUTRITION OFFICE</v>
      </c>
      <c r="F7989" s="66" t="str">
        <f>IF(ISBLANK(LeaveTracker[[#This Row],[Employee Name]]),"-----",VLOOKUP(LeaveTracker[[#This Row],[Employee Name]],'List of Employees'!$B$4:$H$766,6))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1919</v>
      </c>
      <c r="E7990" s="20" t="str">
        <f>IF(ISBLANK(LeaveTracker[[#This Row],[Employee Name]]),"-----",VLOOKUP(LeaveTracker[[#This Row],[Employee Name]],'List of Employees'!$B$4:$H$766,7))</f>
        <v>HOUSING</v>
      </c>
      <c r="F7990" s="66" t="str">
        <f>IF(ISBLANK(LeaveTracker[[#This Row],[Employee Name]]),"-----",VLOOKUP(LeaveTracker[[#This Row],[Employee Name]],'List of Employees'!$B$4:$H$766,6))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2498</v>
      </c>
      <c r="E7991" s="20" t="str">
        <f>IF(ISBLANK(LeaveTracker[[#This Row],[Employee Name]]),"-----",VLOOKUP(LeaveTracker[[#This Row],[Employee Name]],'List of Employees'!$B$4:$H$766,7))</f>
        <v>TICC</v>
      </c>
      <c r="F7991" s="66" t="str">
        <f>IF(ISBLANK(LeaveTracker[[#This Row],[Employee Name]]),"-----",VLOOKUP(LeaveTracker[[#This Row],[Employee Name]],'List of Employees'!$B$4:$H$766,6))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1908</v>
      </c>
      <c r="E7992" s="20" t="str">
        <f>IF(ISBLANK(LeaveTracker[[#This Row],[Employee Name]]),"-----",VLOOKUP(LeaveTracker[[#This Row],[Employee Name]],'List of Employees'!$B$4:$H$766,7))</f>
        <v>INTERNAL</v>
      </c>
      <c r="F7992" s="66" t="str">
        <f>IF(ISBLANK(LeaveTracker[[#This Row],[Employee Name]]),"-----",VLOOKUP(LeaveTracker[[#This Row],[Employee Name]],'List of Employees'!$B$4:$H$766,6))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1908</v>
      </c>
      <c r="E7993" s="20" t="str">
        <f>IF(ISBLANK(LeaveTracker[[#This Row],[Employee Name]]),"-----",VLOOKUP(LeaveTracker[[#This Row],[Employee Name]],'List of Employees'!$B$4:$H$766,7))</f>
        <v>INTERNAL</v>
      </c>
      <c r="F7993" s="66" t="str">
        <f>IF(ISBLANK(LeaveTracker[[#This Row],[Employee Name]]),"-----",VLOOKUP(LeaveTracker[[#This Row],[Employee Name]],'List of Employees'!$B$4:$H$766,6))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1826</v>
      </c>
      <c r="E7994" s="20" t="str">
        <f>IF(ISBLANK(LeaveTracker[[#This Row],[Employee Name]]),"-----",VLOOKUP(LeaveTracker[[#This Row],[Employee Name]],'List of Employees'!$B$4:$H$766,7))</f>
        <v>CPDO</v>
      </c>
      <c r="F7994" s="66" t="str">
        <f>IF(ISBLANK(LeaveTracker[[#This Row],[Employee Name]]),"-----",VLOOKUP(LeaveTracker[[#This Row],[Employee Name]],'List of Employees'!$B$4:$H$766,6))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1907</v>
      </c>
      <c r="E7995" s="20" t="str">
        <f>IF(ISBLANK(LeaveTracker[[#This Row],[Employee Name]]),"-----",VLOOKUP(LeaveTracker[[#This Row],[Employee Name]],'List of Employees'!$B$4:$H$766,7))</f>
        <v>CSWDO</v>
      </c>
      <c r="F7995" s="66" t="str">
        <f>IF(ISBLANK(LeaveTracker[[#This Row],[Employee Name]]),"-----",VLOOKUP(LeaveTracker[[#This Row],[Employee Name]],'List of Employees'!$B$4:$H$766,6))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1907</v>
      </c>
      <c r="E7996" s="20" t="str">
        <f>IF(ISBLANK(LeaveTracker[[#This Row],[Employee Name]]),"-----",VLOOKUP(LeaveTracker[[#This Row],[Employee Name]],'List of Employees'!$B$4:$H$766,7))</f>
        <v>CSWDO</v>
      </c>
      <c r="F7996" s="66" t="str">
        <f>IF(ISBLANK(LeaveTracker[[#This Row],[Employee Name]]),"-----",VLOOKUP(LeaveTracker[[#This Row],[Employee Name]],'List of Employees'!$B$4:$H$766,6))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1907</v>
      </c>
      <c r="E7997" s="20" t="str">
        <f>IF(ISBLANK(LeaveTracker[[#This Row],[Employee Name]]),"-----",VLOOKUP(LeaveTracker[[#This Row],[Employee Name]],'List of Employees'!$B$4:$H$766,7))</f>
        <v>CSWDO</v>
      </c>
      <c r="F7997" s="66" t="str">
        <f>IF(ISBLANK(LeaveTracker[[#This Row],[Employee Name]]),"-----",VLOOKUP(LeaveTracker[[#This Row],[Employee Name]],'List of Employees'!$B$4:$H$766,6))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Employees'!$B$4:$H$766,7))</f>
        <v>CTO</v>
      </c>
      <c r="F7998" s="66" t="str">
        <f>IF(ISBLANK(LeaveTracker[[#This Row],[Employee Name]]),"-----",VLOOKUP(LeaveTracker[[#This Row],[Employee Name]],'List of Employees'!$B$4:$H$766,6))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1952</v>
      </c>
      <c r="E7999" s="20" t="str">
        <f>IF(ISBLANK(LeaveTracker[[#This Row],[Employee Name]]),"-----",VLOOKUP(LeaveTracker[[#This Row],[Employee Name]],'List of Employees'!$B$4:$H$766,7))</f>
        <v>TCIS</v>
      </c>
      <c r="F7999" s="66" t="str">
        <f>IF(ISBLANK(LeaveTracker[[#This Row],[Employee Name]]),"-----",VLOOKUP(LeaveTracker[[#This Row],[Employee Name]],'List of Employees'!$B$4:$H$766,6))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2105</v>
      </c>
      <c r="E8000" s="20" t="str">
        <f>IF(ISBLANK(LeaveTracker[[#This Row],[Employee Name]]),"-----",VLOOKUP(LeaveTracker[[#This Row],[Employee Name]],'List of Employees'!$B$4:$H$766,7))</f>
        <v>CEO</v>
      </c>
      <c r="F8000" s="66" t="str">
        <f>IF(ISBLANK(LeaveTracker[[#This Row],[Employee Name]]),"-----",VLOOKUP(LeaveTracker[[#This Row],[Employee Name]],'List of Employees'!$B$4:$H$766,6))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Employees'!$B$4:$H$766,7))</f>
        <v>CEO</v>
      </c>
      <c r="F8001" s="66" t="str">
        <f>IF(ISBLANK(LeaveTracker[[#This Row],[Employee Name]]),"-----",VLOOKUP(LeaveTracker[[#This Row],[Employee Name]],'List of Employees'!$B$4:$H$766,6))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1995</v>
      </c>
      <c r="E8002" s="20" t="str">
        <f>IF(ISBLANK(LeaveTracker[[#This Row],[Employee Name]]),"-----",VLOOKUP(LeaveTracker[[#This Row],[Employee Name]],'List of Employees'!$B$4:$H$766,7))</f>
        <v>HRMO</v>
      </c>
      <c r="F8002" s="66" t="str">
        <f>IF(ISBLANK(LeaveTracker[[#This Row],[Employee Name]]),"-----",VLOOKUP(LeaveTracker[[#This Row],[Employee Name]],'List of Employees'!$B$4:$H$766,6))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Employees'!$B$4:$H$766,7))</f>
        <v>CCT</v>
      </c>
      <c r="F8003" s="66" t="str">
        <f>IF(ISBLANK(LeaveTracker[[#This Row],[Employee Name]]),"-----",VLOOKUP(LeaveTracker[[#This Row],[Employee Name]],'List of Employees'!$B$4:$H$766,6))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Employees'!$B$4:$H$766,7))</f>
        <v>CCT</v>
      </c>
      <c r="F8004" s="66" t="str">
        <f>IF(ISBLANK(LeaveTracker[[#This Row],[Employee Name]]),"-----",VLOOKUP(LeaveTracker[[#This Row],[Employee Name]],'List of Employees'!$B$4:$H$766,6))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Employees'!$B$4:$H$766,7))</f>
        <v>ACCOUNTING</v>
      </c>
      <c r="F8005" s="66" t="str">
        <f>IF(ISBLANK(LeaveTracker[[#This Row],[Employee Name]]),"-----",VLOOKUP(LeaveTracker[[#This Row],[Employee Name]],'List of Employees'!$B$4:$H$766,6))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Employees'!$B$4:$H$766,7))</f>
        <v>ACCOUNTING</v>
      </c>
      <c r="F8006" s="66" t="str">
        <f>IF(ISBLANK(LeaveTracker[[#This Row],[Employee Name]]),"-----",VLOOKUP(LeaveTracker[[#This Row],[Employee Name]],'List of Employees'!$B$4:$H$766,6))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Employees'!$B$4:$H$766,7))</f>
        <v>ACCOUNTING</v>
      </c>
      <c r="F8007" s="66" t="str">
        <f>IF(ISBLANK(LeaveTracker[[#This Row],[Employee Name]]),"-----",VLOOKUP(LeaveTracker[[#This Row],[Employee Name]],'List of Employees'!$B$4:$H$766,6))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Employees'!$B$4:$H$766,7))</f>
        <v>PIO</v>
      </c>
      <c r="F8008" s="66" t="str">
        <f>IF(ISBLANK(LeaveTracker[[#This Row],[Employee Name]]),"-----",VLOOKUP(LeaveTracker[[#This Row],[Employee Name]],'List of Employees'!$B$4:$H$766,6))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Employees'!$B$4:$H$766,7))</f>
        <v>PIO</v>
      </c>
      <c r="F8009" s="66" t="str">
        <f>IF(ISBLANK(LeaveTracker[[#This Row],[Employee Name]]),"-----",VLOOKUP(LeaveTracker[[#This Row],[Employee Name]],'List of Employees'!$B$4:$H$766,6))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Employees'!$B$4:$H$766,7))</f>
        <v>PIO</v>
      </c>
      <c r="F8010" s="66" t="str">
        <f>IF(ISBLANK(LeaveTracker[[#This Row],[Employee Name]]),"-----",VLOOKUP(LeaveTracker[[#This Row],[Employee Name]],'List of Employees'!$B$4:$H$766,6))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Employees'!$B$4:$H$766,7))</f>
        <v>PIO</v>
      </c>
      <c r="F8011" s="66" t="str">
        <f>IF(ISBLANK(LeaveTracker[[#This Row],[Employee Name]]),"-----",VLOOKUP(LeaveTracker[[#This Row],[Employee Name]],'List of Employees'!$B$4:$H$766,6))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Employees'!$B$4:$H$766,7))</f>
        <v>PIO</v>
      </c>
      <c r="F8012" s="66" t="str">
        <f>IF(ISBLANK(LeaveTracker[[#This Row],[Employee Name]]),"-----",VLOOKUP(LeaveTracker[[#This Row],[Employee Name]],'List of Employees'!$B$4:$H$766,6))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1866</v>
      </c>
      <c r="E8013" s="20" t="str">
        <f>IF(ISBLANK(LeaveTracker[[#This Row],[Employee Name]]),"-----",VLOOKUP(LeaveTracker[[#This Row],[Employee Name]],'List of Employees'!$B$4:$H$766,7))</f>
        <v>CSWDO</v>
      </c>
      <c r="F8013" s="66" t="str">
        <f>IF(ISBLANK(LeaveTracker[[#This Row],[Employee Name]]),"-----",VLOOKUP(LeaveTracker[[#This Row],[Employee Name]],'List of Employees'!$B$4:$H$766,6))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2501</v>
      </c>
      <c r="E8014" s="20" t="str">
        <f>IF(ISBLANK(LeaveTracker[[#This Row],[Employee Name]]),"-----",VLOOKUP(LeaveTracker[[#This Row],[Employee Name]],'List of Employees'!$B$4:$H$766,7))</f>
        <v>NUTRITION OFFICE</v>
      </c>
      <c r="F8014" s="66" t="str">
        <f>IF(ISBLANK(LeaveTracker[[#This Row],[Employee Name]]),"-----",VLOOKUP(LeaveTracker[[#This Row],[Employee Name]],'List of Employees'!$B$4:$H$766,6))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2328</v>
      </c>
      <c r="E8015" s="20" t="str">
        <f>IF(ISBLANK(LeaveTracker[[#This Row],[Employee Name]]),"-----",VLOOKUP(LeaveTracker[[#This Row],[Employee Name]],'List of Employees'!$B$4:$H$766,7))</f>
        <v>CTO</v>
      </c>
      <c r="F8015" s="66" t="str">
        <f>IF(ISBLANK(LeaveTracker[[#This Row],[Employee Name]]),"-----",VLOOKUP(LeaveTracker[[#This Row],[Employee Name]],'List of Employees'!$B$4:$H$766,6))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Employees'!$B$4:$H$766,7))</f>
        <v>ADMIN OFFICE</v>
      </c>
      <c r="F8016" s="66" t="str">
        <f>IF(ISBLANK(LeaveTracker[[#This Row],[Employee Name]]),"-----",VLOOKUP(LeaveTracker[[#This Row],[Employee Name]],'List of Employees'!$B$4:$H$766,6))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2131</v>
      </c>
      <c r="E8017" s="20" t="str">
        <f>IF(ISBLANK(LeaveTracker[[#This Row],[Employee Name]]),"-----",VLOOKUP(LeaveTracker[[#This Row],[Employee Name]],'List of Employees'!$B$4:$H$766,7))</f>
        <v>GSO</v>
      </c>
      <c r="F8017" s="66" t="str">
        <f>IF(ISBLANK(LeaveTracker[[#This Row],[Employee Name]]),"-----",VLOOKUP(LeaveTracker[[#This Row],[Employee Name]],'List of Employees'!$B$4:$H$766,6))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2131</v>
      </c>
      <c r="E8018" s="20" t="str">
        <f>IF(ISBLANK(LeaveTracker[[#This Row],[Employee Name]]),"-----",VLOOKUP(LeaveTracker[[#This Row],[Employee Name]],'List of Employees'!$B$4:$H$766,7))</f>
        <v>GSO</v>
      </c>
      <c r="F8018" s="66" t="str">
        <f>IF(ISBLANK(LeaveTracker[[#This Row],[Employee Name]]),"-----",VLOOKUP(LeaveTracker[[#This Row],[Employee Name]],'List of Employees'!$B$4:$H$766,6))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Employees'!$B$4:$H$766,7))</f>
        <v>PIO</v>
      </c>
      <c r="F8019" s="66" t="str">
        <f>IF(ISBLANK(LeaveTracker[[#This Row],[Employee Name]]),"-----",VLOOKUP(LeaveTracker[[#This Row],[Employee Name]],'List of Employees'!$B$4:$H$766,6))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Employees'!$B$4:$H$766,7))</f>
        <v>PIO</v>
      </c>
      <c r="F8020" s="66" t="str">
        <f>IF(ISBLANK(LeaveTracker[[#This Row],[Employee Name]]),"-----",VLOOKUP(LeaveTracker[[#This Row],[Employee Name]],'List of Employees'!$B$4:$H$766,6))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2300</v>
      </c>
      <c r="E8021" s="20" t="str">
        <f>IF(ISBLANK(LeaveTracker[[#This Row],[Employee Name]]),"-----",VLOOKUP(LeaveTracker[[#This Row],[Employee Name]],'List of Employees'!$B$4:$H$766,7))</f>
        <v>CHO</v>
      </c>
      <c r="F8021" s="66" t="str">
        <f>IF(ISBLANK(LeaveTracker[[#This Row],[Employee Name]]),"-----",VLOOKUP(LeaveTracker[[#This Row],[Employee Name]],'List of Employees'!$B$4:$H$766,6))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Employees'!$B$4:$H$766,7))</f>
        <v>BUDGET</v>
      </c>
      <c r="F8022" s="66" t="str">
        <f>IF(ISBLANK(LeaveTracker[[#This Row],[Employee Name]]),"-----",VLOOKUP(LeaveTracker[[#This Row],[Employee Name]],'List of Employees'!$B$4:$H$766,6))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Employees'!$B$4:$H$766,7))</f>
        <v>TIPID IMPOK</v>
      </c>
      <c r="F8023" s="66" t="str">
        <f>IF(ISBLANK(LeaveTracker[[#This Row],[Employee Name]]),"-----",VLOOKUP(LeaveTracker[[#This Row],[Employee Name]],'List of Employees'!$B$4:$H$766,6))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Employees'!$B$4:$H$766,7))</f>
        <v>THRDC</v>
      </c>
      <c r="F8024" s="66" t="str">
        <f>IF(ISBLANK(LeaveTracker[[#This Row],[Employee Name]]),"-----",VLOOKUP(LeaveTracker[[#This Row],[Employee Name]],'List of Employees'!$B$4:$H$766,6))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Employees'!$B$4:$H$766,7))</f>
        <v>ACCOUNTING</v>
      </c>
      <c r="F8025" s="66" t="str">
        <f>IF(ISBLANK(LeaveTracker[[#This Row],[Employee Name]]),"-----",VLOOKUP(LeaveTracker[[#This Row],[Employee Name]],'List of Employees'!$B$4:$H$766,6))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Employees'!$B$4:$H$766,7))</f>
        <v>ACCOUNTING</v>
      </c>
      <c r="F8026" s="66" t="str">
        <f>IF(ISBLANK(LeaveTracker[[#This Row],[Employee Name]]),"-----",VLOOKUP(LeaveTracker[[#This Row],[Employee Name]],'List of Employees'!$B$4:$H$766,6))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Employees'!$B$4:$H$766,7))</f>
        <v>ACCOUNTING</v>
      </c>
      <c r="F8027" s="66" t="str">
        <f>IF(ISBLANK(LeaveTracker[[#This Row],[Employee Name]]),"-----",VLOOKUP(LeaveTracker[[#This Row],[Employee Name]],'List of Employees'!$B$4:$H$766,6))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Employees'!$B$4:$H$766,7))</f>
        <v>ACCOUNTING</v>
      </c>
      <c r="F8028" s="66" t="str">
        <f>IF(ISBLANK(LeaveTracker[[#This Row],[Employee Name]]),"-----",VLOOKUP(LeaveTracker[[#This Row],[Employee Name]],'List of Employees'!$B$4:$H$766,6))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1926</v>
      </c>
      <c r="E8029" s="20" t="str">
        <f>IF(ISBLANK(LeaveTracker[[#This Row],[Employee Name]]),"-----",VLOOKUP(LeaveTracker[[#This Row],[Employee Name]],'List of Employees'!$B$4:$H$766,7))</f>
        <v>CHO</v>
      </c>
      <c r="F8029" s="66" t="str">
        <f>IF(ISBLANK(LeaveTracker[[#This Row],[Employee Name]]),"-----",VLOOKUP(LeaveTracker[[#This Row],[Employee Name]],'List of Employees'!$B$4:$H$766,6))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Employees'!$B$4:$H$766,7))</f>
        <v>PICNIC GROVE</v>
      </c>
      <c r="F8030" s="66" t="str">
        <f>IF(ISBLANK(LeaveTracker[[#This Row],[Employee Name]]),"-----",VLOOKUP(LeaveTracker[[#This Row],[Employee Name]],'List of Employees'!$B$4:$H$766,6))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Employees'!$B$4:$H$766,7))</f>
        <v>DOE</v>
      </c>
      <c r="F8031" s="66" t="str">
        <f>IF(ISBLANK(LeaveTracker[[#This Row],[Employee Name]]),"-----",VLOOKUP(LeaveTracker[[#This Row],[Employee Name]],'List of Employees'!$B$4:$H$766,6))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Employees'!$B$4:$H$766,7))</f>
        <v>MO</v>
      </c>
      <c r="F8032" s="66" t="str">
        <f>IF(ISBLANK(LeaveTracker[[#This Row],[Employee Name]]),"-----",VLOOKUP(LeaveTracker[[#This Row],[Employee Name]],'List of Employees'!$B$4:$H$766,6))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Employees'!$B$4:$H$766,7))</f>
        <v>MO</v>
      </c>
      <c r="F8033" s="66" t="str">
        <f>IF(ISBLANK(LeaveTracker[[#This Row],[Employee Name]]),"-----",VLOOKUP(LeaveTracker[[#This Row],[Employee Name]],'List of Employees'!$B$4:$H$766,6))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Employees'!$B$4:$H$766,7))</f>
        <v>MO</v>
      </c>
      <c r="F8034" s="66" t="str">
        <f>IF(ISBLANK(LeaveTracker[[#This Row],[Employee Name]]),"-----",VLOOKUP(LeaveTracker[[#This Row],[Employee Name]],'List of Employees'!$B$4:$H$766,6))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Employees'!$B$4:$H$766,7))</f>
        <v>HRMO</v>
      </c>
      <c r="F8035" s="66" t="str">
        <f>IF(ISBLANK(LeaveTracker[[#This Row],[Employee Name]]),"-----",VLOOKUP(LeaveTracker[[#This Row],[Employee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Employees'!$B$4:$H$766,7))</f>
        <v>LIBRARY</v>
      </c>
      <c r="F8036" s="66" t="str">
        <f>IF(ISBLANK(LeaveTracker[[#This Row],[Employee Name]]),"-----",VLOOKUP(LeaveTracker[[#This Row],[Employee Name]],'List of Employees'!$B$4:$H$766,6))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Employees'!$B$4:$H$766,7))</f>
        <v>MO</v>
      </c>
      <c r="F8037" s="66" t="str">
        <f>IF(ISBLANK(LeaveTracker[[#This Row],[Employee Name]]),"-----",VLOOKUP(LeaveTracker[[#This Row],[Employee Name]],'List of Employees'!$B$4:$H$766,6))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1853</v>
      </c>
      <c r="E8038" s="20" t="str">
        <f>IF(ISBLANK(LeaveTracker[[#This Row],[Employee Name]]),"-----",VLOOKUP(LeaveTracker[[#This Row],[Employee Name]],'List of Employees'!$B$4:$H$766,7))</f>
        <v>BPLO</v>
      </c>
      <c r="F8038" s="66" t="str">
        <f>IF(ISBLANK(LeaveTracker[[#This Row],[Employee Name]]),"-----",VLOOKUP(LeaveTracker[[#This Row],[Employee Name]],'List of Employees'!$B$4:$H$766,6))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Employees'!$B$4:$H$766,7))</f>
        <v>TCCH/TICC</v>
      </c>
      <c r="F8039" s="66" t="str">
        <f>IF(ISBLANK(LeaveTracker[[#This Row],[Employee Name]]),"-----",VLOOKUP(LeaveTracker[[#This Row],[Employee Name]],'List of Employees'!$B$4:$H$766,6))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1786</v>
      </c>
      <c r="E8040" s="20" t="str">
        <f>IF(ISBLANK(LeaveTracker[[#This Row],[Employee Name]]),"-----",VLOOKUP(LeaveTracker[[#This Row],[Employee Name]],'List of Employees'!$B$4:$H$766,7))</f>
        <v>GSO</v>
      </c>
      <c r="F8040" s="66" t="str">
        <f>IF(ISBLANK(LeaveTracker[[#This Row],[Employee Name]]),"-----",VLOOKUP(LeaveTracker[[#This Row],[Employee Name]],'List of Employees'!$B$4:$H$766,6))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Employees'!$B$4:$H$766,7))</f>
        <v>CCT</v>
      </c>
      <c r="F8041" s="66" t="str">
        <f>IF(ISBLANK(LeaveTracker[[#This Row],[Employee Name]]),"-----",VLOOKUP(LeaveTracker[[#This Row],[Employee Name]],'List of Employees'!$B$4:$H$766,6))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Employees'!$B$4:$H$766,7))</f>
        <v>CTO</v>
      </c>
      <c r="F8042" s="66" t="str">
        <f>IF(ISBLANK(LeaveTracker[[#This Row],[Employee Name]]),"-----",VLOOKUP(LeaveTracker[[#This Row],[Employee Name]],'List of Employees'!$B$4:$H$766,6))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Employees'!$B$4:$H$766,7))</f>
        <v>CTO</v>
      </c>
      <c r="F8043" s="66" t="str">
        <f>IF(ISBLANK(LeaveTracker[[#This Row],[Employee Name]]),"-----",VLOOKUP(LeaveTracker[[#This Row],[Employee Name]],'List of Employees'!$B$4:$H$766,6))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Employees'!$B$4:$H$766,7))</f>
        <v>CTO</v>
      </c>
      <c r="F8044" s="66" t="str">
        <f>IF(ISBLANK(LeaveTracker[[#This Row],[Employee Name]]),"-----",VLOOKUP(LeaveTracker[[#This Row],[Employee Name]],'List of Employees'!$B$4:$H$766,6))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Employees'!$B$4:$H$766,7))</f>
        <v>AGRICULTURE OFFICE</v>
      </c>
      <c r="F8045" s="66" t="str">
        <f>IF(ISBLANK(LeaveTracker[[#This Row],[Employee Name]]),"-----",VLOOKUP(LeaveTracker[[#This Row],[Employee Name]],'List of Employees'!$B$4:$H$766,6))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Employees'!$B$4:$H$766,7))</f>
        <v>CTO</v>
      </c>
      <c r="F8046" s="66" t="str">
        <f>IF(ISBLANK(LeaveTracker[[#This Row],[Employee Name]]),"-----",VLOOKUP(LeaveTracker[[#This Row],[Employee Name]],'List of Employees'!$B$4:$H$766,6))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Employees'!$B$4:$H$766,7))</f>
        <v>CTO</v>
      </c>
      <c r="F8047" s="66" t="str">
        <f>IF(ISBLANK(LeaveTracker[[#This Row],[Employee Name]]),"-----",VLOOKUP(LeaveTracker[[#This Row],[Employee Name]],'List of Employees'!$B$4:$H$766,6))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Employees'!$B$4:$H$766,7))</f>
        <v>EEO/ CITY MARKET</v>
      </c>
      <c r="F8048" s="66" t="str">
        <f>IF(ISBLANK(LeaveTracker[[#This Row],[Employee Name]]),"-----",VLOOKUP(LeaveTracker[[#This Row],[Employee Name]],'List of Employees'!$B$4:$H$766,6))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Employees'!$B$4:$H$766,7))</f>
        <v>EEO/ CITY MARKET</v>
      </c>
      <c r="F8049" s="66" t="str">
        <f>IF(ISBLANK(LeaveTracker[[#This Row],[Employee Name]]),"-----",VLOOKUP(LeaveTracker[[#This Row],[Employee Name]],'List of Employees'!$B$4:$H$766,6))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Employees'!$B$4:$H$766,7))</f>
        <v>CTO</v>
      </c>
      <c r="F8050" s="66" t="str">
        <f>IF(ISBLANK(LeaveTracker[[#This Row],[Employee Name]]),"-----",VLOOKUP(LeaveTracker[[#This Row],[Employee Name]],'List of Employees'!$B$4:$H$766,6))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Employees'!$B$4:$H$766,7))</f>
        <v>LANDTAX</v>
      </c>
      <c r="F8051" s="66" t="str">
        <f>IF(ISBLANK(LeaveTracker[[#This Row],[Employee Name]]),"-----",VLOOKUP(LeaveTracker[[#This Row],[Employee Name]],'List of Employees'!$B$4:$H$766,6))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Employees'!$B$4:$H$766,7))</f>
        <v>CTO</v>
      </c>
      <c r="F8052" s="66" t="str">
        <f>IF(ISBLANK(LeaveTracker[[#This Row],[Employee Name]]),"-----",VLOOKUP(LeaveTracker[[#This Row],[Employee Name]],'List of Employees'!$B$4:$H$766,6))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Employees'!$B$4:$H$766,7))</f>
        <v>GSO</v>
      </c>
      <c r="F8053" s="66" t="str">
        <f>IF(ISBLANK(LeaveTracker[[#This Row],[Employee Name]]),"-----",VLOOKUP(LeaveTracker[[#This Row],[Employee Name]],'List of Employees'!$B$4:$H$766,6))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Employees'!$B$4:$H$766,7))</f>
        <v>TOPS (ADMIN CSU)</v>
      </c>
      <c r="F8054" s="66" t="str">
        <f>IF(ISBLANK(LeaveTracker[[#This Row],[Employee Name]]),"-----",VLOOKUP(LeaveTracker[[#This Row],[Employee Name]],'List of Employees'!$B$4:$H$766,6))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Employees'!$B$4:$H$766,7))</f>
        <v>NUTRITION OFFICE</v>
      </c>
      <c r="F8055" s="66" t="str">
        <f>IF(ISBLANK(LeaveTracker[[#This Row],[Employee Name]]),"-----",VLOOKUP(LeaveTracker[[#This Row],[Employee Name]],'List of Employees'!$B$4:$H$766,6))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Employees'!$B$4:$H$766,7))</f>
        <v>NUTRITION OFFICE</v>
      </c>
      <c r="F8056" s="66" t="str">
        <f>IF(ISBLANK(LeaveTracker[[#This Row],[Employee Name]]),"-----",VLOOKUP(LeaveTracker[[#This Row],[Employee Name]],'List of Employees'!$B$4:$H$766,6))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Employees'!$B$4:$H$766,7))</f>
        <v>CCT</v>
      </c>
      <c r="F8057" s="66" t="str">
        <f>IF(ISBLANK(LeaveTracker[[#This Row],[Employee Name]]),"-----",VLOOKUP(LeaveTracker[[#This Row],[Employee Name]],'List of Employees'!$B$4:$H$766,6))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Employees'!$B$4:$H$766,7))</f>
        <v>CSWDO</v>
      </c>
      <c r="F8058" s="66" t="str">
        <f>IF(ISBLANK(LeaveTracker[[#This Row],[Employee Name]]),"-----",VLOOKUP(LeaveTracker[[#This Row],[Employee Name]],'List of Employees'!$B$4:$H$766,6))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Employees'!$B$4:$H$766,7))</f>
        <v>SP</v>
      </c>
      <c r="F8059" s="66" t="str">
        <f>IF(ISBLANK(LeaveTracker[[#This Row],[Employee Name]]),"-----",VLOOKUP(LeaveTracker[[#This Row],[Employee Name]],'List of Employees'!$B$4:$H$766,6))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Employees'!$B$4:$H$766,7))</f>
        <v>CCT</v>
      </c>
      <c r="F8060" s="66" t="str">
        <f>IF(ISBLANK(LeaveTracker[[#This Row],[Employee Name]]),"-----",VLOOKUP(LeaveTracker[[#This Row],[Employee Name]],'List of Employees'!$B$4:$H$766,6))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Employees'!$B$4:$H$766,7))</f>
        <v>NUTRITION OFFICE</v>
      </c>
      <c r="F8061" s="66" t="str">
        <f>IF(ISBLANK(LeaveTracker[[#This Row],[Employee Name]]),"-----",VLOOKUP(LeaveTracker[[#This Row],[Employee Name]],'List of Employees'!$B$4:$H$766,6))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Employees'!$B$4:$H$766,7))</f>
        <v>LCR</v>
      </c>
      <c r="F8062" s="66" t="str">
        <f>IF(ISBLANK(LeaveTracker[[#This Row],[Employee Name]]),"-----",VLOOKUP(LeaveTracker[[#This Row],[Employee Name]],'List of Employees'!$B$4:$H$766,6))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2481</v>
      </c>
      <c r="E8063" s="20" t="str">
        <f>IF(ISBLANK(LeaveTracker[[#This Row],[Employee Name]]),"-----",VLOOKUP(LeaveTracker[[#This Row],[Employee Name]],'List of Employees'!$B$4:$H$766,7))</f>
        <v>RECORDS OFFICE</v>
      </c>
      <c r="F8063" s="66" t="str">
        <f>IF(ISBLANK(LeaveTracker[[#This Row],[Employee Name]]),"-----",VLOOKUP(LeaveTracker[[#This Row],[Employee Name]],'List of Employees'!$B$4:$H$766,6))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1737</v>
      </c>
      <c r="E8064" s="20">
        <f>IF(ISBLANK(LeaveTracker[[#This Row],[Employee Name]]),"-----",VLOOKUP(LeaveTracker[[#This Row],[Employee Name]],'List of Employees'!$B$4:$H$766,7))</f>
        <v>0</v>
      </c>
      <c r="F8064" s="66" t="str">
        <f>IF(ISBLANK(LeaveTracker[[#This Row],[Employee Name]]),"-----",VLOOKUP(LeaveTracker[[#This Row],[Employee Name]],'List of Employees'!$B$4:$H$766,6))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1908</v>
      </c>
      <c r="E8065" s="20" t="str">
        <f>IF(ISBLANK(LeaveTracker[[#This Row],[Employee Name]]),"-----",VLOOKUP(LeaveTracker[[#This Row],[Employee Name]],'List of Employees'!$B$4:$H$766,7))</f>
        <v>INTERNAL</v>
      </c>
      <c r="F8065" s="66" t="str">
        <f>IF(ISBLANK(LeaveTracker[[#This Row],[Employee Name]]),"-----",VLOOKUP(LeaveTracker[[#This Row],[Employee Name]],'List of Employees'!$B$4:$H$766,6))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1834</v>
      </c>
      <c r="E8066" s="20" t="str">
        <f>IF(ISBLANK(LeaveTracker[[#This Row],[Employee Name]]),"-----",VLOOKUP(LeaveTracker[[#This Row],[Employee Name]],'List of Employees'!$B$4:$H$766,7))</f>
        <v>BIR</v>
      </c>
      <c r="F8066" s="66" t="str">
        <f>IF(ISBLANK(LeaveTracker[[#This Row],[Employee Name]]),"-----",VLOOKUP(LeaveTracker[[#This Row],[Employee Name]],'List of Employees'!$B$4:$H$766,6))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1834</v>
      </c>
      <c r="E8067" s="20" t="str">
        <f>IF(ISBLANK(LeaveTracker[[#This Row],[Employee Name]]),"-----",VLOOKUP(LeaveTracker[[#This Row],[Employee Name]],'List of Employees'!$B$4:$H$766,7))</f>
        <v>BIR</v>
      </c>
      <c r="F8067" s="66" t="str">
        <f>IF(ISBLANK(LeaveTracker[[#This Row],[Employee Name]]),"-----",VLOOKUP(LeaveTracker[[#This Row],[Employee Name]],'List of Employees'!$B$4:$H$766,6))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Employees'!$B$4:$H$766,7))</f>
        <v>TOPS (ADMIN CSU)</v>
      </c>
      <c r="F8068" s="66" t="str">
        <f>IF(ISBLANK(LeaveTracker[[#This Row],[Employee Name]]),"-----",VLOOKUP(LeaveTracker[[#This Row],[Employee Name]],'List of Employees'!$B$4:$H$766,6))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Employees'!$B$4:$H$766,7))</f>
        <v>THRDC</v>
      </c>
      <c r="F8069" s="66" t="str">
        <f>IF(ISBLANK(LeaveTracker[[#This Row],[Employee Name]]),"-----",VLOOKUP(LeaveTracker[[#This Row],[Employee Name]],'List of Employees'!$B$4:$H$766,6))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1940</v>
      </c>
      <c r="E8070" s="20" t="str">
        <f>IF(ISBLANK(LeaveTracker[[#This Row],[Employee Name]]),"-----",VLOOKUP(LeaveTracker[[#This Row],[Employee Name]],'List of Employees'!$B$4:$H$766,7))</f>
        <v>PICNIC GROVE</v>
      </c>
      <c r="F8070" s="66" t="str">
        <f>IF(ISBLANK(LeaveTracker[[#This Row],[Employee Name]]),"-----",VLOOKUP(LeaveTracker[[#This Row],[Employee Name]],'List of Employees'!$B$4:$H$766,6))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1940</v>
      </c>
      <c r="E8071" s="20" t="str">
        <f>IF(ISBLANK(LeaveTracker[[#This Row],[Employee Name]]),"-----",VLOOKUP(LeaveTracker[[#This Row],[Employee Name]],'List of Employees'!$B$4:$H$766,7))</f>
        <v>PICNIC GROVE</v>
      </c>
      <c r="F8071" s="66" t="str">
        <f>IF(ISBLANK(LeaveTracker[[#This Row],[Employee Name]]),"-----",VLOOKUP(LeaveTracker[[#This Row],[Employee Name]],'List of Employees'!$B$4:$H$766,6))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1940</v>
      </c>
      <c r="E8072" s="20" t="str">
        <f>IF(ISBLANK(LeaveTracker[[#This Row],[Employee Name]]),"-----",VLOOKUP(LeaveTracker[[#This Row],[Employee Name]],'List of Employees'!$B$4:$H$766,7))</f>
        <v>PICNIC GROVE</v>
      </c>
      <c r="F8072" s="66" t="str">
        <f>IF(ISBLANK(LeaveTracker[[#This Row],[Employee Name]]),"-----",VLOOKUP(LeaveTracker[[#This Row],[Employee Name]],'List of Employees'!$B$4:$H$766,6))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1766</v>
      </c>
      <c r="E8073" s="20" t="str">
        <f>IF(ISBLANK(LeaveTracker[[#This Row],[Employee Name]]),"-----",VLOOKUP(LeaveTracker[[#This Row],[Employee Name]],'List of Employees'!$B$4:$H$766,7))</f>
        <v>GSO</v>
      </c>
      <c r="F8073" s="66" t="str">
        <f>IF(ISBLANK(LeaveTracker[[#This Row],[Employee Name]]),"-----",VLOOKUP(LeaveTracker[[#This Row],[Employee Name]],'List of Employees'!$B$4:$H$766,6))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1868</v>
      </c>
      <c r="E8074" s="20" t="str">
        <f>IF(ISBLANK(LeaveTracker[[#This Row],[Employee Name]]),"-----",VLOOKUP(LeaveTracker[[#This Row],[Employee Name]],'List of Employees'!$B$4:$H$766,7))</f>
        <v>GSO</v>
      </c>
      <c r="F8074" s="66" t="str">
        <f>IF(ISBLANK(LeaveTracker[[#This Row],[Employee Name]]),"-----",VLOOKUP(LeaveTracker[[#This Row],[Employee Name]],'List of Employees'!$B$4:$H$766,6))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1868</v>
      </c>
      <c r="E8075" s="20" t="str">
        <f>IF(ISBLANK(LeaveTracker[[#This Row],[Employee Name]]),"-----",VLOOKUP(LeaveTracker[[#This Row],[Employee Name]],'List of Employees'!$B$4:$H$766,7))</f>
        <v>GSO</v>
      </c>
      <c r="F8075" s="66" t="str">
        <f>IF(ISBLANK(LeaveTracker[[#This Row],[Employee Name]]),"-----",VLOOKUP(LeaveTracker[[#This Row],[Employee Name]],'List of Employees'!$B$4:$H$766,6))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1868</v>
      </c>
      <c r="E8076" s="20" t="str">
        <f>IF(ISBLANK(LeaveTracker[[#This Row],[Employee Name]]),"-----",VLOOKUP(LeaveTracker[[#This Row],[Employee Name]],'List of Employees'!$B$4:$H$766,7))</f>
        <v>GSO</v>
      </c>
      <c r="F8076" s="66" t="str">
        <f>IF(ISBLANK(LeaveTracker[[#This Row],[Employee Name]]),"-----",VLOOKUP(LeaveTracker[[#This Row],[Employee Name]],'List of Employees'!$B$4:$H$766,6))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1820</v>
      </c>
      <c r="E8077" s="20" t="str">
        <f>IF(ISBLANK(LeaveTracker[[#This Row],[Employee Name]]),"-----",VLOOKUP(LeaveTracker[[#This Row],[Employee Name]],'List of Employees'!$B$4:$H$766,7))</f>
        <v>GSO</v>
      </c>
      <c r="F8077" s="66" t="str">
        <f>IF(ISBLANK(LeaveTracker[[#This Row],[Employee Name]]),"-----",VLOOKUP(LeaveTracker[[#This Row],[Employee Name]],'List of Employees'!$B$4:$H$766,6))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Employees'!$B$4:$H$766,7))</f>
        <v>GSO</v>
      </c>
      <c r="F8078" s="66" t="str">
        <f>IF(ISBLANK(LeaveTracker[[#This Row],[Employee Name]]),"-----",VLOOKUP(LeaveTracker[[#This Row],[Employee Name]],'List of Employees'!$B$4:$H$766,6))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Employees'!$B$4:$H$766,7))</f>
        <v>GSO</v>
      </c>
      <c r="F8079" s="66" t="str">
        <f>IF(ISBLANK(LeaveTracker[[#This Row],[Employee Name]]),"-----",VLOOKUP(LeaveTracker[[#This Row],[Employee Name]],'List of Employees'!$B$4:$H$766,6))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1801</v>
      </c>
      <c r="E8080" s="20" t="str">
        <f>IF(ISBLANK(LeaveTracker[[#This Row],[Employee Name]]),"-----",VLOOKUP(LeaveTracker[[#This Row],[Employee Name]],'List of Employees'!$B$4:$H$766,7))</f>
        <v>CSWDO</v>
      </c>
      <c r="F8080" s="66" t="str">
        <f>IF(ISBLANK(LeaveTracker[[#This Row],[Employee Name]]),"-----",VLOOKUP(LeaveTracker[[#This Row],[Employee Name]],'List of Employees'!$B$4:$H$766,6))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1801</v>
      </c>
      <c r="E8081" s="20" t="str">
        <f>IF(ISBLANK(LeaveTracker[[#This Row],[Employee Name]]),"-----",VLOOKUP(LeaveTracker[[#This Row],[Employee Name]],'List of Employees'!$B$4:$H$766,7))</f>
        <v>CSWDO</v>
      </c>
      <c r="F8081" s="66" t="str">
        <f>IF(ISBLANK(LeaveTracker[[#This Row],[Employee Name]]),"-----",VLOOKUP(LeaveTracker[[#This Row],[Employee Name]],'List of Employees'!$B$4:$H$766,6))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1933</v>
      </c>
      <c r="E8082" s="20" t="str">
        <f>IF(ISBLANK(LeaveTracker[[#This Row],[Employee Name]]),"-----",VLOOKUP(LeaveTracker[[#This Row],[Employee Name]],'List of Employees'!$B$4:$H$766,7))</f>
        <v>CSWDO</v>
      </c>
      <c r="F8082" s="66" t="str">
        <f>IF(ISBLANK(LeaveTracker[[#This Row],[Employee Name]]),"-----",VLOOKUP(LeaveTracker[[#This Row],[Employee Name]],'List of Employees'!$B$4:$H$766,6))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1954</v>
      </c>
      <c r="E8083" s="20" t="str">
        <f>IF(ISBLANK(LeaveTracker[[#This Row],[Employee Name]]),"-----",VLOOKUP(LeaveTracker[[#This Row],[Employee Name]],'List of Employees'!$B$4:$H$766,7))</f>
        <v>CENRO</v>
      </c>
      <c r="F8083" s="66" t="str">
        <f>IF(ISBLANK(LeaveTracker[[#This Row],[Employee Name]]),"-----",VLOOKUP(LeaveTracker[[#This Row],[Employee Name]],'List of Employees'!$B$4:$H$766,6))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1864</v>
      </c>
      <c r="E8084" s="20" t="str">
        <f>IF(ISBLANK(LeaveTracker[[#This Row],[Employee Name]]),"-----",VLOOKUP(LeaveTracker[[#This Row],[Employee Name]],'List of Employees'!$B$4:$H$766,7))</f>
        <v>CENRO</v>
      </c>
      <c r="F8084" s="66" t="str">
        <f>IF(ISBLANK(LeaveTracker[[#This Row],[Employee Name]]),"-----",VLOOKUP(LeaveTracker[[#This Row],[Employee Name]],'List of Employees'!$B$4:$H$766,6))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1864</v>
      </c>
      <c r="E8085" s="20" t="str">
        <f>IF(ISBLANK(LeaveTracker[[#This Row],[Employee Name]]),"-----",VLOOKUP(LeaveTracker[[#This Row],[Employee Name]],'List of Employees'!$B$4:$H$766,7))</f>
        <v>CENRO</v>
      </c>
      <c r="F8085" s="66" t="str">
        <f>IF(ISBLANK(LeaveTracker[[#This Row],[Employee Name]]),"-----",VLOOKUP(LeaveTracker[[#This Row],[Employee Name]],'List of Employees'!$B$4:$H$766,6))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1801</v>
      </c>
      <c r="E8086" s="20" t="str">
        <f>IF(ISBLANK(LeaveTracker[[#This Row],[Employee Name]]),"-----",VLOOKUP(LeaveTracker[[#This Row],[Employee Name]],'List of Employees'!$B$4:$H$766,7))</f>
        <v>CSWDO</v>
      </c>
      <c r="F8086" s="66" t="str">
        <f>IF(ISBLANK(LeaveTracker[[#This Row],[Employee Name]]),"-----",VLOOKUP(LeaveTracker[[#This Row],[Employee Name]],'List of Employees'!$B$4:$H$766,6))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1902</v>
      </c>
      <c r="E8087" s="20" t="str">
        <f>IF(ISBLANK(LeaveTracker[[#This Row],[Employee Name]]),"-----",VLOOKUP(LeaveTracker[[#This Row],[Employee Name]],'List of Employees'!$B$4:$H$766,7))</f>
        <v>CENRO</v>
      </c>
      <c r="F8087" s="66" t="str">
        <f>IF(ISBLANK(LeaveTracker[[#This Row],[Employee Name]]),"-----",VLOOKUP(LeaveTracker[[#This Row],[Employee Name]],'List of Employees'!$B$4:$H$766,6))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1787</v>
      </c>
      <c r="E8088" s="20" t="str">
        <f>IF(ISBLANK(LeaveTracker[[#This Row],[Employee Name]]),"-----",VLOOKUP(LeaveTracker[[#This Row],[Employee Name]],'List of Employees'!$B$4:$H$766,7))</f>
        <v>CENRO</v>
      </c>
      <c r="F8088" s="66" t="str">
        <f>IF(ISBLANK(LeaveTracker[[#This Row],[Employee Name]]),"-----",VLOOKUP(LeaveTracker[[#This Row],[Employee Name]],'List of Employees'!$B$4:$H$766,6))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1911</v>
      </c>
      <c r="E8089" s="20" t="str">
        <f>IF(ISBLANK(LeaveTracker[[#This Row],[Employee Name]]),"-----",VLOOKUP(LeaveTracker[[#This Row],[Employee Name]],'List of Employees'!$B$4:$H$766,7))</f>
        <v>CENRO</v>
      </c>
      <c r="F8089" s="66" t="str">
        <f>IF(ISBLANK(LeaveTracker[[#This Row],[Employee Name]]),"-----",VLOOKUP(LeaveTracker[[#This Row],[Employee Name]],'List of Employees'!$B$4:$H$766,6))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Employees'!$B$4:$H$766,7))</f>
        <v>ACCOUNTING</v>
      </c>
      <c r="F8090" s="66" t="str">
        <f>IF(ISBLANK(LeaveTracker[[#This Row],[Employee Name]]),"-----",VLOOKUP(LeaveTracker[[#This Row],[Employee Name]],'List of Employees'!$B$4:$H$766,6))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Employees'!$B$4:$H$766,7))</f>
        <v>ACCOUNTING</v>
      </c>
      <c r="F8091" s="66" t="str">
        <f>IF(ISBLANK(LeaveTracker[[#This Row],[Employee Name]]),"-----",VLOOKUP(LeaveTracker[[#This Row],[Employee Name]],'List of Employees'!$B$4:$H$766,6))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Employees'!$B$4:$H$766,7))</f>
        <v>ACCOUNTING</v>
      </c>
      <c r="F8092" s="66" t="str">
        <f>IF(ISBLANK(LeaveTracker[[#This Row],[Employee Name]]),"-----",VLOOKUP(LeaveTracker[[#This Row],[Employee Name]],'List of Employees'!$B$4:$H$766,6))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Employees'!$B$4:$H$766,7))</f>
        <v>LCR</v>
      </c>
      <c r="F8093" s="66" t="str">
        <f>IF(ISBLANK(LeaveTracker[[#This Row],[Employee Name]]),"-----",VLOOKUP(LeaveTracker[[#This Row],[Employee Name]],'List of Employees'!$B$4:$H$766,6))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Employees'!$B$4:$H$766,7))</f>
        <v>LCR</v>
      </c>
      <c r="F8094" s="66" t="str">
        <f>IF(ISBLANK(LeaveTracker[[#This Row],[Employee Name]]),"-----",VLOOKUP(LeaveTracker[[#This Row],[Employee Name]],'List of Employees'!$B$4:$H$766,6))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1753</v>
      </c>
      <c r="E8095" s="20" t="str">
        <f>IF(ISBLANK(LeaveTracker[[#This Row],[Employee Name]]),"-----",VLOOKUP(LeaveTracker[[#This Row],[Employee Name]],'List of Employees'!$B$4:$H$766,7))</f>
        <v>SP</v>
      </c>
      <c r="F8095" s="66" t="str">
        <f>IF(ISBLANK(LeaveTracker[[#This Row],[Employee Name]]),"-----",VLOOKUP(LeaveTracker[[#This Row],[Employee Name]],'List of Employees'!$B$4:$H$766,6))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1753</v>
      </c>
      <c r="E8096" s="20" t="str">
        <f>IF(ISBLANK(LeaveTracker[[#This Row],[Employee Name]]),"-----",VLOOKUP(LeaveTracker[[#This Row],[Employee Name]],'List of Employees'!$B$4:$H$766,7))</f>
        <v>SP</v>
      </c>
      <c r="F8096" s="66" t="str">
        <f>IF(ISBLANK(LeaveTracker[[#This Row],[Employee Name]]),"-----",VLOOKUP(LeaveTracker[[#This Row],[Employee Name]],'List of Employees'!$B$4:$H$766,6))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1753</v>
      </c>
      <c r="E8097" s="20" t="str">
        <f>IF(ISBLANK(LeaveTracker[[#This Row],[Employee Name]]),"-----",VLOOKUP(LeaveTracker[[#This Row],[Employee Name]],'List of Employees'!$B$4:$H$766,7))</f>
        <v>SP</v>
      </c>
      <c r="F8097" s="66" t="str">
        <f>IF(ISBLANK(LeaveTracker[[#This Row],[Employee Name]]),"-----",VLOOKUP(LeaveTracker[[#This Row],[Employee Name]],'List of Employees'!$B$4:$H$766,6))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1753</v>
      </c>
      <c r="E8098" s="20" t="str">
        <f>IF(ISBLANK(LeaveTracker[[#This Row],[Employee Name]]),"-----",VLOOKUP(LeaveTracker[[#This Row],[Employee Name]],'List of Employees'!$B$4:$H$766,7))</f>
        <v>SP</v>
      </c>
      <c r="F8098" s="66" t="str">
        <f>IF(ISBLANK(LeaveTracker[[#This Row],[Employee Name]]),"-----",VLOOKUP(LeaveTracker[[#This Row],[Employee Name]],'List of Employees'!$B$4:$H$766,6))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1753</v>
      </c>
      <c r="E8099" s="20" t="str">
        <f>IF(ISBLANK(LeaveTracker[[#This Row],[Employee Name]]),"-----",VLOOKUP(LeaveTracker[[#This Row],[Employee Name]],'List of Employees'!$B$4:$H$766,7))</f>
        <v>SP</v>
      </c>
      <c r="F8099" s="66" t="str">
        <f>IF(ISBLANK(LeaveTracker[[#This Row],[Employee Name]]),"-----",VLOOKUP(LeaveTracker[[#This Row],[Employee Name]],'List of Employees'!$B$4:$H$766,6))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2322</v>
      </c>
      <c r="E8100" s="20" t="str">
        <f>IF(ISBLANK(LeaveTracker[[#This Row],[Employee Name]]),"-----",VLOOKUP(LeaveTracker[[#This Row],[Employee Name]],'List of Employees'!$B$4:$H$766,7))</f>
        <v>SP</v>
      </c>
      <c r="F8100" s="66" t="str">
        <f>IF(ISBLANK(LeaveTracker[[#This Row],[Employee Name]]),"-----",VLOOKUP(LeaveTracker[[#This Row],[Employee Name]],'List of Employees'!$B$4:$H$766,6))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1758</v>
      </c>
      <c r="E8101" s="20" t="str">
        <f>IF(ISBLANK(LeaveTracker[[#This Row],[Employee Name]]),"-----",VLOOKUP(LeaveTracker[[#This Row],[Employee Name]],'List of Employees'!$B$4:$H$766,7))</f>
        <v>LIBRARY</v>
      </c>
      <c r="F8101" s="66" t="str">
        <f>IF(ISBLANK(LeaveTracker[[#This Row],[Employee Name]]),"-----",VLOOKUP(LeaveTracker[[#This Row],[Employee Name]],'List of Employees'!$B$4:$H$766,6))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1758</v>
      </c>
      <c r="E8102" s="20" t="str">
        <f>IF(ISBLANK(LeaveTracker[[#This Row],[Employee Name]]),"-----",VLOOKUP(LeaveTracker[[#This Row],[Employee Name]],'List of Employees'!$B$4:$H$766,7))</f>
        <v>LIBRARY</v>
      </c>
      <c r="F8102" s="66" t="str">
        <f>IF(ISBLANK(LeaveTracker[[#This Row],[Employee Name]]),"-----",VLOOKUP(LeaveTracker[[#This Row],[Employee Name]],'List of Employees'!$B$4:$H$766,6))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1758</v>
      </c>
      <c r="E8103" s="20" t="str">
        <f>IF(ISBLANK(LeaveTracker[[#This Row],[Employee Name]]),"-----",VLOOKUP(LeaveTracker[[#This Row],[Employee Name]],'List of Employees'!$B$4:$H$766,7))</f>
        <v>LIBRARY</v>
      </c>
      <c r="F8103" s="66" t="str">
        <f>IF(ISBLANK(LeaveTracker[[#This Row],[Employee Name]]),"-----",VLOOKUP(LeaveTracker[[#This Row],[Employee Name]],'List of Employees'!$B$4:$H$766,6))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1758</v>
      </c>
      <c r="E8104" s="20" t="str">
        <f>IF(ISBLANK(LeaveTracker[[#This Row],[Employee Name]]),"-----",VLOOKUP(LeaveTracker[[#This Row],[Employee Name]],'List of Employees'!$B$4:$H$766,7))</f>
        <v>LIBRARY</v>
      </c>
      <c r="F8104" s="66" t="str">
        <f>IF(ISBLANK(LeaveTracker[[#This Row],[Employee Name]]),"-----",VLOOKUP(LeaveTracker[[#This Row],[Employee Name]],'List of Employees'!$B$4:$H$766,6))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1758</v>
      </c>
      <c r="E8105" s="20" t="str">
        <f>IF(ISBLANK(LeaveTracker[[#This Row],[Employee Name]]),"-----",VLOOKUP(LeaveTracker[[#This Row],[Employee Name]],'List of Employees'!$B$4:$H$766,7))</f>
        <v>LIBRARY</v>
      </c>
      <c r="F8105" s="66" t="str">
        <f>IF(ISBLANK(LeaveTracker[[#This Row],[Employee Name]]),"-----",VLOOKUP(LeaveTracker[[#This Row],[Employee Name]],'List of Employees'!$B$4:$H$766,6))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1800</v>
      </c>
      <c r="E8106" s="20" t="str">
        <f>IF(ISBLANK(LeaveTracker[[#This Row],[Employee Name]]),"-----",VLOOKUP(LeaveTracker[[#This Row],[Employee Name]],'List of Employees'!$B$4:$H$766,7))</f>
        <v>HOUSING</v>
      </c>
      <c r="F8106" s="66" t="str">
        <f>IF(ISBLANK(LeaveTracker[[#This Row],[Employee Name]]),"-----",VLOOKUP(LeaveTracker[[#This Row],[Employee Name]],'List of Employees'!$B$4:$H$766,6))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1800</v>
      </c>
      <c r="E8107" s="20" t="str">
        <f>IF(ISBLANK(LeaveTracker[[#This Row],[Employee Name]]),"-----",VLOOKUP(LeaveTracker[[#This Row],[Employee Name]],'List of Employees'!$B$4:$H$766,7))</f>
        <v>HOUSING</v>
      </c>
      <c r="F8107" s="66" t="str">
        <f>IF(ISBLANK(LeaveTracker[[#This Row],[Employee Name]]),"-----",VLOOKUP(LeaveTracker[[#This Row],[Employee Name]],'List of Employees'!$B$4:$H$766,6))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2120</v>
      </c>
      <c r="E8108" s="20" t="str">
        <f>IF(ISBLANK(LeaveTracker[[#This Row],[Employee Name]]),"-----",VLOOKUP(LeaveTracker[[#This Row],[Employee Name]],'List of Employees'!$B$4:$H$766,7))</f>
        <v>PIO</v>
      </c>
      <c r="F8108" s="66" t="str">
        <f>IF(ISBLANK(LeaveTracker[[#This Row],[Employee Name]]),"-----",VLOOKUP(LeaveTracker[[#This Row],[Employee Name]],'List of Employees'!$B$4:$H$766,6))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2320</v>
      </c>
      <c r="E8109" s="20" t="str">
        <f>IF(ISBLANK(LeaveTracker[[#This Row],[Employee Name]]),"-----",VLOOKUP(LeaveTracker[[#This Row],[Employee Name]],'List of Employees'!$B$4:$H$766,7))</f>
        <v>CEO</v>
      </c>
      <c r="F8109" s="66" t="str">
        <f>IF(ISBLANK(LeaveTracker[[#This Row],[Employee Name]]),"-----",VLOOKUP(LeaveTracker[[#This Row],[Employee Name]],'List of Employees'!$B$4:$H$766,6))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2176</v>
      </c>
      <c r="E8110" s="20" t="str">
        <f>IF(ISBLANK(LeaveTracker[[#This Row],[Employee Name]]),"-----",VLOOKUP(LeaveTracker[[#This Row],[Employee Name]],'List of Employees'!$B$4:$H$766,7))</f>
        <v>HALL OF JUSTICE</v>
      </c>
      <c r="F8110" s="66" t="str">
        <f>IF(ISBLANK(LeaveTracker[[#This Row],[Employee Name]]),"-----",VLOOKUP(LeaveTracker[[#This Row],[Employee Name]],'List of Employees'!$B$4:$H$766,6))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2176</v>
      </c>
      <c r="E8111" s="20" t="str">
        <f>IF(ISBLANK(LeaveTracker[[#This Row],[Employee Name]]),"-----",VLOOKUP(LeaveTracker[[#This Row],[Employee Name]],'List of Employees'!$B$4:$H$766,7))</f>
        <v>HALL OF JUSTICE</v>
      </c>
      <c r="F8111" s="66" t="str">
        <f>IF(ISBLANK(LeaveTracker[[#This Row],[Employee Name]]),"-----",VLOOKUP(LeaveTracker[[#This Row],[Employee Name]],'List of Employees'!$B$4:$H$766,6))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2406</v>
      </c>
      <c r="E8112" s="20" t="str">
        <f>IF(ISBLANK(LeaveTracker[[#This Row],[Employee Name]]),"-----",VLOOKUP(LeaveTracker[[#This Row],[Employee Name]],'List of Employees'!$B$4:$H$766,7))</f>
        <v>TCIS/CSU</v>
      </c>
      <c r="F8112" s="66" t="str">
        <f>IF(ISBLANK(LeaveTracker[[#This Row],[Employee Name]]),"-----",VLOOKUP(LeaveTracker[[#This Row],[Employee Name]],'List of Employees'!$B$4:$H$766,6))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1876</v>
      </c>
      <c r="E8113" s="20" t="str">
        <f>IF(ISBLANK(LeaveTracker[[#This Row],[Employee Name]]),"-----",VLOOKUP(LeaveTracker[[#This Row],[Employee Name]],'List of Employees'!$B$4:$H$766,7))</f>
        <v>CTO-LICENSE</v>
      </c>
      <c r="F8113" s="66" t="str">
        <f>IF(ISBLANK(LeaveTracker[[#This Row],[Employee Name]]),"-----",VLOOKUP(LeaveTracker[[#This Row],[Employee Name]],'List of Employees'!$B$4:$H$766,6))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1865</v>
      </c>
      <c r="E8114" s="20" t="str">
        <f>IF(ISBLANK(LeaveTracker[[#This Row],[Employee Name]]),"-----",VLOOKUP(LeaveTracker[[#This Row],[Employee Name]],'List of Employees'!$B$4:$H$766,7))</f>
        <v>PICNIC GROVE</v>
      </c>
      <c r="F8114" s="66" t="str">
        <f>IF(ISBLANK(LeaveTracker[[#This Row],[Employee Name]]),"-----",VLOOKUP(LeaveTracker[[#This Row],[Employee Name]],'List of Employees'!$B$4:$H$766,6))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1870</v>
      </c>
      <c r="E8115" s="20" t="str">
        <f>IF(ISBLANK(LeaveTracker[[#This Row],[Employee Name]]),"-----",VLOOKUP(LeaveTracker[[#This Row],[Employee Name]],'List of Employees'!$B$4:$H$766,7))</f>
        <v>CENRO</v>
      </c>
      <c r="F8115" s="66" t="str">
        <f>IF(ISBLANK(LeaveTracker[[#This Row],[Employee Name]]),"-----",VLOOKUP(LeaveTracker[[#This Row],[Employee Name]],'List of Employees'!$B$4:$H$766,6))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2092</v>
      </c>
      <c r="E8116" s="20" t="str">
        <f>IF(ISBLANK(LeaveTracker[[#This Row],[Employee Name]]),"-----",VLOOKUP(LeaveTracker[[#This Row],[Employee Name]],'List of Employees'!$B$4:$H$766,7))</f>
        <v>CENRO</v>
      </c>
      <c r="F8116" s="66" t="str">
        <f>IF(ISBLANK(LeaveTracker[[#This Row],[Employee Name]]),"-----",VLOOKUP(LeaveTracker[[#This Row],[Employee Name]],'List of Employees'!$B$4:$H$766,6))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1923</v>
      </c>
      <c r="E8117" s="20" t="str">
        <f>IF(ISBLANK(LeaveTracker[[#This Row],[Employee Name]]),"-----",VLOOKUP(LeaveTracker[[#This Row],[Employee Name]],'List of Employees'!$B$4:$H$766,7))</f>
        <v>CENRO</v>
      </c>
      <c r="F8117" s="66" t="str">
        <f>IF(ISBLANK(LeaveTracker[[#This Row],[Employee Name]]),"-----",VLOOKUP(LeaveTracker[[#This Row],[Employee Name]],'List of Employees'!$B$4:$H$766,6))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Employees'!$B$4:$H$766,7))</f>
        <v>TCCH/TICC</v>
      </c>
      <c r="F8118" s="66" t="str">
        <f>IF(ISBLANK(LeaveTracker[[#This Row],[Employee Name]]),"-----",VLOOKUP(LeaveTracker[[#This Row],[Employee Name]],'List of Employees'!$B$4:$H$766,6))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1846</v>
      </c>
      <c r="E8119" s="20" t="str">
        <f>IF(ISBLANK(LeaveTracker[[#This Row],[Employee Name]]),"-----",VLOOKUP(LeaveTracker[[#This Row],[Employee Name]],'List of Employees'!$B$4:$H$766,7))</f>
        <v>TICC</v>
      </c>
      <c r="F8119" s="66" t="str">
        <f>IF(ISBLANK(LeaveTracker[[#This Row],[Employee Name]]),"-----",VLOOKUP(LeaveTracker[[#This Row],[Employee Name]],'List of Employees'!$B$4:$H$766,6))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1846</v>
      </c>
      <c r="E8120" s="20" t="str">
        <f>IF(ISBLANK(LeaveTracker[[#This Row],[Employee Name]]),"-----",VLOOKUP(LeaveTracker[[#This Row],[Employee Name]],'List of Employees'!$B$4:$H$766,7))</f>
        <v>TICC</v>
      </c>
      <c r="F8120" s="66" t="str">
        <f>IF(ISBLANK(LeaveTracker[[#This Row],[Employee Name]]),"-----",VLOOKUP(LeaveTracker[[#This Row],[Employee Name]],'List of Employees'!$B$4:$H$766,6))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1846</v>
      </c>
      <c r="E8121" s="20" t="str">
        <f>IF(ISBLANK(LeaveTracker[[#This Row],[Employee Name]]),"-----",VLOOKUP(LeaveTracker[[#This Row],[Employee Name]],'List of Employees'!$B$4:$H$766,7))</f>
        <v>TICC</v>
      </c>
      <c r="F8121" s="66" t="str">
        <f>IF(ISBLANK(LeaveTracker[[#This Row],[Employee Name]]),"-----",VLOOKUP(LeaveTracker[[#This Row],[Employee Name]],'List of Employees'!$B$4:$H$766,6))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1846</v>
      </c>
      <c r="E8122" s="20" t="str">
        <f>IF(ISBLANK(LeaveTracker[[#This Row],[Employee Name]]),"-----",VLOOKUP(LeaveTracker[[#This Row],[Employee Name]],'List of Employees'!$B$4:$H$766,7))</f>
        <v>TICC</v>
      </c>
      <c r="F8122" s="66" t="str">
        <f>IF(ISBLANK(LeaveTracker[[#This Row],[Employee Name]]),"-----",VLOOKUP(LeaveTracker[[#This Row],[Employee Name]],'List of Employees'!$B$4:$H$766,6))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Employees'!$B$4:$H$766,7))</f>
        <v>CCT</v>
      </c>
      <c r="F8123" s="66" t="str">
        <f>IF(ISBLANK(LeaveTracker[[#This Row],[Employee Name]]),"-----",VLOOKUP(LeaveTracker[[#This Row],[Employee Name]],'List of Employees'!$B$4:$H$766,6))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2374</v>
      </c>
      <c r="E8124" s="20" t="str">
        <f>IF(ISBLANK(LeaveTracker[[#This Row],[Employee Name]]),"-----",VLOOKUP(LeaveTracker[[#This Row],[Employee Name]],'List of Employees'!$B$4:$H$766,7))</f>
        <v>LCR</v>
      </c>
      <c r="F8124" s="66" t="str">
        <f>IF(ISBLANK(LeaveTracker[[#This Row],[Employee Name]]),"-----",VLOOKUP(LeaveTracker[[#This Row],[Employee Name]],'List of Employees'!$B$4:$H$766,6))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2374</v>
      </c>
      <c r="E8125" s="20" t="str">
        <f>IF(ISBLANK(LeaveTracker[[#This Row],[Employee Name]]),"-----",VLOOKUP(LeaveTracker[[#This Row],[Employee Name]],'List of Employees'!$B$4:$H$766,7))</f>
        <v>LCR</v>
      </c>
      <c r="F8125" s="66" t="str">
        <f>IF(ISBLANK(LeaveTracker[[#This Row],[Employee Name]]),"-----",VLOOKUP(LeaveTracker[[#This Row],[Employee Name]],'List of Employees'!$B$4:$H$766,6))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2374</v>
      </c>
      <c r="E8126" s="20" t="str">
        <f>IF(ISBLANK(LeaveTracker[[#This Row],[Employee Name]]),"-----",VLOOKUP(LeaveTracker[[#This Row],[Employee Name]],'List of Employees'!$B$4:$H$766,7))</f>
        <v>LCR</v>
      </c>
      <c r="F8126" s="66" t="str">
        <f>IF(ISBLANK(LeaveTracker[[#This Row],[Employee Name]]),"-----",VLOOKUP(LeaveTracker[[#This Row],[Employee Name]],'List of Employees'!$B$4:$H$766,6))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2074</v>
      </c>
      <c r="E8127" s="20" t="str">
        <f>IF(ISBLANK(LeaveTracker[[#This Row],[Employee Name]]),"-----",VLOOKUP(LeaveTracker[[#This Row],[Employee Name]],'List of Employees'!$B$4:$H$766,7))</f>
        <v>LEGAL OFFICE</v>
      </c>
      <c r="F8127" s="66" t="str">
        <f>IF(ISBLANK(LeaveTracker[[#This Row],[Employee Name]]),"-----",VLOOKUP(LeaveTracker[[#This Row],[Employee Name]],'List of Employees'!$B$4:$H$766,6))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2074</v>
      </c>
      <c r="E8128" s="20" t="str">
        <f>IF(ISBLANK(LeaveTracker[[#This Row],[Employee Name]]),"-----",VLOOKUP(LeaveTracker[[#This Row],[Employee Name]],'List of Employees'!$B$4:$H$766,7))</f>
        <v>LEGAL OFFICE</v>
      </c>
      <c r="F8128" s="66" t="str">
        <f>IF(ISBLANK(LeaveTracker[[#This Row],[Employee Name]]),"-----",VLOOKUP(LeaveTracker[[#This Row],[Employee Name]],'List of Employees'!$B$4:$H$766,6))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1761</v>
      </c>
      <c r="E8129" s="20" t="str">
        <f>IF(ISBLANK(LeaveTracker[[#This Row],[Employee Name]]),"-----",VLOOKUP(LeaveTracker[[#This Row],[Employee Name]],'List of Employees'!$B$4:$H$766,7))</f>
        <v>GSO</v>
      </c>
      <c r="F8129" s="66" t="str">
        <f>IF(ISBLANK(LeaveTracker[[#This Row],[Employee Name]]),"-----",VLOOKUP(LeaveTracker[[#This Row],[Employee Name]],'List of Employees'!$B$4:$H$766,6))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1761</v>
      </c>
      <c r="E8130" s="20" t="str">
        <f>IF(ISBLANK(LeaveTracker[[#This Row],[Employee Name]]),"-----",VLOOKUP(LeaveTracker[[#This Row],[Employee Name]],'List of Employees'!$B$4:$H$766,7))</f>
        <v>GSO</v>
      </c>
      <c r="F8130" s="66" t="str">
        <f>IF(ISBLANK(LeaveTracker[[#This Row],[Employee Name]]),"-----",VLOOKUP(LeaveTracker[[#This Row],[Employee Name]],'List of Employees'!$B$4:$H$766,6))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1820</v>
      </c>
      <c r="E8131" s="20" t="str">
        <f>IF(ISBLANK(LeaveTracker[[#This Row],[Employee Name]]),"-----",VLOOKUP(LeaveTracker[[#This Row],[Employee Name]],'List of Employees'!$B$4:$H$766,7))</f>
        <v>GSO</v>
      </c>
      <c r="F8131" s="66" t="str">
        <f>IF(ISBLANK(LeaveTracker[[#This Row],[Employee Name]]),"-----",VLOOKUP(LeaveTracker[[#This Row],[Employee Name]],'List of Employees'!$B$4:$H$766,6))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1951</v>
      </c>
      <c r="E8132" s="20" t="str">
        <f>IF(ISBLANK(LeaveTracker[[#This Row],[Employee Name]]),"-----",VLOOKUP(LeaveTracker[[#This Row],[Employee Name]],'List of Employees'!$B$4:$H$766,7))</f>
        <v>EEO/CITY MARKET</v>
      </c>
      <c r="F8132" s="66" t="str">
        <f>IF(ISBLANK(LeaveTracker[[#This Row],[Employee Name]]),"-----",VLOOKUP(LeaveTracker[[#This Row],[Employee Name]],'List of Employees'!$B$4:$H$766,6))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1951</v>
      </c>
      <c r="E8133" s="20" t="str">
        <f>IF(ISBLANK(LeaveTracker[[#This Row],[Employee Name]]),"-----",VLOOKUP(LeaveTracker[[#This Row],[Employee Name]],'List of Employees'!$B$4:$H$766,7))</f>
        <v>EEO/CITY MARKET</v>
      </c>
      <c r="F8133" s="66" t="str">
        <f>IF(ISBLANK(LeaveTracker[[#This Row],[Employee Name]]),"-----",VLOOKUP(LeaveTracker[[#This Row],[Employee Name]],'List of Employees'!$B$4:$H$766,6))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1951</v>
      </c>
      <c r="E8134" s="20" t="str">
        <f>IF(ISBLANK(LeaveTracker[[#This Row],[Employee Name]]),"-----",VLOOKUP(LeaveTracker[[#This Row],[Employee Name]],'List of Employees'!$B$4:$H$766,7))</f>
        <v>EEO/CITY MARKET</v>
      </c>
      <c r="F8134" s="66" t="str">
        <f>IF(ISBLANK(LeaveTracker[[#This Row],[Employee Name]]),"-----",VLOOKUP(LeaveTracker[[#This Row],[Employee Name]],'List of Employees'!$B$4:$H$766,6))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1951</v>
      </c>
      <c r="E8135" s="20" t="str">
        <f>IF(ISBLANK(LeaveTracker[[#This Row],[Employee Name]]),"-----",VLOOKUP(LeaveTracker[[#This Row],[Employee Name]],'List of Employees'!$B$4:$H$766,7))</f>
        <v>EEO/CITY MARKET</v>
      </c>
      <c r="F8135" s="66" t="str">
        <f>IF(ISBLANK(LeaveTracker[[#This Row],[Employee Name]]),"-----",VLOOKUP(LeaveTracker[[#This Row],[Employee Name]],'List of Employees'!$B$4:$H$766,6))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1951</v>
      </c>
      <c r="E8136" s="20" t="str">
        <f>IF(ISBLANK(LeaveTracker[[#This Row],[Employee Name]]),"-----",VLOOKUP(LeaveTracker[[#This Row],[Employee Name]],'List of Employees'!$B$4:$H$766,7))</f>
        <v>EEO/CITY MARKET</v>
      </c>
      <c r="F8136" s="66" t="str">
        <f>IF(ISBLANK(LeaveTracker[[#This Row],[Employee Name]]),"-----",VLOOKUP(LeaveTracker[[#This Row],[Employee Name]],'List of Employees'!$B$4:$H$766,6))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1818</v>
      </c>
      <c r="E8137" s="20" t="str">
        <f>IF(ISBLANK(LeaveTracker[[#This Row],[Employee Name]]),"-----",VLOOKUP(LeaveTracker[[#This Row],[Employee Name]],'List of Employees'!$B$4:$H$766,7))</f>
        <v>EEO/CITY MARKET</v>
      </c>
      <c r="F8137" s="66" t="str">
        <f>IF(ISBLANK(LeaveTracker[[#This Row],[Employee Name]]),"-----",VLOOKUP(LeaveTracker[[#This Row],[Employee Name]],'List of Employees'!$B$4:$H$766,6))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1818</v>
      </c>
      <c r="E8138" s="20" t="str">
        <f>IF(ISBLANK(LeaveTracker[[#This Row],[Employee Name]]),"-----",VLOOKUP(LeaveTracker[[#This Row],[Employee Name]],'List of Employees'!$B$4:$H$766,7))</f>
        <v>EEO/CITY MARKET</v>
      </c>
      <c r="F8138" s="66" t="str">
        <f>IF(ISBLANK(LeaveTracker[[#This Row],[Employee Name]]),"-----",VLOOKUP(LeaveTracker[[#This Row],[Employee Name]],'List of Employees'!$B$4:$H$766,6))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1818</v>
      </c>
      <c r="E8139" s="20" t="str">
        <f>IF(ISBLANK(LeaveTracker[[#This Row],[Employee Name]]),"-----",VLOOKUP(LeaveTracker[[#This Row],[Employee Name]],'List of Employees'!$B$4:$H$766,7))</f>
        <v>EEO/CITY MARKET</v>
      </c>
      <c r="F8139" s="66" t="str">
        <f>IF(ISBLANK(LeaveTracker[[#This Row],[Employee Name]]),"-----",VLOOKUP(LeaveTracker[[#This Row],[Employee Name]],'List of Employees'!$B$4:$H$766,6))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1818</v>
      </c>
      <c r="E8140" s="20" t="str">
        <f>IF(ISBLANK(LeaveTracker[[#This Row],[Employee Name]]),"-----",VLOOKUP(LeaveTracker[[#This Row],[Employee Name]],'List of Employees'!$B$4:$H$766,7))</f>
        <v>EEO/CITY MARKET</v>
      </c>
      <c r="F8140" s="66" t="str">
        <f>IF(ISBLANK(LeaveTracker[[#This Row],[Employee Name]]),"-----",VLOOKUP(LeaveTracker[[#This Row],[Employee Name]],'List of Employees'!$B$4:$H$766,6))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1818</v>
      </c>
      <c r="E8141" s="20" t="str">
        <f>IF(ISBLANK(LeaveTracker[[#This Row],[Employee Name]]),"-----",VLOOKUP(LeaveTracker[[#This Row],[Employee Name]],'List of Employees'!$B$4:$H$766,7))</f>
        <v>EEO/CITY MARKET</v>
      </c>
      <c r="F8141" s="66" t="str">
        <f>IF(ISBLANK(LeaveTracker[[#This Row],[Employee Name]]),"-----",VLOOKUP(LeaveTracker[[#This Row],[Employee Name]],'List of Employees'!$B$4:$H$766,6))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Employees'!$B$4:$H$766,7))</f>
        <v>MAHOGANY MARKET</v>
      </c>
      <c r="F8142" s="66" t="str">
        <f>IF(ISBLANK(LeaveTracker[[#This Row],[Employee Name]]),"-----",VLOOKUP(LeaveTracker[[#This Row],[Employee Name]],'List of Employees'!$B$4:$H$766,6))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1745</v>
      </c>
      <c r="E8143" s="20" t="str">
        <f>IF(ISBLANK(LeaveTracker[[#This Row],[Employee Name]]),"-----",VLOOKUP(LeaveTracker[[#This Row],[Employee Name]],'List of Employees'!$B$4:$H$766,7))</f>
        <v>MAHOGANY MARKET</v>
      </c>
      <c r="F8143" s="66" t="str">
        <f>IF(ISBLANK(LeaveTracker[[#This Row],[Employee Name]]),"-----",VLOOKUP(LeaveTracker[[#This Row],[Employee Name]],'List of Employees'!$B$4:$H$766,6))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1746</v>
      </c>
      <c r="E8144" s="20" t="str">
        <f>IF(ISBLANK(LeaveTracker[[#This Row],[Employee Name]]),"-----",VLOOKUP(LeaveTracker[[#This Row],[Employee Name]],'List of Employees'!$B$4:$H$766,7))</f>
        <v>AGRICULTURE OFFICE</v>
      </c>
      <c r="F8144" s="66" t="str">
        <f>IF(ISBLANK(LeaveTracker[[#This Row],[Employee Name]]),"-----",VLOOKUP(LeaveTracker[[#This Row],[Employee Name]],'List of Employees'!$B$4:$H$766,6))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2472</v>
      </c>
      <c r="E8145" s="20" t="str">
        <f>IF(ISBLANK(LeaveTracker[[#This Row],[Employee Name]]),"-----",VLOOKUP(LeaveTracker[[#This Row],[Employee Name]],'List of Employees'!$B$4:$H$766,7))</f>
        <v>CPDO</v>
      </c>
      <c r="F8145" s="66" t="str">
        <f>IF(ISBLANK(LeaveTracker[[#This Row],[Employee Name]]),"-----",VLOOKUP(LeaveTracker[[#This Row],[Employee Name]],'List of Employees'!$B$4:$H$766,6))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Employees'!$B$4:$H$766,7))</f>
        <v>PICNIC GROVE</v>
      </c>
      <c r="F8146" s="66" t="str">
        <f>IF(ISBLANK(LeaveTracker[[#This Row],[Employee Name]]),"-----",VLOOKUP(LeaveTracker[[#This Row],[Employee Name]],'List of Employees'!$B$4:$H$766,6))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1892</v>
      </c>
      <c r="E8147" s="20" t="str">
        <f>IF(ISBLANK(LeaveTracker[[#This Row],[Employee Name]]),"-----",VLOOKUP(LeaveTracker[[#This Row],[Employee Name]],'List of Employees'!$B$4:$H$766,7))</f>
        <v>PICNIC GROVE</v>
      </c>
      <c r="F8147" s="66" t="str">
        <f>IF(ISBLANK(LeaveTracker[[#This Row],[Employee Name]]),"-----",VLOOKUP(LeaveTracker[[#This Row],[Employee Name]],'List of Employees'!$B$4:$H$766,6))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2132</v>
      </c>
      <c r="E8148" s="20" t="str">
        <f>IF(ISBLANK(LeaveTracker[[#This Row],[Employee Name]]),"-----",VLOOKUP(LeaveTracker[[#This Row],[Employee Name]],'List of Employees'!$B$4:$H$766,7))</f>
        <v>CENRO</v>
      </c>
      <c r="F8148" s="66" t="str">
        <f>IF(ISBLANK(LeaveTracker[[#This Row],[Employee Name]]),"-----",VLOOKUP(LeaveTracker[[#This Row],[Employee Name]],'List of Employees'!$B$4:$H$766,6))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1927</v>
      </c>
      <c r="E8149" s="20" t="str">
        <f>IF(ISBLANK(LeaveTracker[[#This Row],[Employee Name]]),"-----",VLOOKUP(LeaveTracker[[#This Row],[Employee Name]],'List of Employees'!$B$4:$H$766,7))</f>
        <v>CTO</v>
      </c>
      <c r="F8149" s="66" t="str">
        <f>IF(ISBLANK(LeaveTracker[[#This Row],[Employee Name]]),"-----",VLOOKUP(LeaveTracker[[#This Row],[Employee Name]],'List of Employees'!$B$4:$H$766,6))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1927</v>
      </c>
      <c r="E8150" s="20" t="str">
        <f>IF(ISBLANK(LeaveTracker[[#This Row],[Employee Name]]),"-----",VLOOKUP(LeaveTracker[[#This Row],[Employee Name]],'List of Employees'!$B$4:$H$766,7))</f>
        <v>CTO</v>
      </c>
      <c r="F8150" s="66" t="str">
        <f>IF(ISBLANK(LeaveTracker[[#This Row],[Employee Name]]),"-----",VLOOKUP(LeaveTracker[[#This Row],[Employee Name]],'List of Employees'!$B$4:$H$766,6))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1927</v>
      </c>
      <c r="E8151" s="20" t="str">
        <f>IF(ISBLANK(LeaveTracker[[#This Row],[Employee Name]]),"-----",VLOOKUP(LeaveTracker[[#This Row],[Employee Name]],'List of Employees'!$B$4:$H$766,7))</f>
        <v>CTO</v>
      </c>
      <c r="F8151" s="66" t="str">
        <f>IF(ISBLANK(LeaveTracker[[#This Row],[Employee Name]]),"-----",VLOOKUP(LeaveTracker[[#This Row],[Employee Name]],'List of Employees'!$B$4:$H$766,6))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1927</v>
      </c>
      <c r="E8152" s="20" t="str">
        <f>IF(ISBLANK(LeaveTracker[[#This Row],[Employee Name]]),"-----",VLOOKUP(LeaveTracker[[#This Row],[Employee Name]],'List of Employees'!$B$4:$H$766,7))</f>
        <v>CTO</v>
      </c>
      <c r="F8152" s="66" t="str">
        <f>IF(ISBLANK(LeaveTracker[[#This Row],[Employee Name]]),"-----",VLOOKUP(LeaveTracker[[#This Row],[Employee Name]],'List of Employees'!$B$4:$H$766,6))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1927</v>
      </c>
      <c r="E8153" s="20" t="str">
        <f>IF(ISBLANK(LeaveTracker[[#This Row],[Employee Name]]),"-----",VLOOKUP(LeaveTracker[[#This Row],[Employee Name]],'List of Employees'!$B$4:$H$766,7))</f>
        <v>CTO</v>
      </c>
      <c r="F8153" s="66" t="str">
        <f>IF(ISBLANK(LeaveTracker[[#This Row],[Employee Name]]),"-----",VLOOKUP(LeaveTracker[[#This Row],[Employee Name]],'List of Employees'!$B$4:$H$766,6))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1927</v>
      </c>
      <c r="E8154" s="20" t="str">
        <f>IF(ISBLANK(LeaveTracker[[#This Row],[Employee Name]]),"-----",VLOOKUP(LeaveTracker[[#This Row],[Employee Name]],'List of Employees'!$B$4:$H$766,7))</f>
        <v>CTO</v>
      </c>
      <c r="F8154" s="66" t="str">
        <f>IF(ISBLANK(LeaveTracker[[#This Row],[Employee Name]]),"-----",VLOOKUP(LeaveTracker[[#This Row],[Employee Name]],'List of Employees'!$B$4:$H$766,6))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1927</v>
      </c>
      <c r="E8155" s="20" t="str">
        <f>IF(ISBLANK(LeaveTracker[[#This Row],[Employee Name]]),"-----",VLOOKUP(LeaveTracker[[#This Row],[Employee Name]],'List of Employees'!$B$4:$H$766,7))</f>
        <v>CTO</v>
      </c>
      <c r="F8155" s="66" t="str">
        <f>IF(ISBLANK(LeaveTracker[[#This Row],[Employee Name]]),"-----",VLOOKUP(LeaveTracker[[#This Row],[Employee Name]],'List of Employees'!$B$4:$H$766,6))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2425</v>
      </c>
      <c r="E8156" s="20" t="str">
        <f>IF(ISBLANK(LeaveTracker[[#This Row],[Employee Name]]),"-----",VLOOKUP(LeaveTracker[[#This Row],[Employee Name]],'List of Employees'!$B$4:$H$766,7))</f>
        <v>PEOPLE'S PARK</v>
      </c>
      <c r="F8156" s="66" t="str">
        <f>IF(ISBLANK(LeaveTracker[[#This Row],[Employee Name]]),"-----",VLOOKUP(LeaveTracker[[#This Row],[Employee Name]],'List of Employees'!$B$4:$H$766,6))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2098</v>
      </c>
      <c r="E8157" s="20" t="str">
        <f>IF(ISBLANK(LeaveTracker[[#This Row],[Employee Name]]),"-----",VLOOKUP(LeaveTracker[[#This Row],[Employee Name]],'List of Employees'!$B$4:$H$766,7))</f>
        <v>PICNIC GROVE</v>
      </c>
      <c r="F8157" s="66" t="str">
        <f>IF(ISBLANK(LeaveTracker[[#This Row],[Employee Name]]),"-----",VLOOKUP(LeaveTracker[[#This Row],[Employee Name]],'List of Employees'!$B$4:$H$766,6))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2504</v>
      </c>
      <c r="E8158" s="20" t="str">
        <f>IF(ISBLANK(LeaveTracker[[#This Row],[Employee Name]]),"-----",VLOOKUP(LeaveTracker[[#This Row],[Employee Name]],'List of Employees'!$B$4:$H$766,7))</f>
        <v>CSU</v>
      </c>
      <c r="F8158" s="66" t="str">
        <f>IF(ISBLANK(LeaveTracker[[#This Row],[Employee Name]]),"-----",VLOOKUP(LeaveTracker[[#This Row],[Employee Name]],'List of Employees'!$B$4:$H$766,6))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1777</v>
      </c>
      <c r="E8159" s="20" t="str">
        <f>IF(ISBLANK(LeaveTracker[[#This Row],[Employee Name]]),"-----",VLOOKUP(LeaveTracker[[#This Row],[Employee Name]],'List of Employees'!$B$4:$H$766,7))</f>
        <v>PICNIC GROVE</v>
      </c>
      <c r="F8159" s="66" t="str">
        <f>IF(ISBLANK(LeaveTracker[[#This Row],[Employee Name]]),"-----",VLOOKUP(LeaveTracker[[#This Row],[Employee Name]],'List of Employees'!$B$4:$H$766,6))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1910</v>
      </c>
      <c r="E8160" s="20" t="str">
        <f>IF(ISBLANK(LeaveTracker[[#This Row],[Employee Name]]),"-----",VLOOKUP(LeaveTracker[[#This Row],[Employee Name]],'List of Employees'!$B$4:$H$766,7))</f>
        <v>PICNIC GROVE</v>
      </c>
      <c r="F8160" s="66" t="str">
        <f>IF(ISBLANK(LeaveTracker[[#This Row],[Employee Name]]),"-----",VLOOKUP(LeaveTracker[[#This Row],[Employee Name]],'List of Employees'!$B$4:$H$766,6))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Employees'!$B$4:$H$766,7))</f>
        <v>-----</v>
      </c>
      <c r="F8161" s="66" t="str">
        <f>IF(ISBLANK(LeaveTracker[[#This Row],[Employee Name]]),"-----",VLOOKUP(LeaveTracker[[#This Row],[Employee Name]],'List of Employees'!$B$4:$H$766,6))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Employees'!$B$4:$H$766,7))</f>
        <v>-----</v>
      </c>
      <c r="F8162" s="66" t="str">
        <f>IF(ISBLANK(LeaveTracker[[#This Row],[Employee Name]]),"-----",VLOOKUP(LeaveTracker[[#This Row],[Employee Name]],'List of Employees'!$B$4:$H$766,6))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Employees'!$B$4:$H$766,7))</f>
        <v>-----</v>
      </c>
      <c r="F8163" s="66" t="str">
        <f>IF(ISBLANK(LeaveTracker[[#This Row],[Employee Name]]),"-----",VLOOKUP(LeaveTracker[[#This Row],[Employee Name]],'List of Employees'!$B$4:$H$766,6))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Employees'!$B$4:$H$766,7))</f>
        <v>-----</v>
      </c>
      <c r="F8164" s="66" t="str">
        <f>IF(ISBLANK(LeaveTracker[[#This Row],[Employee Name]]),"-----",VLOOKUP(LeaveTracker[[#This Row],[Employee Name]],'List of Employees'!$B$4:$H$766,6))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Employees'!$B$4:$H$766,7))</f>
        <v>-----</v>
      </c>
      <c r="F8165" s="66" t="str">
        <f>IF(ISBLANK(LeaveTracker[[#This Row],[Employee Name]]),"-----",VLOOKUP(LeaveTracker[[#This Row],[Employee Name]],'List of Employees'!$B$4:$H$766,6))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Employees'!$B$4:$H$766,7))</f>
        <v>-----</v>
      </c>
      <c r="F8166" s="66" t="str">
        <f>IF(ISBLANK(LeaveTracker[[#This Row],[Employee Name]]),"-----",VLOOKUP(LeaveTracker[[#This Row],[Employee Name]],'List of Employees'!$B$4:$H$766,6))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Employees'!$B$4:$H$766,7))</f>
        <v>-----</v>
      </c>
      <c r="F8167" s="66" t="str">
        <f>IF(ISBLANK(LeaveTracker[[#This Row],[Employee Name]]),"-----",VLOOKUP(LeaveTracker[[#This Row],[Employee Name]],'List of Employees'!$B$4:$H$766,6))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Employees'!$B$4:$H$766,7))</f>
        <v>-----</v>
      </c>
      <c r="F8168" s="66" t="str">
        <f>IF(ISBLANK(LeaveTracker[[#This Row],[Employee Name]]),"-----",VLOOKUP(LeaveTracker[[#This Row],[Employee Name]],'List of Employees'!$B$4:$H$766,6))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Employees'!$B$4:$H$766,7))</f>
        <v>-----</v>
      </c>
      <c r="F8169" s="66" t="str">
        <f>IF(ISBLANK(LeaveTracker[[#This Row],[Employee Name]]),"-----",VLOOKUP(LeaveTracker[[#This Row],[Employee Name]],'List of Employees'!$B$4:$H$766,6))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Employees'!$B$4:$H$766,7))</f>
        <v>-----</v>
      </c>
      <c r="F8170" s="66" t="str">
        <f>IF(ISBLANK(LeaveTracker[[#This Row],[Employee Name]]),"-----",VLOOKUP(LeaveTracker[[#This Row],[Employee Name]],'List of Employees'!$B$4:$H$766,6))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Employees'!$B$4:$H$766,7))</f>
        <v>-----</v>
      </c>
      <c r="F8171" s="66" t="str">
        <f>IF(ISBLANK(LeaveTracker[[#This Row],[Employee Name]]),"-----",VLOOKUP(LeaveTracker[[#This Row],[Employee Name]],'List of Employees'!$B$4:$H$766,6))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Employees'!$B$4:$H$766,7))</f>
        <v>-----</v>
      </c>
      <c r="F8172" s="66" t="str">
        <f>IF(ISBLANK(LeaveTracker[[#This Row],[Employee Name]]),"-----",VLOOKUP(LeaveTracker[[#This Row],[Employee Name]],'List of Employees'!$B$4:$H$766,6))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Employees'!$B$4:$H$766,7))</f>
        <v>-----</v>
      </c>
      <c r="F8173" s="66" t="str">
        <f>IF(ISBLANK(LeaveTracker[[#This Row],[Employee Name]]),"-----",VLOOKUP(LeaveTracker[[#This Row],[Employee Name]],'List of Employees'!$B$4:$H$766,6))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Employees'!$B$4:$H$766,7))</f>
        <v>-----</v>
      </c>
      <c r="F8174" s="66" t="str">
        <f>IF(ISBLANK(LeaveTracker[[#This Row],[Employee Name]]),"-----",VLOOKUP(LeaveTracker[[#This Row],[Employee Name]],'List of Employees'!$B$4:$H$766,6))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Employees'!$B$4:$H$766,7))</f>
        <v>-----</v>
      </c>
      <c r="F8175" s="66" t="str">
        <f>IF(ISBLANK(LeaveTracker[[#This Row],[Employee Name]]),"-----",VLOOKUP(LeaveTracker[[#This Row],[Employee Name]],'List of Employees'!$B$4:$H$766,6))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Employees'!$B$4:$H$766,7))</f>
        <v>-----</v>
      </c>
      <c r="F8176" s="66" t="str">
        <f>IF(ISBLANK(LeaveTracker[[#This Row],[Employee Name]]),"-----",VLOOKUP(LeaveTracker[[#This Row],[Employee Name]],'List of Employees'!$B$4:$H$766,6))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Employees'!$B$4:$H$766,7))</f>
        <v>-----</v>
      </c>
      <c r="F8177" s="66" t="str">
        <f>IF(ISBLANK(LeaveTracker[[#This Row],[Employee Name]]),"-----",VLOOKUP(LeaveTracker[[#This Row],[Employee Name]],'List of Employees'!$B$4:$H$766,6))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Employees'!$B$4:$H$766,7))</f>
        <v>-----</v>
      </c>
      <c r="F8178" s="66" t="str">
        <f>IF(ISBLANK(LeaveTracker[[#This Row],[Employee Name]]),"-----",VLOOKUP(LeaveTracker[[#This Row],[Employee Name]],'List of Employees'!$B$4:$H$766,6))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Employees'!$B$4:$H$766,7))</f>
        <v>-----</v>
      </c>
      <c r="F8179" s="66" t="str">
        <f>IF(ISBLANK(LeaveTracker[[#This Row],[Employee Name]]),"-----",VLOOKUP(LeaveTracker[[#This Row],[Employee Name]],'List of Employees'!$B$4:$H$766,6))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Employees'!$B$4:$H$766,7))</f>
        <v>-----</v>
      </c>
      <c r="F8180" s="66" t="str">
        <f>IF(ISBLANK(LeaveTracker[[#This Row],[Employee Name]]),"-----",VLOOKUP(LeaveTracker[[#This Row],[Employee Name]],'List of Employees'!$B$4:$H$766,6))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Employees'!$B$4:$H$766,7))</f>
        <v>-----</v>
      </c>
      <c r="F8181" s="66" t="str">
        <f>IF(ISBLANK(LeaveTracker[[#This Row],[Employee Name]]),"-----",VLOOKUP(LeaveTracker[[#This Row],[Employee Name]],'List of Employees'!$B$4:$H$766,6))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Employees'!$B$4:$H$766,7))</f>
        <v>-----</v>
      </c>
      <c r="F8182" s="66" t="str">
        <f>IF(ISBLANK(LeaveTracker[[#This Row],[Employee Name]]),"-----",VLOOKUP(LeaveTracker[[#This Row],[Employee Name]],'List of Employees'!$B$4:$H$766,6))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Employees'!$B$4:$H$766,7))</f>
        <v>-----</v>
      </c>
      <c r="F8183" s="66" t="str">
        <f>IF(ISBLANK(LeaveTracker[[#This Row],[Employee Name]]),"-----",VLOOKUP(LeaveTracker[[#This Row],[Employee Name]],'List of Employees'!$B$4:$H$766,6))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Employees'!$B$4:$H$766,7))</f>
        <v>-----</v>
      </c>
      <c r="F8184" s="66" t="str">
        <f>IF(ISBLANK(LeaveTracker[[#This Row],[Employee Name]]),"-----",VLOOKUP(LeaveTracker[[#This Row],[Employee Name]],'List of Employees'!$B$4:$H$766,6))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Employees'!$B$4:$H$766,7))</f>
        <v>-----</v>
      </c>
      <c r="F8185" s="66" t="str">
        <f>IF(ISBLANK(LeaveTracker[[#This Row],[Employee Name]]),"-----",VLOOKUP(LeaveTracker[[#This Row],[Employee Name]],'List of Employees'!$B$4:$H$766,6))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Employees'!$B$4:$H$766,7))</f>
        <v>-----</v>
      </c>
      <c r="F8186" s="66" t="str">
        <f>IF(ISBLANK(LeaveTracker[[#This Row],[Employee Name]]),"-----",VLOOKUP(LeaveTracker[[#This Row],[Employee Name]],'List of Employees'!$B$4:$H$766,6))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2357</v>
      </c>
      <c r="E8187" s="20" t="str">
        <f>IF(ISBLANK(LeaveTracker[[#This Row],[Employee Name]]),"-----",VLOOKUP(LeaveTracker[[#This Row],[Employee Name]],'List of Employees'!$B$4:$H$766,7))</f>
        <v>CSWDO</v>
      </c>
      <c r="F8187" s="66" t="str">
        <f>IF(ISBLANK(LeaveTracker[[#This Row],[Employee Name]]),"-----",VLOOKUP(LeaveTracker[[#This Row],[Employee Name]],'List of Employees'!$B$4:$H$766,6))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Employees'!$B$4:$H$766,7))</f>
        <v>CBO</v>
      </c>
      <c r="F8188" s="66" t="str">
        <f>IF(ISBLANK(LeaveTracker[[#This Row],[Employee Name]]),"-----",VLOOKUP(LeaveTracker[[#This Row],[Employee Name]],'List of Employees'!$B$4:$H$766,6))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Employees'!$B$4:$H$766,7))</f>
        <v>HRMO</v>
      </c>
      <c r="F8189" s="66" t="str">
        <f>IF(ISBLANK(LeaveTracker[[#This Row],[Employee Name]]),"-----",VLOOKUP(LeaveTracker[[#This Row],[Employee Name]],'List of Employees'!$B$4:$H$766,6))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1822</v>
      </c>
      <c r="E8190" s="20" t="str">
        <f>IF(ISBLANK(LeaveTracker[[#This Row],[Employee Name]]),"-----",VLOOKUP(LeaveTracker[[#This Row],[Employee Name]],'List of Employees'!$B$4:$H$766,7))</f>
        <v>SP</v>
      </c>
      <c r="F8190" s="66" t="str">
        <f>IF(ISBLANK(LeaveTracker[[#This Row],[Employee Name]]),"-----",VLOOKUP(LeaveTracker[[#This Row],[Employee Name]],'List of Employees'!$B$4:$H$766,6))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1822</v>
      </c>
      <c r="E8191" s="20" t="str">
        <f>IF(ISBLANK(LeaveTracker[[#This Row],[Employee Name]]),"-----",VLOOKUP(LeaveTracker[[#This Row],[Employee Name]],'List of Employees'!$B$4:$H$766,7))</f>
        <v>SP</v>
      </c>
      <c r="F8191" s="66" t="str">
        <f>IF(ISBLANK(LeaveTracker[[#This Row],[Employee Name]]),"-----",VLOOKUP(LeaveTracker[[#This Row],[Employee Name]],'List of Employees'!$B$4:$H$766,6))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1822</v>
      </c>
      <c r="E8192" s="20" t="str">
        <f>IF(ISBLANK(LeaveTracker[[#This Row],[Employee Name]]),"-----",VLOOKUP(LeaveTracker[[#This Row],[Employee Name]],'List of Employees'!$B$4:$H$766,7))</f>
        <v>SP</v>
      </c>
      <c r="F8192" s="66" t="str">
        <f>IF(ISBLANK(LeaveTracker[[#This Row],[Employee Name]]),"-----",VLOOKUP(LeaveTracker[[#This Row],[Employee Name]],'List of Employees'!$B$4:$H$766,6))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1822</v>
      </c>
      <c r="E8193" s="20" t="str">
        <f>IF(ISBLANK(LeaveTracker[[#This Row],[Employee Name]]),"-----",VLOOKUP(LeaveTracker[[#This Row],[Employee Name]],'List of Employees'!$B$4:$H$766,7))</f>
        <v>SP</v>
      </c>
      <c r="F8193" s="66" t="str">
        <f>IF(ISBLANK(LeaveTracker[[#This Row],[Employee Name]]),"-----",VLOOKUP(LeaveTracker[[#This Row],[Employee Name]],'List of Employees'!$B$4:$H$766,6))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Employees'!$B$4:$H$766,7))</f>
        <v>VMO</v>
      </c>
      <c r="F8194" s="66" t="str">
        <f>IF(ISBLANK(LeaveTracker[[#This Row],[Employee Name]]),"-----",VLOOKUP(LeaveTracker[[#This Row],[Employee Name]],'List of Employees'!$B$4:$H$766,6))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2176</v>
      </c>
      <c r="E8195" s="20" t="str">
        <f>IF(ISBLANK(LeaveTracker[[#This Row],[Employee Name]]),"-----",VLOOKUP(LeaveTracker[[#This Row],[Employee Name]],'List of Employees'!$B$4:$H$766,7))</f>
        <v>HALL OF JUSTICE</v>
      </c>
      <c r="F8195" s="66" t="str">
        <f>IF(ISBLANK(LeaveTracker[[#This Row],[Employee Name]]),"-----",VLOOKUP(LeaveTracker[[#This Row],[Employee Name]],'List of Employees'!$B$4:$H$766,6))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2322</v>
      </c>
      <c r="E8196" s="20" t="str">
        <f>IF(ISBLANK(LeaveTracker[[#This Row],[Employee Name]]),"-----",VLOOKUP(LeaveTracker[[#This Row],[Employee Name]],'List of Employees'!$B$4:$H$766,7))</f>
        <v>SP</v>
      </c>
      <c r="F8196" s="66" t="str">
        <f>IF(ISBLANK(LeaveTracker[[#This Row],[Employee Name]]),"-----",VLOOKUP(LeaveTracker[[#This Row],[Employee Name]],'List of Employees'!$B$4:$H$766,6))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2322</v>
      </c>
      <c r="E8197" s="20" t="str">
        <f>IF(ISBLANK(LeaveTracker[[#This Row],[Employee Name]]),"-----",VLOOKUP(LeaveTracker[[#This Row],[Employee Name]],'List of Employees'!$B$4:$H$766,7))</f>
        <v>SP</v>
      </c>
      <c r="F8197" s="66" t="str">
        <f>IF(ISBLANK(LeaveTracker[[#This Row],[Employee Name]]),"-----",VLOOKUP(LeaveTracker[[#This Row],[Employee Name]],'List of Employees'!$B$4:$H$766,6))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2322</v>
      </c>
      <c r="E8198" s="20" t="str">
        <f>IF(ISBLANK(LeaveTracker[[#This Row],[Employee Name]]),"-----",VLOOKUP(LeaveTracker[[#This Row],[Employee Name]],'List of Employees'!$B$4:$H$766,7))</f>
        <v>SP</v>
      </c>
      <c r="F8198" s="66" t="str">
        <f>IF(ISBLANK(LeaveTracker[[#This Row],[Employee Name]]),"-----",VLOOKUP(LeaveTracker[[#This Row],[Employee Name]],'List of Employees'!$B$4:$H$766,6))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2322</v>
      </c>
      <c r="E8199" s="20" t="str">
        <f>IF(ISBLANK(LeaveTracker[[#This Row],[Employee Name]]),"-----",VLOOKUP(LeaveTracker[[#This Row],[Employee Name]],'List of Employees'!$B$4:$H$766,7))</f>
        <v>SP</v>
      </c>
      <c r="F8199" s="66" t="str">
        <f>IF(ISBLANK(LeaveTracker[[#This Row],[Employee Name]]),"-----",VLOOKUP(LeaveTracker[[#This Row],[Employee Name]],'List of Employees'!$B$4:$H$766,6))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2322</v>
      </c>
      <c r="E8200" s="20" t="str">
        <f>IF(ISBLANK(LeaveTracker[[#This Row],[Employee Name]]),"-----",VLOOKUP(LeaveTracker[[#This Row],[Employee Name]],'List of Employees'!$B$4:$H$766,7))</f>
        <v>SP</v>
      </c>
      <c r="F8200" s="66" t="str">
        <f>IF(ISBLANK(LeaveTracker[[#This Row],[Employee Name]]),"-----",VLOOKUP(LeaveTracker[[#This Row],[Employee Name]],'List of Employees'!$B$4:$H$766,6))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2367</v>
      </c>
      <c r="E8201" s="20" t="str">
        <f>IF(ISBLANK(LeaveTracker[[#This Row],[Employee Name]]),"-----",VLOOKUP(LeaveTracker[[#This Row],[Employee Name]],'List of Employees'!$B$4:$H$766,7))</f>
        <v xml:space="preserve">OFFICE OF THE SANGGUNIANG PANLUNGSOD </v>
      </c>
      <c r="F8201" s="66" t="str">
        <f>IF(ISBLANK(LeaveTracker[[#This Row],[Employee Name]]),"-----",VLOOKUP(LeaveTracker[[#This Row],[Employee Name]],'List of Employees'!$B$4:$H$766,6))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1751</v>
      </c>
      <c r="E8202" s="20" t="str">
        <f>IF(ISBLANK(LeaveTracker[[#This Row],[Employee Name]]),"-----",VLOOKUP(LeaveTracker[[#This Row],[Employee Name]],'List of Employees'!$B$4:$H$766,7))</f>
        <v>SP</v>
      </c>
      <c r="F8202" s="66" t="str">
        <f>IF(ISBLANK(LeaveTracker[[#This Row],[Employee Name]]),"-----",VLOOKUP(LeaveTracker[[#This Row],[Employee Name]],'List of Employees'!$B$4:$H$766,6))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2220</v>
      </c>
      <c r="E8203" s="20" t="str">
        <f>IF(ISBLANK(LeaveTracker[[#This Row],[Employee Name]]),"-----",VLOOKUP(LeaveTracker[[#This Row],[Employee Name]],'List of Employees'!$B$4:$H$766,7))</f>
        <v>SANGGUNIANG PANLUNGSOD</v>
      </c>
      <c r="F8203" s="66" t="str">
        <f>IF(ISBLANK(LeaveTracker[[#This Row],[Employee Name]]),"-----",VLOOKUP(LeaveTracker[[#This Row],[Employee Name]],'List of Employees'!$B$4:$H$766,6))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2220</v>
      </c>
      <c r="E8204" s="20" t="str">
        <f>IF(ISBLANK(LeaveTracker[[#This Row],[Employee Name]]),"-----",VLOOKUP(LeaveTracker[[#This Row],[Employee Name]],'List of Employees'!$B$4:$H$766,7))</f>
        <v>SANGGUNIANG PANLUNGSOD</v>
      </c>
      <c r="F8204" s="66" t="str">
        <f>IF(ISBLANK(LeaveTracker[[#This Row],[Employee Name]]),"-----",VLOOKUP(LeaveTracker[[#This Row],[Employee Name]],'List of Employees'!$B$4:$H$766,6))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2256</v>
      </c>
      <c r="E8205" s="20" t="str">
        <f>IF(ISBLANK(LeaveTracker[[#This Row],[Employee Name]]),"-----",VLOOKUP(LeaveTracker[[#This Row],[Employee Name]],'List of Employees'!$B$4:$H$766,7))</f>
        <v>OSP</v>
      </c>
      <c r="F8205" s="66" t="str">
        <f>IF(ISBLANK(LeaveTracker[[#This Row],[Employee Name]]),"-----",VLOOKUP(LeaveTracker[[#This Row],[Employee Name]],'List of Employees'!$B$4:$H$766,6))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1956</v>
      </c>
      <c r="E8206" s="20" t="str">
        <f>IF(ISBLANK(LeaveTracker[[#This Row],[Employee Name]]),"-----",VLOOKUP(LeaveTracker[[#This Row],[Employee Name]],'List of Employees'!$B$4:$H$766,7))</f>
        <v>TERMINAL</v>
      </c>
      <c r="F8206" s="66" t="str">
        <f>IF(ISBLANK(LeaveTracker[[#This Row],[Employee Name]]),"-----",VLOOKUP(LeaveTracker[[#This Row],[Employee Name]],'List of Employees'!$B$4:$H$766,6))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1956</v>
      </c>
      <c r="E8207" s="20" t="str">
        <f>IF(ISBLANK(LeaveTracker[[#This Row],[Employee Name]]),"-----",VLOOKUP(LeaveTracker[[#This Row],[Employee Name]],'List of Employees'!$B$4:$H$766,7))</f>
        <v>TERMINAL</v>
      </c>
      <c r="F8207" s="66" t="str">
        <f>IF(ISBLANK(LeaveTracker[[#This Row],[Employee Name]]),"-----",VLOOKUP(LeaveTracker[[#This Row],[Employee Name]],'List of Employees'!$B$4:$H$766,6))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1956</v>
      </c>
      <c r="E8208" s="20" t="str">
        <f>IF(ISBLANK(LeaveTracker[[#This Row],[Employee Name]]),"-----",VLOOKUP(LeaveTracker[[#This Row],[Employee Name]],'List of Employees'!$B$4:$H$766,7))</f>
        <v>TERMINAL</v>
      </c>
      <c r="F8208" s="66" t="str">
        <f>IF(ISBLANK(LeaveTracker[[#This Row],[Employee Name]]),"-----",VLOOKUP(LeaveTracker[[#This Row],[Employee Name]],'List of Employees'!$B$4:$H$766,6))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2508</v>
      </c>
      <c r="E8209" s="20" t="str">
        <f>IF(ISBLANK(LeaveTracker[[#This Row],[Employee Name]]),"-----",VLOOKUP(LeaveTracker[[#This Row],[Employee Name]],'List of Employees'!$B$4:$H$766,7))</f>
        <v>ONT</v>
      </c>
      <c r="F8209" s="66" t="str">
        <f>IF(ISBLANK(LeaveTracker[[#This Row],[Employee Name]]),"-----",VLOOKUP(LeaveTracker[[#This Row],[Employee Name]],'List of Employees'!$B$4:$H$766,6))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2291</v>
      </c>
      <c r="E8210" s="20" t="str">
        <f>IF(ISBLANK(LeaveTracker[[#This Row],[Employee Name]]),"-----",VLOOKUP(LeaveTracker[[#This Row],[Employee Name]],'List of Employees'!$B$4:$H$766,7))</f>
        <v>ONT</v>
      </c>
      <c r="F8210" s="66" t="str">
        <f>IF(ISBLANK(LeaveTracker[[#This Row],[Employee Name]]),"-----",VLOOKUP(LeaveTracker[[#This Row],[Employee Name]],'List of Employees'!$B$4:$H$766,6))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2421</v>
      </c>
      <c r="E8211" s="20" t="str">
        <f>IF(ISBLANK(LeaveTracker[[#This Row],[Employee Name]]),"-----",VLOOKUP(LeaveTracker[[#This Row],[Employee Name]],'List of Employees'!$B$4:$H$766,7))</f>
        <v>ONT</v>
      </c>
      <c r="F8211" s="66" t="str">
        <f>IF(ISBLANK(LeaveTracker[[#This Row],[Employee Name]]),"-----",VLOOKUP(LeaveTracker[[#This Row],[Employee Name]],'List of Employees'!$B$4:$H$766,6))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1917</v>
      </c>
      <c r="E8212" s="20" t="str">
        <f>IF(ISBLANK(LeaveTracker[[#This Row],[Employee Name]]),"-----",VLOOKUP(LeaveTracker[[#This Row],[Employee Name]],'List of Employees'!$B$4:$H$766,7))</f>
        <v>ONT</v>
      </c>
      <c r="F8212" s="66" t="str">
        <f>IF(ISBLANK(LeaveTracker[[#This Row],[Employee Name]]),"-----",VLOOKUP(LeaveTracker[[#This Row],[Employee Name]],'List of Employees'!$B$4:$H$766,6))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1917</v>
      </c>
      <c r="E8213" s="20" t="str">
        <f>IF(ISBLANK(LeaveTracker[[#This Row],[Employee Name]]),"-----",VLOOKUP(LeaveTracker[[#This Row],[Employee Name]],'List of Employees'!$B$4:$H$766,7))</f>
        <v>ONT</v>
      </c>
      <c r="F8213" s="66" t="str">
        <f>IF(ISBLANK(LeaveTracker[[#This Row],[Employee Name]]),"-----",VLOOKUP(LeaveTracker[[#This Row],[Employee Name]],'List of Employees'!$B$4:$H$766,6))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2187</v>
      </c>
      <c r="E8214" s="20" t="str">
        <f>IF(ISBLANK(LeaveTracker[[#This Row],[Employee Name]]),"-----",VLOOKUP(LeaveTracker[[#This Row],[Employee Name]],'List of Employees'!$B$4:$H$766,7))</f>
        <v>OSPITAL NG TAGAYTAY</v>
      </c>
      <c r="F8214" s="66" t="str">
        <f>IF(ISBLANK(LeaveTracker[[#This Row],[Employee Name]]),"-----",VLOOKUP(LeaveTracker[[#This Row],[Employee Name]],'List of Employees'!$B$4:$H$766,6))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2227</v>
      </c>
      <c r="E8215" s="20" t="str">
        <f>IF(ISBLANK(LeaveTracker[[#This Row],[Employee Name]]),"-----",VLOOKUP(LeaveTracker[[#This Row],[Employee Name]],'List of Employees'!$B$4:$H$766,7))</f>
        <v>OSPITAL NG TAGAYTAY</v>
      </c>
      <c r="F8215" s="66" t="str">
        <f>IF(ISBLANK(LeaveTracker[[#This Row],[Employee Name]]),"-----",VLOOKUP(LeaveTracker[[#This Row],[Employee Name]],'List of Employees'!$B$4:$H$766,6))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2227</v>
      </c>
      <c r="E8216" s="20" t="str">
        <f>IF(ISBLANK(LeaveTracker[[#This Row],[Employee Name]]),"-----",VLOOKUP(LeaveTracker[[#This Row],[Employee Name]],'List of Employees'!$B$4:$H$766,7))</f>
        <v>OSPITAL NG TAGAYTAY</v>
      </c>
      <c r="F8216" s="66" t="str">
        <f>IF(ISBLANK(LeaveTracker[[#This Row],[Employee Name]]),"-----",VLOOKUP(LeaveTracker[[#This Row],[Employee Name]],'List of Employees'!$B$4:$H$766,6))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2227</v>
      </c>
      <c r="E8217" s="20" t="str">
        <f>IF(ISBLANK(LeaveTracker[[#This Row],[Employee Name]]),"-----",VLOOKUP(LeaveTracker[[#This Row],[Employee Name]],'List of Employees'!$B$4:$H$766,7))</f>
        <v>OSPITAL NG TAGAYTAY</v>
      </c>
      <c r="F8217" s="66" t="str">
        <f>IF(ISBLANK(LeaveTracker[[#This Row],[Employee Name]]),"-----",VLOOKUP(LeaveTracker[[#This Row],[Employee Name]],'List of Employees'!$B$4:$H$766,6))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2204</v>
      </c>
      <c r="E8218" s="20" t="str">
        <f>IF(ISBLANK(LeaveTracker[[#This Row],[Employee Name]]),"-----",VLOOKUP(LeaveTracker[[#This Row],[Employee Name]],'List of Employees'!$B$4:$H$766,7))</f>
        <v>OSPITAL NG TAGAYTAY</v>
      </c>
      <c r="F8218" s="66" t="str">
        <f>IF(ISBLANK(LeaveTracker[[#This Row],[Employee Name]]),"-----",VLOOKUP(LeaveTracker[[#This Row],[Employee Name]],'List of Employees'!$B$4:$H$766,6))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Employees'!$B$4:$H$766,7))</f>
        <v>ONT</v>
      </c>
      <c r="F8219" s="66" t="str">
        <f>IF(ISBLANK(LeaveTracker[[#This Row],[Employee Name]]),"-----",VLOOKUP(LeaveTracker[[#This Row],[Employee Name]],'List of Employees'!$B$4:$H$766,6))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Employees'!$B$4:$H$766,7))</f>
        <v>CPDO</v>
      </c>
      <c r="F8220" s="66" t="str">
        <f>IF(ISBLANK(LeaveTracker[[#This Row],[Employee Name]]),"-----",VLOOKUP(LeaveTracker[[#This Row],[Employee Name]],'List of Employees'!$B$4:$H$766,6))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2312</v>
      </c>
      <c r="E8221" s="20" t="str">
        <f>IF(ISBLANK(LeaveTracker[[#This Row],[Employee Name]]),"-----",VLOOKUP(LeaveTracker[[#This Row],[Employee Name]],'List of Employees'!$B$4:$H$766,7))</f>
        <v>BPLO</v>
      </c>
      <c r="F8221" s="66" t="str">
        <f>IF(ISBLANK(LeaveTracker[[#This Row],[Employee Name]]),"-----",VLOOKUP(LeaveTracker[[#This Row],[Employee Name]],'List of Employees'!$B$4:$H$766,6))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Employees'!$B$4:$H$766,7))</f>
        <v>MO</v>
      </c>
      <c r="F8222" s="66" t="str">
        <f>IF(ISBLANK(LeaveTracker[[#This Row],[Employee Name]]),"-----",VLOOKUP(LeaveTracker[[#This Row],[Employee Name]],'List of Employees'!$B$4:$H$766,6))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1729</v>
      </c>
      <c r="E8223" s="20" t="str">
        <f>IF(ISBLANK(LeaveTracker[[#This Row],[Employee Name]]),"-----",VLOOKUP(LeaveTracker[[#This Row],[Employee Name]],'List of Employees'!$B$4:$H$766,7))</f>
        <v>ASSESSOR</v>
      </c>
      <c r="F8223" s="66" t="str">
        <f>IF(ISBLANK(LeaveTracker[[#This Row],[Employee Name]]),"-----",VLOOKUP(LeaveTracker[[#This Row],[Employee Name]],'List of Employees'!$B$4:$H$766,6))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2510</v>
      </c>
      <c r="E8224" s="20" t="str">
        <f>IF(ISBLANK(LeaveTracker[[#This Row],[Employee Name]]),"-----",VLOOKUP(LeaveTracker[[#This Row],[Employee Name]],'List of Employees'!$B$4:$H$766,7))</f>
        <v>ASSESSORS OFFICE</v>
      </c>
      <c r="F8224" s="66" t="str">
        <f>IF(ISBLANK(LeaveTracker[[#This Row],[Employee Name]]),"-----",VLOOKUP(LeaveTracker[[#This Row],[Employee Name]],'List of Employees'!$B$4:$H$766,6))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2510</v>
      </c>
      <c r="E8225" s="20" t="str">
        <f>IF(ISBLANK(LeaveTracker[[#This Row],[Employee Name]]),"-----",VLOOKUP(LeaveTracker[[#This Row],[Employee Name]],'List of Employees'!$B$4:$H$766,7))</f>
        <v>ASSESSORS OFFICE</v>
      </c>
      <c r="F8225" s="66" t="str">
        <f>IF(ISBLANK(LeaveTracker[[#This Row],[Employee Name]]),"-----",VLOOKUP(LeaveTracker[[#This Row],[Employee Name]],'List of Employees'!$B$4:$H$766,6))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2510</v>
      </c>
      <c r="E8226" s="20" t="str">
        <f>IF(ISBLANK(LeaveTracker[[#This Row],[Employee Name]]),"-----",VLOOKUP(LeaveTracker[[#This Row],[Employee Name]],'List of Employees'!$B$4:$H$766,7))</f>
        <v>ASSESSORS OFFICE</v>
      </c>
      <c r="F8226" s="66" t="str">
        <f>IF(ISBLANK(LeaveTracker[[#This Row],[Employee Name]]),"-----",VLOOKUP(LeaveTracker[[#This Row],[Employee Name]],'List of Employees'!$B$4:$H$766,6))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2510</v>
      </c>
      <c r="E8227" s="20" t="str">
        <f>IF(ISBLANK(LeaveTracker[[#This Row],[Employee Name]]),"-----",VLOOKUP(LeaveTracker[[#This Row],[Employee Name]],'List of Employees'!$B$4:$H$766,7))</f>
        <v>ASSESSORS OFFICE</v>
      </c>
      <c r="F8227" s="66" t="str">
        <f>IF(ISBLANK(LeaveTracker[[#This Row],[Employee Name]]),"-----",VLOOKUP(LeaveTracker[[#This Row],[Employee Name]],'List of Employees'!$B$4:$H$766,6))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Employees'!$B$4:$H$766,7))</f>
        <v>ONT</v>
      </c>
      <c r="F8228" s="66" t="str">
        <f>IF(ISBLANK(LeaveTracker[[#This Row],[Employee Name]]),"-----",VLOOKUP(LeaveTracker[[#This Row],[Employee Name]],'List of Employees'!$B$4:$H$766,6))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1814</v>
      </c>
      <c r="E8229" s="20" t="str">
        <f>IF(ISBLANK(LeaveTracker[[#This Row],[Employee Name]]),"-----",VLOOKUP(LeaveTracker[[#This Row],[Employee Name]],'List of Employees'!$B$4:$H$766,7))</f>
        <v>CHO</v>
      </c>
      <c r="F8229" s="66" t="str">
        <f>IF(ISBLANK(LeaveTracker[[#This Row],[Employee Name]]),"-----",VLOOKUP(LeaveTracker[[#This Row],[Employee Name]],'List of Employees'!$B$4:$H$766,6))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Employees'!$B$4:$H$766,7))</f>
        <v>ONT</v>
      </c>
      <c r="F8230" s="66" t="str">
        <f>IF(ISBLANK(LeaveTracker[[#This Row],[Employee Name]]),"-----",VLOOKUP(LeaveTracker[[#This Row],[Employee Name]],'List of Employees'!$B$4:$H$766,6))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1831</v>
      </c>
      <c r="E8231" s="20" t="str">
        <f>IF(ISBLANK(LeaveTracker[[#This Row],[Employee Name]]),"-----",VLOOKUP(LeaveTracker[[#This Row],[Employee Name]],'List of Employees'!$B$4:$H$766,7))</f>
        <v>ONT</v>
      </c>
      <c r="F8231" s="66" t="str">
        <f>IF(ISBLANK(LeaveTracker[[#This Row],[Employee Name]]),"-----",VLOOKUP(LeaveTracker[[#This Row],[Employee Name]],'List of Employees'!$B$4:$H$766,6))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1945</v>
      </c>
      <c r="E8232" s="20" t="str">
        <f>IF(ISBLANK(LeaveTracker[[#This Row],[Employee Name]]),"-----",VLOOKUP(LeaveTracker[[#This Row],[Employee Name]],'List of Employees'!$B$4:$H$766,7))</f>
        <v>ONT</v>
      </c>
      <c r="F8232" s="66" t="str">
        <f>IF(ISBLANK(LeaveTracker[[#This Row],[Employee Name]]),"-----",VLOOKUP(LeaveTracker[[#This Row],[Employee Name]],'List of Employees'!$B$4:$H$766,6))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2512</v>
      </c>
      <c r="E8233" s="20" t="str">
        <f>IF(ISBLANK(LeaveTracker[[#This Row],[Employee Name]]),"-----",VLOOKUP(LeaveTracker[[#This Row],[Employee Name]],'List of Employees'!$B$4:$H$766,7))</f>
        <v>ONT</v>
      </c>
      <c r="F8233" s="66" t="str">
        <f>IF(ISBLANK(LeaveTracker[[#This Row],[Employee Name]]),"-----",VLOOKUP(LeaveTracker[[#This Row],[Employee Name]],'List of Employees'!$B$4:$H$766,6))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1945</v>
      </c>
      <c r="E8234" s="20" t="str">
        <f>IF(ISBLANK(LeaveTracker[[#This Row],[Employee Name]]),"-----",VLOOKUP(LeaveTracker[[#This Row],[Employee Name]],'List of Employees'!$B$4:$H$766,7))</f>
        <v>ONT</v>
      </c>
      <c r="F8234" s="66" t="str">
        <f>IF(ISBLANK(LeaveTracker[[#This Row],[Employee Name]]),"-----",VLOOKUP(LeaveTracker[[#This Row],[Employee Name]],'List of Employees'!$B$4:$H$766,6))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2421</v>
      </c>
      <c r="E8235" s="20" t="str">
        <f>IF(ISBLANK(LeaveTracker[[#This Row],[Employee Name]]),"-----",VLOOKUP(LeaveTracker[[#This Row],[Employee Name]],'List of Employees'!$B$4:$H$766,7))</f>
        <v>ONT</v>
      </c>
      <c r="F8235" s="66" t="str">
        <f>IF(ISBLANK(LeaveTracker[[#This Row],[Employee Name]]),"-----",VLOOKUP(LeaveTracker[[#This Row],[Employee Name]],'List of Employees'!$B$4:$H$766,6))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Employees'!$B$4:$H$766,7))</f>
        <v>ONT</v>
      </c>
      <c r="F8236" s="66" t="str">
        <f>IF(ISBLANK(LeaveTracker[[#This Row],[Employee Name]]),"-----",VLOOKUP(LeaveTracker[[#This Row],[Employee Name]],'List of Employees'!$B$4:$H$766,6))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2514</v>
      </c>
      <c r="E8237" s="20" t="str">
        <f>IF(ISBLANK(LeaveTracker[[#This Row],[Employee Name]]),"-----",VLOOKUP(LeaveTracker[[#This Row],[Employee Name]],'List of Employees'!$B$4:$H$766,7))</f>
        <v>CSWDO</v>
      </c>
      <c r="F8237" s="66" t="str">
        <f>IF(ISBLANK(LeaveTracker[[#This Row],[Employee Name]]),"-----",VLOOKUP(LeaveTracker[[#This Row],[Employee Name]],'List of Employees'!$B$4:$H$766,6))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2517</v>
      </c>
      <c r="E8238" s="20" t="str">
        <f>IF(ISBLANK(LeaveTracker[[#This Row],[Employee Name]]),"-----",VLOOKUP(LeaveTracker[[#This Row],[Employee Name]],'List of Employees'!$B$4:$H$766,7))</f>
        <v>CSWDO</v>
      </c>
      <c r="F8238" s="66" t="str">
        <f>IF(ISBLANK(LeaveTracker[[#This Row],[Employee Name]]),"-----",VLOOKUP(LeaveTracker[[#This Row],[Employee Name]],'List of Employees'!$B$4:$H$766,6))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Employees'!$B$4:$H$766,7))</f>
        <v>CSWDO</v>
      </c>
      <c r="F8239" s="66" t="str">
        <f>IF(ISBLANK(LeaveTracker[[#This Row],[Employee Name]]),"-----",VLOOKUP(LeaveTracker[[#This Row],[Employee Name]],'List of Employees'!$B$4:$H$766,6))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Employees'!$B$4:$H$766,7))</f>
        <v>CSWDO</v>
      </c>
      <c r="F8240" s="66" t="str">
        <f>IF(ISBLANK(LeaveTracker[[#This Row],[Employee Name]]),"-----",VLOOKUP(LeaveTracker[[#This Row],[Employee Name]],'List of Employees'!$B$4:$H$766,6))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Employees'!$B$4:$H$766,7))</f>
        <v>VMO</v>
      </c>
      <c r="F8241" s="66" t="str">
        <f>IF(ISBLANK(LeaveTracker[[#This Row],[Employee Name]]),"-----",VLOOKUP(LeaveTracker[[#This Row],[Employee Name]],'List of Employees'!$B$4:$H$766,6))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2521</v>
      </c>
      <c r="E8242" s="20" t="str">
        <f>IF(ISBLANK(LeaveTracker[[#This Row],[Employee Name]]),"-----",VLOOKUP(LeaveTracker[[#This Row],[Employee Name]],'List of Employees'!$B$4:$H$766,7))</f>
        <v>CSWDO</v>
      </c>
      <c r="F8242" s="66" t="str">
        <f>IF(ISBLANK(LeaveTracker[[#This Row],[Employee Name]]),"-----",VLOOKUP(LeaveTracker[[#This Row],[Employee Name]],'List of Employees'!$B$4:$H$766,6))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Employees'!$B$4:$H$766,7))</f>
        <v>CSWDO</v>
      </c>
      <c r="F8243" s="66" t="str">
        <f>IF(ISBLANK(LeaveTracker[[#This Row],[Employee Name]]),"-----",VLOOKUP(LeaveTracker[[#This Row],[Employee Name]],'List of Employees'!$B$4:$H$766,6))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Employees'!$B$4:$H$766,7))</f>
        <v>CSWDO</v>
      </c>
      <c r="F8244" s="66" t="str">
        <f>IF(ISBLANK(LeaveTracker[[#This Row],[Employee Name]]),"-----",VLOOKUP(LeaveTracker[[#This Row],[Employee Name]],'List of Employees'!$B$4:$H$766,6))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1973</v>
      </c>
      <c r="E8245" s="20" t="str">
        <f>IF(ISBLANK(LeaveTracker[[#This Row],[Employee Name]]),"-----",VLOOKUP(LeaveTracker[[#This Row],[Employee Name]],'List of Employees'!$B$4:$H$766,7))</f>
        <v>CHO</v>
      </c>
      <c r="F8245" s="66" t="str">
        <f>IF(ISBLANK(LeaveTracker[[#This Row],[Employee Name]]),"-----",VLOOKUP(LeaveTracker[[#This Row],[Employee Name]],'List of Employees'!$B$4:$H$766,6))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Employees'!$B$4:$H$766,7))</f>
        <v>CHO</v>
      </c>
      <c r="F8246" s="66" t="str">
        <f>IF(ISBLANK(LeaveTracker[[#This Row],[Employee Name]]),"-----",VLOOKUP(LeaveTracker[[#This Row],[Employee Name]],'List of Employees'!$B$4:$H$766,6))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2156</v>
      </c>
      <c r="E8247" s="20" t="str">
        <f>IF(ISBLANK(LeaveTracker[[#This Row],[Employee Name]]),"-----",VLOOKUP(LeaveTracker[[#This Row],[Employee Name]],'List of Employees'!$B$4:$H$766,7))</f>
        <v>DEPED</v>
      </c>
      <c r="F8247" s="66" t="str">
        <f>IF(ISBLANK(LeaveTracker[[#This Row],[Employee Name]]),"-----",VLOOKUP(LeaveTracker[[#This Row],[Employee Name]],'List of Employees'!$B$4:$H$766,6))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Employees'!$B$4:$H$766,7))</f>
        <v>LANDTAX</v>
      </c>
      <c r="F8248" s="66" t="str">
        <f>IF(ISBLANK(LeaveTracker[[#This Row],[Employee Name]]),"-----",VLOOKUP(LeaveTracker[[#This Row],[Employee Name]],'List of Employees'!$B$4:$H$766,6))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Employees'!$B$4:$H$766,7))</f>
        <v>CENRO</v>
      </c>
      <c r="F8249" s="66" t="str">
        <f>IF(ISBLANK(LeaveTracker[[#This Row],[Employee Name]]),"-----",VLOOKUP(LeaveTracker[[#This Row],[Employee Name]],'List of Employees'!$B$4:$H$766,6))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Employees'!$B$4:$H$766,7))</f>
        <v>CENRO</v>
      </c>
      <c r="F8250" s="66" t="str">
        <f>IF(ISBLANK(LeaveTracker[[#This Row],[Employee Name]]),"-----",VLOOKUP(LeaveTracker[[#This Row],[Employee Name]],'List of Employees'!$B$4:$H$766,6))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Employees'!$B$4:$H$766,7))</f>
        <v>0</v>
      </c>
      <c r="F8251" s="66" t="str">
        <f>IF(ISBLANK(LeaveTracker[[#This Row],[Employee Name]]),"-----",VLOOKUP(LeaveTracker[[#This Row],[Employee Name]],'List of Employees'!$B$4:$H$766,6))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2524</v>
      </c>
      <c r="E8252" s="20" t="str">
        <f>IF(ISBLANK(LeaveTracker[[#This Row],[Employee Name]]),"-----",VLOOKUP(LeaveTracker[[#This Row],[Employee Name]],'List of Employees'!$B$4:$H$766,7))</f>
        <v>CITY HEALTH OFFICE</v>
      </c>
      <c r="F8252" s="66" t="str">
        <f>IF(ISBLANK(LeaveTracker[[#This Row],[Employee Name]]),"-----",VLOOKUP(LeaveTracker[[#This Row],[Employee Name]],'List of Employees'!$B$4:$H$766,6))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2529</v>
      </c>
      <c r="E8253" s="20" t="str">
        <f>IF(ISBLANK(LeaveTracker[[#This Row],[Employee Name]]),"-----",VLOOKUP(LeaveTracker[[#This Row],[Employee Name]],'List of Employees'!$B$4:$H$766,7))</f>
        <v>BFP</v>
      </c>
      <c r="F8253" s="66" t="str">
        <f>IF(ISBLANK(LeaveTracker[[#This Row],[Employee Name]]),"-----",VLOOKUP(LeaveTracker[[#This Row],[Employee Name]],'List of Employees'!$B$4:$H$766,6))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2529</v>
      </c>
      <c r="E8254" s="20" t="str">
        <f>IF(ISBLANK(LeaveTracker[[#This Row],[Employee Name]]),"-----",VLOOKUP(LeaveTracker[[#This Row],[Employee Name]],'List of Employees'!$B$4:$H$766,7))</f>
        <v>BFP</v>
      </c>
      <c r="F8254" s="66" t="str">
        <f>IF(ISBLANK(LeaveTracker[[#This Row],[Employee Name]]),"-----",VLOOKUP(LeaveTracker[[#This Row],[Employee Name]],'List of Employees'!$B$4:$H$766,6))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2487</v>
      </c>
      <c r="E8255" s="20">
        <f>IF(ISBLANK(LeaveTracker[[#This Row],[Employee Name]]),"-----",VLOOKUP(LeaveTracker[[#This Row],[Employee Name]],'List of Employees'!$B$4:$H$766,7))</f>
        <v>0</v>
      </c>
      <c r="F8255" s="66" t="str">
        <f>IF(ISBLANK(LeaveTracker[[#This Row],[Employee Name]]),"-----",VLOOKUP(LeaveTracker[[#This Row],[Employee Name]],'List of Employees'!$B$4:$H$766,6))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2524</v>
      </c>
      <c r="E8256" s="20" t="str">
        <f>IF(ISBLANK(LeaveTracker[[#This Row],[Employee Name]]),"-----",VLOOKUP(LeaveTracker[[#This Row],[Employee Name]],'List of Employees'!$B$4:$H$766,7))</f>
        <v>CITY HEALTH OFFICE</v>
      </c>
      <c r="F8256" s="66" t="str">
        <f>IF(ISBLANK(LeaveTracker[[#This Row],[Employee Name]]),"-----",VLOOKUP(LeaveTracker[[#This Row],[Employee Name]],'List of Employees'!$B$4:$H$766,6))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1874</v>
      </c>
      <c r="E8257" s="20" t="str">
        <f>IF(ISBLANK(LeaveTracker[[#This Row],[Employee Name]]),"-----",VLOOKUP(LeaveTracker[[#This Row],[Employee Name]],'List of Employees'!$B$4:$H$766,7))</f>
        <v>CHO</v>
      </c>
      <c r="F8257" s="66" t="str">
        <f>IF(ISBLANK(LeaveTracker[[#This Row],[Employee Name]]),"-----",VLOOKUP(LeaveTracker[[#This Row],[Employee Name]],'List of Employees'!$B$4:$H$766,6))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1867</v>
      </c>
      <c r="E8258" s="20" t="str">
        <f>IF(ISBLANK(LeaveTracker[[#This Row],[Employee Name]]),"-----",VLOOKUP(LeaveTracker[[#This Row],[Employee Name]],'List of Employees'!$B$4:$H$766,7))</f>
        <v>CEO</v>
      </c>
      <c r="F8258" s="66" t="str">
        <f>IF(ISBLANK(LeaveTracker[[#This Row],[Employee Name]]),"-----",VLOOKUP(LeaveTracker[[#This Row],[Employee Name]],'List of Employees'!$B$4:$H$766,6))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Employees'!$B$4:$H$766,7))</f>
        <v>LANDTAX</v>
      </c>
      <c r="F8259" s="66" t="str">
        <f>IF(ISBLANK(LeaveTracker[[#This Row],[Employee Name]]),"-----",VLOOKUP(LeaveTracker[[#This Row],[Employee Name]],'List of Employees'!$B$4:$H$766,6))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Employees'!$B$4:$H$766,7))</f>
        <v>MAHOGANY MARKET</v>
      </c>
      <c r="F8260" s="66" t="str">
        <f>IF(ISBLANK(LeaveTracker[[#This Row],[Employee Name]]),"-----",VLOOKUP(LeaveTracker[[#This Row],[Employee Name]],'List of Employees'!$B$4:$H$766,6))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Employees'!$B$4:$H$766,7))</f>
        <v>PIO</v>
      </c>
      <c r="F8261" s="66" t="str">
        <f>IF(ISBLANK(LeaveTracker[[#This Row],[Employee Name]]),"-----",VLOOKUP(LeaveTracker[[#This Row],[Employee Name]],'List of Employees'!$B$4:$H$766,6))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Employees'!$B$4:$H$766,7))</f>
        <v>MAHOGANY MARKET</v>
      </c>
      <c r="F8262" s="66" t="str">
        <f>IF(ISBLANK(LeaveTracker[[#This Row],[Employee Name]]),"-----",VLOOKUP(LeaveTracker[[#This Row],[Employee Name]],'List of Employees'!$B$4:$H$766,6))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Employees'!$B$4:$H$766,7))</f>
        <v>CCT</v>
      </c>
      <c r="F8263" s="66" t="str">
        <f>IF(ISBLANK(LeaveTracker[[#This Row],[Employee Name]]),"-----",VLOOKUP(LeaveTracker[[#This Row],[Employee Name]],'List of Employees'!$B$4:$H$766,6))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1816</v>
      </c>
      <c r="E8264" s="20" t="str">
        <f>IF(ISBLANK(LeaveTracker[[#This Row],[Employee Name]]),"-----",VLOOKUP(LeaveTracker[[#This Row],[Employee Name]],'List of Employees'!$B$4:$H$766,7))</f>
        <v>DSWDO</v>
      </c>
      <c r="F8264" s="66" t="str">
        <f>IF(ISBLANK(LeaveTracker[[#This Row],[Employee Name]]),"-----",VLOOKUP(LeaveTracker[[#This Row],[Employee Name]],'List of Employees'!$B$4:$H$766,6))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Employees'!$B$4:$H$766,7))</f>
        <v>CSWDO</v>
      </c>
      <c r="F8265" s="66" t="str">
        <f>IF(ISBLANK(LeaveTracker[[#This Row],[Employee Name]]),"-----",VLOOKUP(LeaveTracker[[#This Row],[Employee Name]],'List of Employees'!$B$4:$H$766,6))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Employees'!$B$4:$H$766,7))</f>
        <v>CSWDO</v>
      </c>
      <c r="F8266" s="66" t="str">
        <f>IF(ISBLANK(LeaveTracker[[#This Row],[Employee Name]]),"-----",VLOOKUP(LeaveTracker[[#This Row],[Employee Name]],'List of Employees'!$B$4:$H$766,6))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Employees'!$B$4:$H$766,7))</f>
        <v>CSWDO</v>
      </c>
      <c r="F8267" s="66" t="str">
        <f>IF(ISBLANK(LeaveTracker[[#This Row],[Employee Name]]),"-----",VLOOKUP(LeaveTracker[[#This Row],[Employee Name]],'List of Employees'!$B$4:$H$766,6))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Employees'!$B$4:$H$766,7))</f>
        <v>CTO</v>
      </c>
      <c r="F8268" s="66" t="str">
        <f>IF(ISBLANK(LeaveTracker[[#This Row],[Employee Name]]),"-----",VLOOKUP(LeaveTracker[[#This Row],[Employee Name]],'List of Employees'!$B$4:$H$766,6))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Employees'!$B$4:$H$766,7))</f>
        <v>VMO</v>
      </c>
      <c r="F8269" s="66" t="str">
        <f>IF(ISBLANK(LeaveTracker[[#This Row],[Employee Name]]),"-----",VLOOKUP(LeaveTracker[[#This Row],[Employee Name]],'List of Employees'!$B$4:$H$766,6))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Employees'!$B$4:$H$766,7))</f>
        <v>VMO</v>
      </c>
      <c r="F8270" s="66" t="str">
        <f>IF(ISBLANK(LeaveTracker[[#This Row],[Employee Name]]),"-----",VLOOKUP(LeaveTracker[[#This Row],[Employee Name]],'List of Employees'!$B$4:$H$766,6))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Employees'!$B$4:$H$766,7))</f>
        <v>CHARACTER OFFICE</v>
      </c>
      <c r="F8271" s="66" t="str">
        <f>IF(ISBLANK(LeaveTracker[[#This Row],[Employee Name]]),"-----",VLOOKUP(LeaveTracker[[#This Row],[Employee Name]],'List of Employees'!$B$4:$H$766,6))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Employees'!$B$4:$H$766,7))</f>
        <v>CHARACTER OFFICE</v>
      </c>
      <c r="F8272" s="66" t="str">
        <f>IF(ISBLANK(LeaveTracker[[#This Row],[Employee Name]]),"-----",VLOOKUP(LeaveTracker[[#This Row],[Employee Name]],'List of Employees'!$B$4:$H$766,6))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Employees'!$B$4:$H$766,7))</f>
        <v>CEO</v>
      </c>
      <c r="F8273" s="66" t="str">
        <f>IF(ISBLANK(LeaveTracker[[#This Row],[Employee Name]]),"-----",VLOOKUP(LeaveTracker[[#This Row],[Employee Name]],'List of Employees'!$B$4:$H$766,6))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Employees'!$B$4:$H$766,7))</f>
        <v>CEO</v>
      </c>
      <c r="F8274" s="66" t="str">
        <f>IF(ISBLANK(LeaveTracker[[#This Row],[Employee Name]]),"-----",VLOOKUP(LeaveTracker[[#This Row],[Employee Name]],'List of Employees'!$B$4:$H$766,6))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Employees'!$B$4:$H$766,7))</f>
        <v>CEO</v>
      </c>
      <c r="F8275" s="66" t="str">
        <f>IF(ISBLANK(LeaveTracker[[#This Row],[Employee Name]]),"-----",VLOOKUP(LeaveTracker[[#This Row],[Employee Name]],'List of Employees'!$B$4:$H$766,6))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Employees'!$B$4:$H$766,7))</f>
        <v>CEO</v>
      </c>
      <c r="F8276" s="66" t="str">
        <f>IF(ISBLANK(LeaveTracker[[#This Row],[Employee Name]]),"-----",VLOOKUP(LeaveTracker[[#This Row],[Employee Name]],'List of Employees'!$B$4:$H$766,6))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Employees'!$B$4:$H$766,7))</f>
        <v>CENRO</v>
      </c>
      <c r="F8277" s="66" t="str">
        <f>IF(ISBLANK(LeaveTracker[[#This Row],[Employee Name]]),"-----",VLOOKUP(LeaveTracker[[#This Row],[Employee Name]],'List of Employees'!$B$4:$H$766,6))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Employees'!$B$4:$H$766,7))</f>
        <v>CENRO</v>
      </c>
      <c r="F8278" s="66" t="str">
        <f>IF(ISBLANK(LeaveTracker[[#This Row],[Employee Name]]),"-----",VLOOKUP(LeaveTracker[[#This Row],[Employee Name]],'List of Employees'!$B$4:$H$766,6))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Employees'!$B$4:$H$766,7))</f>
        <v>CTO</v>
      </c>
      <c r="F8279" s="66" t="str">
        <f>IF(ISBLANK(LeaveTracker[[#This Row],[Employee Name]]),"-----",VLOOKUP(LeaveTracker[[#This Row],[Employee Name]],'List of Employees'!$B$4:$H$766,6))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Employees'!$B$4:$H$766,7))</f>
        <v>CTO</v>
      </c>
      <c r="F8280" s="66" t="str">
        <f>IF(ISBLANK(LeaveTracker[[#This Row],[Employee Name]]),"-----",VLOOKUP(LeaveTracker[[#This Row],[Employee Name]],'List of Employees'!$B$4:$H$766,6))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Employees'!$B$4:$H$766,7))</f>
        <v>SP</v>
      </c>
      <c r="F8281" s="66" t="str">
        <f>IF(ISBLANK(LeaveTracker[[#This Row],[Employee Name]]),"-----",VLOOKUP(LeaveTracker[[#This Row],[Employee Name]],'List of Employees'!$B$4:$H$766,6))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Employees'!$B$4:$H$766,7))</f>
        <v>SP</v>
      </c>
      <c r="F8282" s="66" t="str">
        <f>IF(ISBLANK(LeaveTracker[[#This Row],[Employee Name]]),"-----",VLOOKUP(LeaveTracker[[#This Row],[Employee Name]],'List of Employees'!$B$4:$H$766,6))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1752</v>
      </c>
      <c r="E8283" s="20" t="str">
        <f>IF(ISBLANK(LeaveTracker[[#This Row],[Employee Name]]),"-----",VLOOKUP(LeaveTracker[[#This Row],[Employee Name]],'List of Employees'!$B$4:$H$766,7))</f>
        <v>EEO/CITY MARKET</v>
      </c>
      <c r="F8283" s="66" t="str">
        <f>IF(ISBLANK(LeaveTracker[[#This Row],[Employee Name]]),"-----",VLOOKUP(LeaveTracker[[#This Row],[Employee Name]],'List of Employees'!$B$4:$H$766,6))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1752</v>
      </c>
      <c r="E8284" s="20" t="str">
        <f>IF(ISBLANK(LeaveTracker[[#This Row],[Employee Name]]),"-----",VLOOKUP(LeaveTracker[[#This Row],[Employee Name]],'List of Employees'!$B$4:$H$766,7))</f>
        <v>EEO/CITY MARKET</v>
      </c>
      <c r="F8284" s="66" t="str">
        <f>IF(ISBLANK(LeaveTracker[[#This Row],[Employee Name]]),"-----",VLOOKUP(LeaveTracker[[#This Row],[Employee Name]],'List of Employees'!$B$4:$H$766,6))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2008</v>
      </c>
      <c r="E8285" s="20" t="str">
        <f>IF(ISBLANK(LeaveTracker[[#This Row],[Employee Name]]),"-----",VLOOKUP(LeaveTracker[[#This Row],[Employee Name]],'List of Employees'!$B$4:$H$766,7))</f>
        <v>EDP</v>
      </c>
      <c r="F8285" s="66" t="str">
        <f>IF(ISBLANK(LeaveTracker[[#This Row],[Employee Name]]),"-----",VLOOKUP(LeaveTracker[[#This Row],[Employee Name]],'List of Employees'!$B$4:$H$766,6))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1919</v>
      </c>
      <c r="E8286" s="20" t="str">
        <f>IF(ISBLANK(LeaveTracker[[#This Row],[Employee Name]]),"-----",VLOOKUP(LeaveTracker[[#This Row],[Employee Name]],'List of Employees'!$B$4:$H$766,7))</f>
        <v>HOUSING</v>
      </c>
      <c r="F8286" s="66" t="str">
        <f>IF(ISBLANK(LeaveTracker[[#This Row],[Employee Name]]),"-----",VLOOKUP(LeaveTracker[[#This Row],[Employee Name]],'List of Employees'!$B$4:$H$766,6))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1800</v>
      </c>
      <c r="E8287" s="20" t="str">
        <f>IF(ISBLANK(LeaveTracker[[#This Row],[Employee Name]]),"-----",VLOOKUP(LeaveTracker[[#This Row],[Employee Name]],'List of Employees'!$B$4:$H$766,7))</f>
        <v>HOUSING</v>
      </c>
      <c r="F8287" s="66" t="str">
        <f>IF(ISBLANK(LeaveTracker[[#This Row],[Employee Name]]),"-----",VLOOKUP(LeaveTracker[[#This Row],[Employee Name]],'List of Employees'!$B$4:$H$766,6))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1829</v>
      </c>
      <c r="E8288" s="20" t="str">
        <f>IF(ISBLANK(LeaveTracker[[#This Row],[Employee Name]]),"-----",VLOOKUP(LeaveTracker[[#This Row],[Employee Name]],'List of Employees'!$B$4:$H$766,7))</f>
        <v>EEO/CITY MARKET</v>
      </c>
      <c r="F8288" s="66" t="str">
        <f>IF(ISBLANK(LeaveTracker[[#This Row],[Employee Name]]),"-----",VLOOKUP(LeaveTracker[[#This Row],[Employee Name]],'List of Employees'!$B$4:$H$766,6))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1829</v>
      </c>
      <c r="E8289" s="20" t="str">
        <f>IF(ISBLANK(LeaveTracker[[#This Row],[Employee Name]]),"-----",VLOOKUP(LeaveTracker[[#This Row],[Employee Name]],'List of Employees'!$B$4:$H$766,7))</f>
        <v>EEO/CITY MARKET</v>
      </c>
      <c r="F8289" s="66" t="str">
        <f>IF(ISBLANK(LeaveTracker[[#This Row],[Employee Name]]),"-----",VLOOKUP(LeaveTracker[[#This Row],[Employee Name]],'List of Employees'!$B$4:$H$766,6))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1801</v>
      </c>
      <c r="E8290" s="20" t="str">
        <f>IF(ISBLANK(LeaveTracker[[#This Row],[Employee Name]]),"-----",VLOOKUP(LeaveTracker[[#This Row],[Employee Name]],'List of Employees'!$B$4:$H$766,7))</f>
        <v>CSWDO</v>
      </c>
      <c r="F8290" s="66" t="str">
        <f>IF(ISBLANK(LeaveTracker[[#This Row],[Employee Name]]),"-----",VLOOKUP(LeaveTracker[[#This Row],[Employee Name]],'List of Employees'!$B$4:$H$766,6))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2090</v>
      </c>
      <c r="E8291" s="20" t="str">
        <f>IF(ISBLANK(LeaveTracker[[#This Row],[Employee Name]]),"-----",VLOOKUP(LeaveTracker[[#This Row],[Employee Name]],'List of Employees'!$B$4:$H$766,7))</f>
        <v>BPLO</v>
      </c>
      <c r="F8291" s="66" t="str">
        <f>IF(ISBLANK(LeaveTracker[[#This Row],[Employee Name]]),"-----",VLOOKUP(LeaveTracker[[#This Row],[Employee Name]],'List of Employees'!$B$4:$H$766,6))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1954</v>
      </c>
      <c r="E8292" s="20" t="str">
        <f>IF(ISBLANK(LeaveTracker[[#This Row],[Employee Name]]),"-----",VLOOKUP(LeaveTracker[[#This Row],[Employee Name]],'List of Employees'!$B$4:$H$766,7))</f>
        <v>CENRO</v>
      </c>
      <c r="F8292" s="66" t="str">
        <f>IF(ISBLANK(LeaveTracker[[#This Row],[Employee Name]]),"-----",VLOOKUP(LeaveTracker[[#This Row],[Employee Name]],'List of Employees'!$B$4:$H$766,6))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Employees'!$B$4:$H$766,7))</f>
        <v>CENRO</v>
      </c>
      <c r="F8293" s="66" t="str">
        <f>IF(ISBLANK(LeaveTracker[[#This Row],[Employee Name]]),"-----",VLOOKUP(LeaveTracker[[#This Row],[Employee Name]],'List of Employees'!$B$4:$H$766,6))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1954</v>
      </c>
      <c r="E8294" s="20" t="str">
        <f>IF(ISBLANK(LeaveTracker[[#This Row],[Employee Name]]),"-----",VLOOKUP(LeaveTracker[[#This Row],[Employee Name]],'List of Employees'!$B$4:$H$766,7))</f>
        <v>CENRO</v>
      </c>
      <c r="F8294" s="66" t="str">
        <f>IF(ISBLANK(LeaveTracker[[#This Row],[Employee Name]]),"-----",VLOOKUP(LeaveTracker[[#This Row],[Employee Name]],'List of Employees'!$B$4:$H$766,6))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1876</v>
      </c>
      <c r="E8295" s="20" t="str">
        <f>IF(ISBLANK(LeaveTracker[[#This Row],[Employee Name]]),"-----",VLOOKUP(LeaveTracker[[#This Row],[Employee Name]],'List of Employees'!$B$4:$H$766,7))</f>
        <v>CTO-LICENSE</v>
      </c>
      <c r="F8295" s="66" t="str">
        <f>IF(ISBLANK(LeaveTracker[[#This Row],[Employee Name]]),"-----",VLOOKUP(LeaveTracker[[#This Row],[Employee Name]],'List of Employees'!$B$4:$H$766,6))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1906</v>
      </c>
      <c r="E8296" s="20" t="str">
        <f>IF(ISBLANK(LeaveTracker[[#This Row],[Employee Name]]),"-----",VLOOKUP(LeaveTracker[[#This Row],[Employee Name]],'List of Employees'!$B$4:$H$766,7))</f>
        <v>CENRO</v>
      </c>
      <c r="F8296" s="66" t="str">
        <f>IF(ISBLANK(LeaveTracker[[#This Row],[Employee Name]]),"-----",VLOOKUP(LeaveTracker[[#This Row],[Employee Name]],'List of Employees'!$B$4:$H$766,6))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1928</v>
      </c>
      <c r="E8297" s="20" t="str">
        <f>IF(ISBLANK(LeaveTracker[[#This Row],[Employee Name]]),"-----",VLOOKUP(LeaveTracker[[#This Row],[Employee Name]],'List of Employees'!$B$4:$H$766,7))</f>
        <v>CSU</v>
      </c>
      <c r="F8297" s="66" t="str">
        <f>IF(ISBLANK(LeaveTracker[[#This Row],[Employee Name]]),"-----",VLOOKUP(LeaveTracker[[#This Row],[Employee Name]],'List of Employees'!$B$4:$H$766,6))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1810</v>
      </c>
      <c r="E8298" s="20" t="str">
        <f>IF(ISBLANK(LeaveTracker[[#This Row],[Employee Name]]),"-----",VLOOKUP(LeaveTracker[[#This Row],[Employee Name]],'List of Employees'!$B$4:$H$766,7))</f>
        <v>CHO</v>
      </c>
      <c r="F8298" s="66" t="str">
        <f>IF(ISBLANK(LeaveTracker[[#This Row],[Employee Name]]),"-----",VLOOKUP(LeaveTracker[[#This Row],[Employee Name]],'List of Employees'!$B$4:$H$766,6))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1859</v>
      </c>
      <c r="E8299" s="20" t="str">
        <f>IF(ISBLANK(LeaveTracker[[#This Row],[Employee Name]]),"-----",VLOOKUP(LeaveTracker[[#This Row],[Employee Name]],'List of Employees'!$B$4:$H$766,7))</f>
        <v>TICC</v>
      </c>
      <c r="F8299" s="66" t="str">
        <f>IF(ISBLANK(LeaveTracker[[#This Row],[Employee Name]]),"-----",VLOOKUP(LeaveTracker[[#This Row],[Employee Name]],'List of Employees'!$B$4:$H$766,6))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1859</v>
      </c>
      <c r="E8300" s="20" t="str">
        <f>IF(ISBLANK(LeaveTracker[[#This Row],[Employee Name]]),"-----",VLOOKUP(LeaveTracker[[#This Row],[Employee Name]],'List of Employees'!$B$4:$H$766,7))</f>
        <v>TICC</v>
      </c>
      <c r="F8300" s="66" t="str">
        <f>IF(ISBLANK(LeaveTracker[[#This Row],[Employee Name]]),"-----",VLOOKUP(LeaveTracker[[#This Row],[Employee Name]],'List of Employees'!$B$4:$H$766,6))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1859</v>
      </c>
      <c r="E8301" s="20" t="str">
        <f>IF(ISBLANK(LeaveTracker[[#This Row],[Employee Name]]),"-----",VLOOKUP(LeaveTracker[[#This Row],[Employee Name]],'List of Employees'!$B$4:$H$766,7))</f>
        <v>TICC</v>
      </c>
      <c r="F8301" s="66" t="str">
        <f>IF(ISBLANK(LeaveTracker[[#This Row],[Employee Name]]),"-----",VLOOKUP(LeaveTracker[[#This Row],[Employee Name]],'List of Employees'!$B$4:$H$766,6))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1859</v>
      </c>
      <c r="E8302" s="20" t="str">
        <f>IF(ISBLANK(LeaveTracker[[#This Row],[Employee Name]]),"-----",VLOOKUP(LeaveTracker[[#This Row],[Employee Name]],'List of Employees'!$B$4:$H$766,7))</f>
        <v>TICC</v>
      </c>
      <c r="F8302" s="66" t="str">
        <f>IF(ISBLANK(LeaveTracker[[#This Row],[Employee Name]]),"-----",VLOOKUP(LeaveTracker[[#This Row],[Employee Name]],'List of Employees'!$B$4:$H$766,6))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1858</v>
      </c>
      <c r="E8303" s="20" t="str">
        <f>IF(ISBLANK(LeaveTracker[[#This Row],[Employee Name]]),"-----",VLOOKUP(LeaveTracker[[#This Row],[Employee Name]],'List of Employees'!$B$4:$H$766,7))</f>
        <v>TICC</v>
      </c>
      <c r="F8303" s="66" t="str">
        <f>IF(ISBLANK(LeaveTracker[[#This Row],[Employee Name]]),"-----",VLOOKUP(LeaveTracker[[#This Row],[Employee Name]],'List of Employees'!$B$4:$H$766,6))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1861</v>
      </c>
      <c r="E8304" s="20" t="str">
        <f>IF(ISBLANK(LeaveTracker[[#This Row],[Employee Name]]),"-----",VLOOKUP(LeaveTracker[[#This Row],[Employee Name]],'List of Employees'!$B$4:$H$766,7))</f>
        <v>TICC</v>
      </c>
      <c r="F8304" s="66" t="str">
        <f>IF(ISBLANK(LeaveTracker[[#This Row],[Employee Name]]),"-----",VLOOKUP(LeaveTracker[[#This Row],[Employee Name]],'List of Employees'!$B$4:$H$766,6))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1933</v>
      </c>
      <c r="E8305" s="20" t="str">
        <f>IF(ISBLANK(LeaveTracker[[#This Row],[Employee Name]]),"-----",VLOOKUP(LeaveTracker[[#This Row],[Employee Name]],'List of Employees'!$B$4:$H$766,7))</f>
        <v>CSWDO</v>
      </c>
      <c r="F8305" s="66" t="str">
        <f>IF(ISBLANK(LeaveTracker[[#This Row],[Employee Name]]),"-----",VLOOKUP(LeaveTracker[[#This Row],[Employee Name]],'List of Employees'!$B$4:$H$766,6))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1933</v>
      </c>
      <c r="E8306" s="20" t="str">
        <f>IF(ISBLANK(LeaveTracker[[#This Row],[Employee Name]]),"-----",VLOOKUP(LeaveTracker[[#This Row],[Employee Name]],'List of Employees'!$B$4:$H$766,7))</f>
        <v>CSWDO</v>
      </c>
      <c r="F8306" s="66" t="str">
        <f>IF(ISBLANK(LeaveTracker[[#This Row],[Employee Name]]),"-----",VLOOKUP(LeaveTracker[[#This Row],[Employee Name]],'List of Employees'!$B$4:$H$766,6))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1779</v>
      </c>
      <c r="E8307" s="20" t="str">
        <f>IF(ISBLANK(LeaveTracker[[#This Row],[Employee Name]]),"-----",VLOOKUP(LeaveTracker[[#This Row],[Employee Name]],'List of Employees'!$B$4:$H$766,7))</f>
        <v>EEO/CITY MARKET</v>
      </c>
      <c r="F8307" s="66" t="str">
        <f>IF(ISBLANK(LeaveTracker[[#This Row],[Employee Name]]),"-----",VLOOKUP(LeaveTracker[[#This Row],[Employee Name]],'List of Employees'!$B$4:$H$766,6))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1779</v>
      </c>
      <c r="E8308" s="20" t="str">
        <f>IF(ISBLANK(LeaveTracker[[#This Row],[Employee Name]]),"-----",VLOOKUP(LeaveTracker[[#This Row],[Employee Name]],'List of Employees'!$B$4:$H$766,7))</f>
        <v>EEO/CITY MARKET</v>
      </c>
      <c r="F8308" s="66" t="str">
        <f>IF(ISBLANK(LeaveTracker[[#This Row],[Employee Name]]),"-----",VLOOKUP(LeaveTracker[[#This Row],[Employee Name]],'List of Employees'!$B$4:$H$766,6))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1818</v>
      </c>
      <c r="E8309" s="20" t="str">
        <f>IF(ISBLANK(LeaveTracker[[#This Row],[Employee Name]]),"-----",VLOOKUP(LeaveTracker[[#This Row],[Employee Name]],'List of Employees'!$B$4:$H$766,7))</f>
        <v>EEO/CITY MARKET</v>
      </c>
      <c r="F8309" s="66" t="str">
        <f>IF(ISBLANK(LeaveTracker[[#This Row],[Employee Name]]),"-----",VLOOKUP(LeaveTracker[[#This Row],[Employee Name]],'List of Employees'!$B$4:$H$766,6))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1818</v>
      </c>
      <c r="E8310" s="20" t="str">
        <f>IF(ISBLANK(LeaveTracker[[#This Row],[Employee Name]]),"-----",VLOOKUP(LeaveTracker[[#This Row],[Employee Name]],'List of Employees'!$B$4:$H$766,7))</f>
        <v>EEO/CITY MARKET</v>
      </c>
      <c r="F8310" s="66" t="str">
        <f>IF(ISBLANK(LeaveTracker[[#This Row],[Employee Name]]),"-----",VLOOKUP(LeaveTracker[[#This Row],[Employee Name]],'List of Employees'!$B$4:$H$766,6))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1752</v>
      </c>
      <c r="E8311" s="20" t="str">
        <f>IF(ISBLANK(LeaveTracker[[#This Row],[Employee Name]]),"-----",VLOOKUP(LeaveTracker[[#This Row],[Employee Name]],'List of Employees'!$B$4:$H$766,7))</f>
        <v>EEO/CITY MARKET</v>
      </c>
      <c r="F8311" s="66" t="str">
        <f>IF(ISBLANK(LeaveTracker[[#This Row],[Employee Name]]),"-----",VLOOKUP(LeaveTracker[[#This Row],[Employee Name]],'List of Employees'!$B$4:$H$766,6))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1829</v>
      </c>
      <c r="E8312" s="20" t="str">
        <f>IF(ISBLANK(LeaveTracker[[#This Row],[Employee Name]]),"-----",VLOOKUP(LeaveTracker[[#This Row],[Employee Name]],'List of Employees'!$B$4:$H$766,7))</f>
        <v>EEO/CITY MARKET</v>
      </c>
      <c r="F8312" s="66" t="str">
        <f>IF(ISBLANK(LeaveTracker[[#This Row],[Employee Name]]),"-----",VLOOKUP(LeaveTracker[[#This Row],[Employee Name]],'List of Employees'!$B$4:$H$766,6))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1829</v>
      </c>
      <c r="E8313" s="20" t="str">
        <f>IF(ISBLANK(LeaveTracker[[#This Row],[Employee Name]]),"-----",VLOOKUP(LeaveTracker[[#This Row],[Employee Name]],'List of Employees'!$B$4:$H$766,7))</f>
        <v>EEO/CITY MARKET</v>
      </c>
      <c r="F8313" s="66" t="str">
        <f>IF(ISBLANK(LeaveTracker[[#This Row],[Employee Name]]),"-----",VLOOKUP(LeaveTracker[[#This Row],[Employee Name]],'List of Employees'!$B$4:$H$766,6))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1813</v>
      </c>
      <c r="E8314" s="20" t="str">
        <f>IF(ISBLANK(LeaveTracker[[#This Row],[Employee Name]]),"-----",VLOOKUP(LeaveTracker[[#This Row],[Employee Name]],'List of Employees'!$B$4:$H$766,7))</f>
        <v>CSWDO</v>
      </c>
      <c r="F8314" s="66" t="str">
        <f>IF(ISBLANK(LeaveTracker[[#This Row],[Employee Name]]),"-----",VLOOKUP(LeaveTracker[[#This Row],[Employee Name]],'List of Employees'!$B$4:$H$766,6))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1826</v>
      </c>
      <c r="E8315" s="20" t="str">
        <f>IF(ISBLANK(LeaveTracker[[#This Row],[Employee Name]]),"-----",VLOOKUP(LeaveTracker[[#This Row],[Employee Name]],'List of Employees'!$B$4:$H$766,7))</f>
        <v>CPDO</v>
      </c>
      <c r="F8315" s="66" t="str">
        <f>IF(ISBLANK(LeaveTracker[[#This Row],[Employee Name]]),"-----",VLOOKUP(LeaveTracker[[#This Row],[Employee Name]],'List of Employees'!$B$4:$H$766,6))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1892</v>
      </c>
      <c r="E8316" s="20" t="str">
        <f>IF(ISBLANK(LeaveTracker[[#This Row],[Employee Name]]),"-----",VLOOKUP(LeaveTracker[[#This Row],[Employee Name]],'List of Employees'!$B$4:$H$766,7))</f>
        <v>PICNIC GROVE</v>
      </c>
      <c r="F8316" s="66" t="str">
        <f>IF(ISBLANK(LeaveTracker[[#This Row],[Employee Name]]),"-----",VLOOKUP(LeaveTracker[[#This Row],[Employee Name]],'List of Employees'!$B$4:$H$766,6))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1892</v>
      </c>
      <c r="E8317" s="20" t="str">
        <f>IF(ISBLANK(LeaveTracker[[#This Row],[Employee Name]]),"-----",VLOOKUP(LeaveTracker[[#This Row],[Employee Name]],'List of Employees'!$B$4:$H$766,7))</f>
        <v>PICNIC GROVE</v>
      </c>
      <c r="F8317" s="66" t="str">
        <f>IF(ISBLANK(LeaveTracker[[#This Row],[Employee Name]]),"-----",VLOOKUP(LeaveTracker[[#This Row],[Employee Name]],'List of Employees'!$B$4:$H$766,6))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1908</v>
      </c>
      <c r="E8318" s="20" t="str">
        <f>IF(ISBLANK(LeaveTracker[[#This Row],[Employee Name]]),"-----",VLOOKUP(LeaveTracker[[#This Row],[Employee Name]],'List of Employees'!$B$4:$H$766,7))</f>
        <v>INTERNAL</v>
      </c>
      <c r="F8318" s="66" t="str">
        <f>IF(ISBLANK(LeaveTracker[[#This Row],[Employee Name]]),"-----",VLOOKUP(LeaveTracker[[#This Row],[Employee Name]],'List of Employees'!$B$4:$H$766,6))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2123</v>
      </c>
      <c r="E8319" s="20" t="str">
        <f>IF(ISBLANK(LeaveTracker[[#This Row],[Employee Name]]),"-----",VLOOKUP(LeaveTracker[[#This Row],[Employee Name]],'List of Employees'!$B$4:$H$766,7))</f>
        <v>DA</v>
      </c>
      <c r="F8319" s="66" t="str">
        <f>IF(ISBLANK(LeaveTracker[[#This Row],[Employee Name]]),"-----",VLOOKUP(LeaveTracker[[#This Row],[Employee Name]],'List of Employees'!$B$4:$H$766,6))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2374</v>
      </c>
      <c r="E8320" s="20" t="str">
        <f>IF(ISBLANK(LeaveTracker[[#This Row],[Employee Name]]),"-----",VLOOKUP(LeaveTracker[[#This Row],[Employee Name]],'List of Employees'!$B$4:$H$766,7))</f>
        <v>LCR</v>
      </c>
      <c r="F8320" s="66" t="str">
        <f>IF(ISBLANK(LeaveTracker[[#This Row],[Employee Name]]),"-----",VLOOKUP(LeaveTracker[[#This Row],[Employee Name]],'List of Employees'!$B$4:$H$766,6))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Employees'!$B$4:$H$766,7))</f>
        <v>MO</v>
      </c>
      <c r="F8321" s="66" t="str">
        <f>IF(ISBLANK(LeaveTracker[[#This Row],[Employee Name]]),"-----",VLOOKUP(LeaveTracker[[#This Row],[Employee Name]],'List of Employees'!$B$4:$H$766,6))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Employees'!$B$4:$H$766,7))</f>
        <v>ONT</v>
      </c>
      <c r="F8322" s="66" t="str">
        <f>IF(ISBLANK(LeaveTracker[[#This Row],[Employee Name]]),"-----",VLOOKUP(LeaveTracker[[#This Row],[Employee Name]],'List of Employees'!$B$4:$H$766,6))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Employees'!$B$4:$H$766,7))</f>
        <v>ONT</v>
      </c>
      <c r="F8323" s="66" t="str">
        <f>IF(ISBLANK(LeaveTracker[[#This Row],[Employee Name]]),"-----",VLOOKUP(LeaveTracker[[#This Row],[Employee Name]],'List of Employees'!$B$4:$H$766,6))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Employees'!$B$4:$H$766,7))</f>
        <v>ONT</v>
      </c>
      <c r="F8324" s="66" t="str">
        <f>IF(ISBLANK(LeaveTracker[[#This Row],[Employee Name]]),"-----",VLOOKUP(LeaveTracker[[#This Row],[Employee Name]],'List of Employees'!$B$4:$H$766,6))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2179</v>
      </c>
      <c r="E8325" s="20" t="str">
        <f>IF(ISBLANK(LeaveTracker[[#This Row],[Employee Name]]),"-----",VLOOKUP(LeaveTracker[[#This Row],[Employee Name]],'List of Employees'!$B$4:$H$766,7))</f>
        <v>OSPITAL NG TAGAYTAY</v>
      </c>
      <c r="F8325" s="66" t="str">
        <f>IF(ISBLANK(LeaveTracker[[#This Row],[Employee Name]]),"-----",VLOOKUP(LeaveTracker[[#This Row],[Employee Name]],'List of Employees'!$B$4:$H$766,6))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Employees'!$B$4:$H$766,7))</f>
        <v>ONT</v>
      </c>
      <c r="F8326" s="66" t="str">
        <f>IF(ISBLANK(LeaveTracker[[#This Row],[Employee Name]]),"-----",VLOOKUP(LeaveTracker[[#This Row],[Employee Name]],'List of Employees'!$B$4:$H$766,6))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2232</v>
      </c>
      <c r="E8327" s="20" t="str">
        <f>IF(ISBLANK(LeaveTracker[[#This Row],[Employee Name]]),"-----",VLOOKUP(LeaveTracker[[#This Row],[Employee Name]],'List of Employees'!$B$4:$H$766,7))</f>
        <v>OSPITAL NG TAGAYTAY</v>
      </c>
      <c r="F8327" s="66" t="str">
        <f>IF(ISBLANK(LeaveTracker[[#This Row],[Employee Name]]),"-----",VLOOKUP(LeaveTracker[[#This Row],[Employee Name]],'List of Employees'!$B$4:$H$766,6))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2232</v>
      </c>
      <c r="E8328" s="20" t="str">
        <f>IF(ISBLANK(LeaveTracker[[#This Row],[Employee Name]]),"-----",VLOOKUP(LeaveTracker[[#This Row],[Employee Name]],'List of Employees'!$B$4:$H$766,7))</f>
        <v>OSPITAL NG TAGAYTAY</v>
      </c>
      <c r="F8328" s="66" t="str">
        <f>IF(ISBLANK(LeaveTracker[[#This Row],[Employee Name]]),"-----",VLOOKUP(LeaveTracker[[#This Row],[Employee Name]],'List of Employees'!$B$4:$H$766,6))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Employees'!$B$4:$H$766,7))</f>
        <v>ONT</v>
      </c>
      <c r="F8329" s="66" t="str">
        <f>IF(ISBLANK(LeaveTracker[[#This Row],[Employee Name]]),"-----",VLOOKUP(LeaveTracker[[#This Row],[Employee Name]],'List of Employees'!$B$4:$H$766,6))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1895</v>
      </c>
      <c r="E8330" s="20" t="str">
        <f>IF(ISBLANK(LeaveTracker[[#This Row],[Employee Name]]),"-----",VLOOKUP(LeaveTracker[[#This Row],[Employee Name]],'List of Employees'!$B$4:$H$766,7))</f>
        <v>TICC</v>
      </c>
      <c r="F8330" s="66" t="str">
        <f>IF(ISBLANK(LeaveTracker[[#This Row],[Employee Name]]),"-----",VLOOKUP(LeaveTracker[[#This Row],[Employee Name]],'List of Employees'!$B$4:$H$766,6))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1895</v>
      </c>
      <c r="E8331" s="20" t="str">
        <f>IF(ISBLANK(LeaveTracker[[#This Row],[Employee Name]]),"-----",VLOOKUP(LeaveTracker[[#This Row],[Employee Name]],'List of Employees'!$B$4:$H$766,7))</f>
        <v>TICC</v>
      </c>
      <c r="F8331" s="66" t="str">
        <f>IF(ISBLANK(LeaveTracker[[#This Row],[Employee Name]]),"-----",VLOOKUP(LeaveTracker[[#This Row],[Employee Name]],'List of Employees'!$B$4:$H$766,6))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1824</v>
      </c>
      <c r="E8332" s="20" t="str">
        <f>IF(ISBLANK(LeaveTracker[[#This Row],[Employee Name]]),"-----",VLOOKUP(LeaveTracker[[#This Row],[Employee Name]],'List of Employees'!$B$4:$H$766,7))</f>
        <v>ONT</v>
      </c>
      <c r="F8332" s="66" t="str">
        <f>IF(ISBLANK(LeaveTracker[[#This Row],[Employee Name]]),"-----",VLOOKUP(LeaveTracker[[#This Row],[Employee Name]],'List of Employees'!$B$4:$H$766,6))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1824</v>
      </c>
      <c r="E8333" s="20" t="str">
        <f>IF(ISBLANK(LeaveTracker[[#This Row],[Employee Name]]),"-----",VLOOKUP(LeaveTracker[[#This Row],[Employee Name]],'List of Employees'!$B$4:$H$766,7))</f>
        <v>ONT</v>
      </c>
      <c r="F8333" s="66" t="str">
        <f>IF(ISBLANK(LeaveTracker[[#This Row],[Employee Name]]),"-----",VLOOKUP(LeaveTracker[[#This Row],[Employee Name]],'List of Employees'!$B$4:$H$766,6))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1824</v>
      </c>
      <c r="E8334" s="20" t="str">
        <f>IF(ISBLANK(LeaveTracker[[#This Row],[Employee Name]]),"-----",VLOOKUP(LeaveTracker[[#This Row],[Employee Name]],'List of Employees'!$B$4:$H$766,7))</f>
        <v>ONT</v>
      </c>
      <c r="F8334" s="66" t="str">
        <f>IF(ISBLANK(LeaveTracker[[#This Row],[Employee Name]]),"-----",VLOOKUP(LeaveTracker[[#This Row],[Employee Name]],'List of Employees'!$B$4:$H$766,6))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Employees'!$B$4:$H$766,7))</f>
        <v>ONT</v>
      </c>
      <c r="F8335" s="66" t="str">
        <f>IF(ISBLANK(LeaveTracker[[#This Row],[Employee Name]]),"-----",VLOOKUP(LeaveTracker[[#This Row],[Employee Name]],'List of Employees'!$B$4:$H$766,6))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Employees'!$B$4:$H$766,7))</f>
        <v>ONT</v>
      </c>
      <c r="F8336" s="66" t="str">
        <f>IF(ISBLANK(LeaveTracker[[#This Row],[Employee Name]]),"-----",VLOOKUP(LeaveTracker[[#This Row],[Employee Name]],'List of Employees'!$B$4:$H$766,6))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Employees'!$B$4:$H$766,7))</f>
        <v>ONT</v>
      </c>
      <c r="F8337" s="66" t="str">
        <f>IF(ISBLANK(LeaveTracker[[#This Row],[Employee Name]]),"-----",VLOOKUP(LeaveTracker[[#This Row],[Employee Name]],'List of Employees'!$B$4:$H$766,6))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1883</v>
      </c>
      <c r="E8338" s="20" t="str">
        <f>IF(ISBLANK(LeaveTracker[[#This Row],[Employee Name]]),"-----",VLOOKUP(LeaveTracker[[#This Row],[Employee Name]],'List of Employees'!$B$4:$H$766,7))</f>
        <v>ONT</v>
      </c>
      <c r="F8338" s="66" t="str">
        <f>IF(ISBLANK(LeaveTracker[[#This Row],[Employee Name]]),"-----",VLOOKUP(LeaveTracker[[#This Row],[Employee Name]],'List of Employees'!$B$4:$H$766,6))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1883</v>
      </c>
      <c r="E8339" s="20" t="str">
        <f>IF(ISBLANK(LeaveTracker[[#This Row],[Employee Name]]),"-----",VLOOKUP(LeaveTracker[[#This Row],[Employee Name]],'List of Employees'!$B$4:$H$766,7))</f>
        <v>ONT</v>
      </c>
      <c r="F8339" s="66" t="str">
        <f>IF(ISBLANK(LeaveTracker[[#This Row],[Employee Name]]),"-----",VLOOKUP(LeaveTracker[[#This Row],[Employee Name]],'List of Employees'!$B$4:$H$766,6))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Employees'!$B$4:$H$766,7))</f>
        <v>ONT</v>
      </c>
      <c r="F8340" s="66" t="str">
        <f>IF(ISBLANK(LeaveTracker[[#This Row],[Employee Name]]),"-----",VLOOKUP(LeaveTracker[[#This Row],[Employee Name]],'List of Employees'!$B$4:$H$766,6))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2125</v>
      </c>
      <c r="E8341" s="20" t="str">
        <f>IF(ISBLANK(LeaveTracker[[#This Row],[Employee Name]]),"-----",VLOOKUP(LeaveTracker[[#This Row],[Employee Name]],'List of Employees'!$B$4:$H$766,7))</f>
        <v>ADMIN OFFICE</v>
      </c>
      <c r="F8341" s="66" t="str">
        <f>IF(ISBLANK(LeaveTracker[[#This Row],[Employee Name]]),"-----",VLOOKUP(LeaveTracker[[#This Row],[Employee Name]],'List of Employees'!$B$4:$H$766,6))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2533</v>
      </c>
      <c r="E8342" s="20" t="str">
        <f>IF(ISBLANK(LeaveTracker[[#This Row],[Employee Name]]),"-----",VLOOKUP(LeaveTracker[[#This Row],[Employee Name]],'List of Employees'!$B$4:$H$766,7))</f>
        <v>DEPED</v>
      </c>
      <c r="F8342" s="66" t="str">
        <f>IF(ISBLANK(LeaveTracker[[#This Row],[Employee Name]]),"-----",VLOOKUP(LeaveTracker[[#This Row],[Employee Name]],'List of Employees'!$B$4:$H$766,6))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2125</v>
      </c>
      <c r="E8343" s="20" t="str">
        <f>IF(ISBLANK(LeaveTracker[[#This Row],[Employee Name]]),"-----",VLOOKUP(LeaveTracker[[#This Row],[Employee Name]],'List of Employees'!$B$4:$H$766,7))</f>
        <v>ADMIN OFFICE</v>
      </c>
      <c r="F8343" s="66" t="str">
        <f>IF(ISBLANK(LeaveTracker[[#This Row],[Employee Name]]),"-----",VLOOKUP(LeaveTracker[[#This Row],[Employee Name]],'List of Employees'!$B$4:$H$766,6))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2533</v>
      </c>
      <c r="E8344" s="20" t="str">
        <f>IF(ISBLANK(LeaveTracker[[#This Row],[Employee Name]]),"-----",VLOOKUP(LeaveTracker[[#This Row],[Employee Name]],'List of Employees'!$B$4:$H$766,7))</f>
        <v>DEPED</v>
      </c>
      <c r="F8344" s="66" t="str">
        <f>IF(ISBLANK(LeaveTracker[[#This Row],[Employee Name]]),"-----",VLOOKUP(LeaveTracker[[#This Row],[Employee Name]],'List of Employees'!$B$4:$H$766,6))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2538</v>
      </c>
      <c r="E8345" s="20" t="str">
        <f>IF(ISBLANK(LeaveTracker[[#This Row],[Employee Name]]),"-----",VLOOKUP(LeaveTracker[[#This Row],[Employee Name]],'List of Employees'!$B$4:$H$766,7))</f>
        <v>ONT</v>
      </c>
      <c r="F8345" s="66" t="str">
        <f>IF(ISBLANK(LeaveTracker[[#This Row],[Employee Name]]),"-----",VLOOKUP(LeaveTracker[[#This Row],[Employee Name]],'List of Employees'!$B$4:$H$766,6))</f>
        <v>JOBCON</v>
      </c>
      <c r="G8345" s="24">
        <v>45261</v>
      </c>
      <c r="H8345" s="24">
        <v>45276</v>
      </c>
      <c r="I8345" s="20" t="s">
        <v>297</v>
      </c>
      <c r="J8345" s="42" t="s">
        <v>2539</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2322</v>
      </c>
      <c r="E8346" s="20" t="str">
        <f>IF(ISBLANK(LeaveTracker[[#This Row],[Employee Name]]),"-----",VLOOKUP(LeaveTracker[[#This Row],[Employee Name]],'List of Employees'!$B$4:$H$766,7))</f>
        <v>SP</v>
      </c>
      <c r="F8346" s="66" t="str">
        <f>IF(ISBLANK(LeaveTracker[[#This Row],[Employee Name]]),"-----",VLOOKUP(LeaveTracker[[#This Row],[Employee Name]],'List of Employees'!$B$4:$H$766,6))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1751</v>
      </c>
      <c r="E8347" s="20" t="str">
        <f>IF(ISBLANK(LeaveTracker[[#This Row],[Employee Name]]),"-----",VLOOKUP(LeaveTracker[[#This Row],[Employee Name]],'List of Employees'!$B$4:$H$766,7))</f>
        <v>SP</v>
      </c>
      <c r="F8347" s="66" t="str">
        <f>IF(ISBLANK(LeaveTracker[[#This Row],[Employee Name]]),"-----",VLOOKUP(LeaveTracker[[#This Row],[Employee Name]],'List of Employees'!$B$4:$H$766,6))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2414</v>
      </c>
      <c r="E8348" s="20" t="str">
        <f>IF(ISBLANK(LeaveTracker[[#This Row],[Employee Name]]),"-----",VLOOKUP(LeaveTracker[[#This Row],[Employee Name]],'List of Employees'!$B$4:$H$766,7))</f>
        <v>PEOPLE'S PARK</v>
      </c>
      <c r="F8348" s="66" t="str">
        <f>IF(ISBLANK(LeaveTracker[[#This Row],[Employee Name]]),"-----",VLOOKUP(LeaveTracker[[#This Row],[Employee Name]],'List of Employees'!$B$4:$H$766,6))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1779</v>
      </c>
      <c r="E8349" s="20" t="str">
        <f>IF(ISBLANK(LeaveTracker[[#This Row],[Employee Name]]),"-----",VLOOKUP(LeaveTracker[[#This Row],[Employee Name]],'List of Employees'!$B$4:$H$766,7))</f>
        <v>EEO/CITY MARKET</v>
      </c>
      <c r="F8349" s="66" t="str">
        <f>IF(ISBLANK(LeaveTracker[[#This Row],[Employee Name]]),"-----",VLOOKUP(LeaveTracker[[#This Row],[Employee Name]],'List of Employees'!$B$4:$H$766,6))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1779</v>
      </c>
      <c r="E8350" s="20" t="str">
        <f>IF(ISBLANK(LeaveTracker[[#This Row],[Employee Name]]),"-----",VLOOKUP(LeaveTracker[[#This Row],[Employee Name]],'List of Employees'!$B$4:$H$766,7))</f>
        <v>EEO/CITY MARKET</v>
      </c>
      <c r="F8350" s="66" t="str">
        <f>IF(ISBLANK(LeaveTracker[[#This Row],[Employee Name]]),"-----",VLOOKUP(LeaveTracker[[#This Row],[Employee Name]],'List of Employees'!$B$4:$H$766,6))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1779</v>
      </c>
      <c r="E8351" s="20" t="str">
        <f>IF(ISBLANK(LeaveTracker[[#This Row],[Employee Name]]),"-----",VLOOKUP(LeaveTracker[[#This Row],[Employee Name]],'List of Employees'!$B$4:$H$766,7))</f>
        <v>EEO/CITY MARKET</v>
      </c>
      <c r="F8351" s="66" t="str">
        <f>IF(ISBLANK(LeaveTracker[[#This Row],[Employee Name]]),"-----",VLOOKUP(LeaveTracker[[#This Row],[Employee Name]],'List of Employees'!$B$4:$H$766,6))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1779</v>
      </c>
      <c r="E8352" s="20" t="str">
        <f>IF(ISBLANK(LeaveTracker[[#This Row],[Employee Name]]),"-----",VLOOKUP(LeaveTracker[[#This Row],[Employee Name]],'List of Employees'!$B$4:$H$766,7))</f>
        <v>EEO/CITY MARKET</v>
      </c>
      <c r="F8352" s="66" t="str">
        <f>IF(ISBLANK(LeaveTracker[[#This Row],[Employee Name]]),"-----",VLOOKUP(LeaveTracker[[#This Row],[Employee Name]],'List of Employees'!$B$4:$H$766,6))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1779</v>
      </c>
      <c r="E8353" s="20" t="str">
        <f>IF(ISBLANK(LeaveTracker[[#This Row],[Employee Name]]),"-----",VLOOKUP(LeaveTracker[[#This Row],[Employee Name]],'List of Employees'!$B$4:$H$766,7))</f>
        <v>EEO/CITY MARKET</v>
      </c>
      <c r="F8353" s="66" t="str">
        <f>IF(ISBLANK(LeaveTracker[[#This Row],[Employee Name]]),"-----",VLOOKUP(LeaveTracker[[#This Row],[Employee Name]],'List of Employees'!$B$4:$H$766,6))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1829</v>
      </c>
      <c r="E8354" s="20" t="str">
        <f>IF(ISBLANK(LeaveTracker[[#This Row],[Employee Name]]),"-----",VLOOKUP(LeaveTracker[[#This Row],[Employee Name]],'List of Employees'!$B$4:$H$766,7))</f>
        <v>EEO/CITY MARKET</v>
      </c>
      <c r="F8354" s="66" t="str">
        <f>IF(ISBLANK(LeaveTracker[[#This Row],[Employee Name]]),"-----",VLOOKUP(LeaveTracker[[#This Row],[Employee Name]],'List of Employees'!$B$4:$H$766,6))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1819</v>
      </c>
      <c r="E8355" s="20" t="str">
        <f>IF(ISBLANK(LeaveTracker[[#This Row],[Employee Name]]),"-----",VLOOKUP(LeaveTracker[[#This Row],[Employee Name]],'List of Employees'!$B$4:$H$766,7))</f>
        <v>EEO/CITY MARKET</v>
      </c>
      <c r="F8355" s="66" t="str">
        <f>IF(ISBLANK(LeaveTracker[[#This Row],[Employee Name]]),"-----",VLOOKUP(LeaveTracker[[#This Row],[Employee Name]],'List of Employees'!$B$4:$H$766,6))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1773</v>
      </c>
      <c r="E8356" s="20" t="str">
        <f>IF(ISBLANK(LeaveTracker[[#This Row],[Employee Name]]),"-----",VLOOKUP(LeaveTracker[[#This Row],[Employee Name]],'List of Employees'!$B$4:$H$766,7))</f>
        <v>MAHOGANY MARKET</v>
      </c>
      <c r="F8356" s="66" t="str">
        <f>IF(ISBLANK(LeaveTracker[[#This Row],[Employee Name]]),"-----",VLOOKUP(LeaveTracker[[#This Row],[Employee Name]],'List of Employees'!$B$4:$H$766,6))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1779</v>
      </c>
      <c r="E8357" s="20" t="str">
        <f>IF(ISBLANK(LeaveTracker[[#This Row],[Employee Name]]),"-----",VLOOKUP(LeaveTracker[[#This Row],[Employee Name]],'List of Employees'!$B$4:$H$766,7))</f>
        <v>EEO/CITY MARKET</v>
      </c>
      <c r="F8357" s="66" t="str">
        <f>IF(ISBLANK(LeaveTracker[[#This Row],[Employee Name]]),"-----",VLOOKUP(LeaveTracker[[#This Row],[Employee Name]],'List of Employees'!$B$4:$H$766,6))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1779</v>
      </c>
      <c r="E8358" s="20" t="str">
        <f>IF(ISBLANK(LeaveTracker[[#This Row],[Employee Name]]),"-----",VLOOKUP(LeaveTracker[[#This Row],[Employee Name]],'List of Employees'!$B$4:$H$766,7))</f>
        <v>EEO/CITY MARKET</v>
      </c>
      <c r="F8358" s="66" t="str">
        <f>IF(ISBLANK(LeaveTracker[[#This Row],[Employee Name]]),"-----",VLOOKUP(LeaveTracker[[#This Row],[Employee Name]],'List of Employees'!$B$4:$H$766,6))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2543</v>
      </c>
      <c r="E8359" s="20" t="str">
        <f>IF(ISBLANK(LeaveTracker[[#This Row],[Employee Name]]),"-----",VLOOKUP(LeaveTracker[[#This Row],[Employee Name]],'List of Employees'!$B$4:$H$766,7))</f>
        <v>TICC/JEB</v>
      </c>
      <c r="F8359" s="66" t="str">
        <f>IF(ISBLANK(LeaveTracker[[#This Row],[Employee Name]]),"-----",VLOOKUP(LeaveTracker[[#This Row],[Employee Name]],'List of Employees'!$B$4:$H$766,6))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2543</v>
      </c>
      <c r="E8360" s="20" t="str">
        <f>IF(ISBLANK(LeaveTracker[[#This Row],[Employee Name]]),"-----",VLOOKUP(LeaveTracker[[#This Row],[Employee Name]],'List of Employees'!$B$4:$H$766,7))</f>
        <v>TICC/JEB</v>
      </c>
      <c r="F8360" s="66" t="str">
        <f>IF(ISBLANK(LeaveTracker[[#This Row],[Employee Name]]),"-----",VLOOKUP(LeaveTracker[[#This Row],[Employee Name]],'List of Employees'!$B$4:$H$766,6))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1943</v>
      </c>
      <c r="E8361" s="20" t="str">
        <f>IF(ISBLANK(LeaveTracker[[#This Row],[Employee Name]]),"-----",VLOOKUP(LeaveTracker[[#This Row],[Employee Name]],'List of Employees'!$B$4:$H$766,7))</f>
        <v>TICC</v>
      </c>
      <c r="F8361" s="66" t="str">
        <f>IF(ISBLANK(LeaveTracker[[#This Row],[Employee Name]]),"-----",VLOOKUP(LeaveTracker[[#This Row],[Employee Name]],'List of Employees'!$B$4:$H$766,6))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1893</v>
      </c>
      <c r="E8362" s="20" t="str">
        <f>IF(ISBLANK(LeaveTracker[[#This Row],[Employee Name]]),"-----",VLOOKUP(LeaveTracker[[#This Row],[Employee Name]],'List of Employees'!$B$4:$H$766,7))</f>
        <v>AGRICULTURE OFFICE</v>
      </c>
      <c r="F8362" s="66" t="str">
        <f>IF(ISBLANK(LeaveTracker[[#This Row],[Employee Name]]),"-----",VLOOKUP(LeaveTracker[[#This Row],[Employee Name]],'List of Employees'!$B$4:$H$766,6))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1893</v>
      </c>
      <c r="E8363" s="20" t="str">
        <f>IF(ISBLANK(LeaveTracker[[#This Row],[Employee Name]]),"-----",VLOOKUP(LeaveTracker[[#This Row],[Employee Name]],'List of Employees'!$B$4:$H$766,7))</f>
        <v>AGRICULTURE OFFICE</v>
      </c>
      <c r="F8363" s="66" t="str">
        <f>IF(ISBLANK(LeaveTracker[[#This Row],[Employee Name]]),"-----",VLOOKUP(LeaveTracker[[#This Row],[Employee Name]],'List of Employees'!$B$4:$H$766,6))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2546</v>
      </c>
      <c r="E8364" s="20" t="str">
        <f>IF(ISBLANK(LeaveTracker[[#This Row],[Employee Name]]),"-----",VLOOKUP(LeaveTracker[[#This Row],[Employee Name]],'List of Employees'!$B$4:$H$766,7))</f>
        <v>TICC</v>
      </c>
      <c r="F8364" s="66" t="str">
        <f>IF(ISBLANK(LeaveTracker[[#This Row],[Employee Name]]),"-----",VLOOKUP(LeaveTracker[[#This Row],[Employee Name]],'List of Employees'!$B$4:$H$766,6))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1809</v>
      </c>
      <c r="E8365" s="20" t="str">
        <f>IF(ISBLANK(LeaveTracker[[#This Row],[Employee Name]]),"-----",VLOOKUP(LeaveTracker[[#This Row],[Employee Name]],'List of Employees'!$B$4:$H$766,7))</f>
        <v>TICC</v>
      </c>
      <c r="F8365" s="66" t="str">
        <f>IF(ISBLANK(LeaveTracker[[#This Row],[Employee Name]]),"-----",VLOOKUP(LeaveTracker[[#This Row],[Employee Name]],'List of Employees'!$B$4:$H$766,6))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2288</v>
      </c>
      <c r="E8366" s="20" t="str">
        <f>IF(ISBLANK(LeaveTracker[[#This Row],[Employee Name]]),"-----",VLOOKUP(LeaveTracker[[#This Row],[Employee Name]],'List of Employees'!$B$4:$H$766,7))</f>
        <v>TICC</v>
      </c>
      <c r="F8366" s="66" t="str">
        <f>IF(ISBLANK(LeaveTracker[[#This Row],[Employee Name]]),"-----",VLOOKUP(LeaveTracker[[#This Row],[Employee Name]],'List of Employees'!$B$4:$H$766,6))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2288</v>
      </c>
      <c r="E8367" s="20" t="str">
        <f>IF(ISBLANK(LeaveTracker[[#This Row],[Employee Name]]),"-----",VLOOKUP(LeaveTracker[[#This Row],[Employee Name]],'List of Employees'!$B$4:$H$766,7))</f>
        <v>TICC</v>
      </c>
      <c r="F8367" s="66" t="str">
        <f>IF(ISBLANK(LeaveTracker[[#This Row],[Employee Name]]),"-----",VLOOKUP(LeaveTracker[[#This Row],[Employee Name]],'List of Employees'!$B$4:$H$766,6))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2288</v>
      </c>
      <c r="E8368" s="20" t="str">
        <f>IF(ISBLANK(LeaveTracker[[#This Row],[Employee Name]]),"-----",VLOOKUP(LeaveTracker[[#This Row],[Employee Name]],'List of Employees'!$B$4:$H$766,7))</f>
        <v>TICC</v>
      </c>
      <c r="F8368" s="66" t="str">
        <f>IF(ISBLANK(LeaveTracker[[#This Row],[Employee Name]]),"-----",VLOOKUP(LeaveTracker[[#This Row],[Employee Name]],'List of Employees'!$B$4:$H$766,6))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2549</v>
      </c>
      <c r="E8369" s="20" t="str">
        <f>IF(ISBLANK(LeaveTracker[[#This Row],[Employee Name]]),"-----",VLOOKUP(LeaveTracker[[#This Row],[Employee Name]],'List of Employees'!$B$4:$H$766,7))</f>
        <v>TICC</v>
      </c>
      <c r="F8369" s="66" t="str">
        <f>IF(ISBLANK(LeaveTracker[[#This Row],[Employee Name]]),"-----",VLOOKUP(LeaveTracker[[#This Row],[Employee Name]],'List of Employees'!$B$4:$H$766,6))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2551</v>
      </c>
      <c r="E8370" s="20" t="str">
        <f>IF(ISBLANK(LeaveTracker[[#This Row],[Employee Name]]),"-----",VLOOKUP(LeaveTracker[[#This Row],[Employee Name]],'List of Employees'!$B$4:$H$766,7))</f>
        <v>TICC</v>
      </c>
      <c r="F8370" s="66" t="str">
        <f>IF(ISBLANK(LeaveTracker[[#This Row],[Employee Name]]),"-----",VLOOKUP(LeaveTracker[[#This Row],[Employee Name]],'List of Employees'!$B$4:$H$766,6))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2551</v>
      </c>
      <c r="E8371" s="20" t="str">
        <f>IF(ISBLANK(LeaveTracker[[#This Row],[Employee Name]]),"-----",VLOOKUP(LeaveTracker[[#This Row],[Employee Name]],'List of Employees'!$B$4:$H$766,7))</f>
        <v>TICC</v>
      </c>
      <c r="F8371" s="66" t="str">
        <f>IF(ISBLANK(LeaveTracker[[#This Row],[Employee Name]]),"-----",VLOOKUP(LeaveTracker[[#This Row],[Employee Name]],'List of Employees'!$B$4:$H$766,6))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1806</v>
      </c>
      <c r="E8372" s="20" t="str">
        <f>IF(ISBLANK(LeaveTracker[[#This Row],[Employee Name]]),"-----",VLOOKUP(LeaveTracker[[#This Row],[Employee Name]],'List of Employees'!$B$4:$H$766,7))</f>
        <v>TICC/TCCH</v>
      </c>
      <c r="F8372" s="66" t="str">
        <f>IF(ISBLANK(LeaveTracker[[#This Row],[Employee Name]]),"-----",VLOOKUP(LeaveTracker[[#This Row],[Employee Name]],'List of Employees'!$B$4:$H$766,6))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2552</v>
      </c>
      <c r="E8373" s="20" t="str">
        <f>IF(ISBLANK(LeaveTracker[[#This Row],[Employee Name]]),"-----",VLOOKUP(LeaveTracker[[#This Row],[Employee Name]],'List of Employees'!$B$4:$H$766,7))</f>
        <v>TICC</v>
      </c>
      <c r="F8373" s="66" t="str">
        <f>IF(ISBLANK(LeaveTracker[[#This Row],[Employee Name]]),"-----",VLOOKUP(LeaveTracker[[#This Row],[Employee Name]],'List of Employees'!$B$4:$H$766,6))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2552</v>
      </c>
      <c r="E8374" s="20" t="str">
        <f>IF(ISBLANK(LeaveTracker[[#This Row],[Employee Name]]),"-----",VLOOKUP(LeaveTracker[[#This Row],[Employee Name]],'List of Employees'!$B$4:$H$766,7))</f>
        <v>TICC</v>
      </c>
      <c r="F8374" s="66" t="str">
        <f>IF(ISBLANK(LeaveTracker[[#This Row],[Employee Name]]),"-----",VLOOKUP(LeaveTracker[[#This Row],[Employee Name]],'List of Employees'!$B$4:$H$766,6))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1881</v>
      </c>
      <c r="E8375" s="20" t="str">
        <f>IF(ISBLANK(LeaveTracker[[#This Row],[Employee Name]]),"-----",VLOOKUP(LeaveTracker[[#This Row],[Employee Name]],'List of Employees'!$B$4:$H$766,7))</f>
        <v>TICC</v>
      </c>
      <c r="F8375" s="66" t="str">
        <f>IF(ISBLANK(LeaveTracker[[#This Row],[Employee Name]]),"-----",VLOOKUP(LeaveTracker[[#This Row],[Employee Name]],'List of Employees'!$B$4:$H$766,6))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Employees'!$B$4:$H$766,7))</f>
        <v>CTO</v>
      </c>
      <c r="F8376" s="66" t="str">
        <f>IF(ISBLANK(LeaveTracker[[#This Row],[Employee Name]]),"-----",VLOOKUP(LeaveTracker[[#This Row],[Employee Name]],'List of Employees'!$B$4:$H$766,6))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1882</v>
      </c>
      <c r="E8377" s="20" t="str">
        <f>IF(ISBLANK(LeaveTracker[[#This Row],[Employee Name]]),"-----",VLOOKUP(LeaveTracker[[#This Row],[Employee Name]],'List of Employees'!$B$4:$H$766,7))</f>
        <v>TICC</v>
      </c>
      <c r="F8377" s="66" t="str">
        <f>IF(ISBLANK(LeaveTracker[[#This Row],[Employee Name]]),"-----",VLOOKUP(LeaveTracker[[#This Row],[Employee Name]],'List of Employees'!$B$4:$H$766,6))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1858</v>
      </c>
      <c r="E8378" s="20" t="str">
        <f>IF(ISBLANK(LeaveTracker[[#This Row],[Employee Name]]),"-----",VLOOKUP(LeaveTracker[[#This Row],[Employee Name]],'List of Employees'!$B$4:$H$766,7))</f>
        <v>TICC</v>
      </c>
      <c r="F8378" s="66" t="str">
        <f>IF(ISBLANK(LeaveTracker[[#This Row],[Employee Name]]),"-----",VLOOKUP(LeaveTracker[[#This Row],[Employee Name]],'List of Employees'!$B$4:$H$766,6))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1881</v>
      </c>
      <c r="E8379" s="20" t="str">
        <f>IF(ISBLANK(LeaveTracker[[#This Row],[Employee Name]]),"-----",VLOOKUP(LeaveTracker[[#This Row],[Employee Name]],'List of Employees'!$B$4:$H$766,7))</f>
        <v>TICC</v>
      </c>
      <c r="F8379" s="66" t="str">
        <f>IF(ISBLANK(LeaveTracker[[#This Row],[Employee Name]]),"-----",VLOOKUP(LeaveTracker[[#This Row],[Employee Name]],'List of Employees'!$B$4:$H$766,6))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1870</v>
      </c>
      <c r="E8380" s="20" t="str">
        <f>IF(ISBLANK(LeaveTracker[[#This Row],[Employee Name]]),"-----",VLOOKUP(LeaveTracker[[#This Row],[Employee Name]],'List of Employees'!$B$4:$H$766,7))</f>
        <v>CENRO</v>
      </c>
      <c r="F8380" s="66" t="str">
        <f>IF(ISBLANK(LeaveTracker[[#This Row],[Employee Name]]),"-----",VLOOKUP(LeaveTracker[[#This Row],[Employee Name]],'List of Employees'!$B$4:$H$766,6))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1864</v>
      </c>
      <c r="E8381" s="20" t="str">
        <f>IF(ISBLANK(LeaveTracker[[#This Row],[Employee Name]]),"-----",VLOOKUP(LeaveTracker[[#This Row],[Employee Name]],'List of Employees'!$B$4:$H$766,7))</f>
        <v>CENRO</v>
      </c>
      <c r="F8381" s="66" t="str">
        <f>IF(ISBLANK(LeaveTracker[[#This Row],[Employee Name]]),"-----",VLOOKUP(LeaveTracker[[#This Row],[Employee Name]],'List of Employees'!$B$4:$H$766,6))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1864</v>
      </c>
      <c r="E8382" s="20" t="str">
        <f>IF(ISBLANK(LeaveTracker[[#This Row],[Employee Name]]),"-----",VLOOKUP(LeaveTracker[[#This Row],[Employee Name]],'List of Employees'!$B$4:$H$766,7))</f>
        <v>CENRO</v>
      </c>
      <c r="F8382" s="66" t="str">
        <f>IF(ISBLANK(LeaveTracker[[#This Row],[Employee Name]]),"-----",VLOOKUP(LeaveTracker[[#This Row],[Employee Name]],'List of Employees'!$B$4:$H$766,6))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1833</v>
      </c>
      <c r="E8383" s="20" t="str">
        <f>IF(ISBLANK(LeaveTracker[[#This Row],[Employee Name]]),"-----",VLOOKUP(LeaveTracker[[#This Row],[Employee Name]],'List of Employees'!$B$4:$H$766,7))</f>
        <v>CENRO</v>
      </c>
      <c r="F8383" s="66" t="str">
        <f>IF(ISBLANK(LeaveTracker[[#This Row],[Employee Name]]),"-----",VLOOKUP(LeaveTracker[[#This Row],[Employee Name]],'List of Employees'!$B$4:$H$766,6))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Employees'!$B$4:$H$766,7))</f>
        <v>CHO</v>
      </c>
      <c r="F8384" s="66" t="str">
        <f>IF(ISBLANK(LeaveTracker[[#This Row],[Employee Name]]),"-----",VLOOKUP(LeaveTracker[[#This Row],[Employee Name]],'List of Employees'!$B$4:$H$766,6))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1768</v>
      </c>
      <c r="E8385" s="20" t="str">
        <f>IF(ISBLANK(LeaveTracker[[#This Row],[Employee Name]]),"-----",VLOOKUP(LeaveTracker[[#This Row],[Employee Name]],'List of Employees'!$B$4:$H$766,7))</f>
        <v>CHO</v>
      </c>
      <c r="F8385" s="66" t="str">
        <f>IF(ISBLANK(LeaveTracker[[#This Row],[Employee Name]]),"-----",VLOOKUP(LeaveTracker[[#This Row],[Employee Name]],'List of Employees'!$B$4:$H$766,6))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Employees'!$B$4:$H$766,7))</f>
        <v>CCT</v>
      </c>
      <c r="F8386" s="66" t="str">
        <f>IF(ISBLANK(LeaveTracker[[#This Row],[Employee Name]]),"-----",VLOOKUP(LeaveTracker[[#This Row],[Employee Name]],'List of Employees'!$B$4:$H$766,6))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Employees'!$B$4:$H$766,7))</f>
        <v>CCT</v>
      </c>
      <c r="F8387" s="66" t="str">
        <f>IF(ISBLANK(LeaveTracker[[#This Row],[Employee Name]]),"-----",VLOOKUP(LeaveTracker[[#This Row],[Employee Name]],'List of Employees'!$B$4:$H$766,6))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Employees'!$B$4:$H$766,7))</f>
        <v>CTO</v>
      </c>
      <c r="F8388" s="66" t="str">
        <f>IF(ISBLANK(LeaveTracker[[#This Row],[Employee Name]]),"-----",VLOOKUP(LeaveTracker[[#This Row],[Employee Name]],'List of Employees'!$B$4:$H$766,6))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Employees'!$B$4:$H$766,7))</f>
        <v>GSO</v>
      </c>
      <c r="F8389" s="66" t="str">
        <f>IF(ISBLANK(LeaveTracker[[#This Row],[Employee Name]]),"-----",VLOOKUP(LeaveTracker[[#This Row],[Employee Name]],'List of Employees'!$B$4:$H$766,6))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Employees'!$B$4:$H$766,7))</f>
        <v>ACCOUNTING</v>
      </c>
      <c r="F8390" s="66" t="str">
        <f>IF(ISBLANK(LeaveTracker[[#This Row],[Employee Name]]),"-----",VLOOKUP(LeaveTracker[[#This Row],[Employee Name]],'List of Employees'!$B$4:$H$766,6))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Employees'!$B$4:$H$766,7))</f>
        <v>ACCOUNTING</v>
      </c>
      <c r="F8391" s="66" t="str">
        <f>IF(ISBLANK(LeaveTracker[[#This Row],[Employee Name]]),"-----",VLOOKUP(LeaveTracker[[#This Row],[Employee Name]],'List of Employees'!$B$4:$H$766,6))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Employees'!$B$4:$H$766,7))</f>
        <v>ACCOUNTING</v>
      </c>
      <c r="F8392" s="66" t="str">
        <f>IF(ISBLANK(LeaveTracker[[#This Row],[Employee Name]]),"-----",VLOOKUP(LeaveTracker[[#This Row],[Employee Name]],'List of Employees'!$B$4:$H$766,6))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Employees'!$B$4:$H$766,7))</f>
        <v>ACCOUNTING</v>
      </c>
      <c r="F8393" s="66" t="str">
        <f>IF(ISBLANK(LeaveTracker[[#This Row],[Employee Name]]),"-----",VLOOKUP(LeaveTracker[[#This Row],[Employee Name]],'List of Employees'!$B$4:$H$766,6))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Employees'!$B$4:$H$766,7))</f>
        <v>ACCOUNTING</v>
      </c>
      <c r="F8394" s="66" t="str">
        <f>IF(ISBLANK(LeaveTracker[[#This Row],[Employee Name]]),"-----",VLOOKUP(LeaveTracker[[#This Row],[Employee Name]],'List of Employees'!$B$4:$H$766,6))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Employees'!$B$4:$H$766,7))</f>
        <v>ACCOUNTING</v>
      </c>
      <c r="F8395" s="66" t="str">
        <f>IF(ISBLANK(LeaveTracker[[#This Row],[Employee Name]]),"-----",VLOOKUP(LeaveTracker[[#This Row],[Employee Name]],'List of Employees'!$B$4:$H$766,6))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1741</v>
      </c>
      <c r="E8396" s="20" t="str">
        <f>IF(ISBLANK(LeaveTracker[[#This Row],[Employee Name]]),"-----",VLOOKUP(LeaveTracker[[#This Row],[Employee Name]],'List of Employees'!$B$4:$H$766,7))</f>
        <v>ACCOUNTING</v>
      </c>
      <c r="F8396" s="66" t="str">
        <f>IF(ISBLANK(LeaveTracker[[#This Row],[Employee Name]]),"-----",VLOOKUP(LeaveTracker[[#This Row],[Employee Name]],'List of Employees'!$B$4:$H$766,6))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Employees'!$B$4:$H$766,7))</f>
        <v>AGRICULTURE OFFICE</v>
      </c>
      <c r="F8397" s="66" t="str">
        <f>IF(ISBLANK(LeaveTracker[[#This Row],[Employee Name]]),"-----",VLOOKUP(LeaveTracker[[#This Row],[Employee Name]],'List of Employees'!$B$4:$H$766,6))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Employees'!$B$4:$H$766,7))</f>
        <v>PIO</v>
      </c>
      <c r="F8398" s="66" t="str">
        <f>IF(ISBLANK(LeaveTracker[[#This Row],[Employee Name]]),"-----",VLOOKUP(LeaveTracker[[#This Row],[Employee Name]],'List of Employees'!$B$4:$H$766,6))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Employees'!$B$4:$H$766,7))</f>
        <v>PIO</v>
      </c>
      <c r="F8399" s="66" t="str">
        <f>IF(ISBLANK(LeaveTracker[[#This Row],[Employee Name]]),"-----",VLOOKUP(LeaveTracker[[#This Row],[Employee Name]],'List of Employees'!$B$4:$H$766,6))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Employees'!$B$4:$H$766,7))</f>
        <v>PIO</v>
      </c>
      <c r="F8400" s="66" t="str">
        <f>IF(ISBLANK(LeaveTracker[[#This Row],[Employee Name]]),"-----",VLOOKUP(LeaveTracker[[#This Row],[Employee Name]],'List of Employees'!$B$4:$H$766,6))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Employees'!$B$4:$H$766,7))</f>
        <v>ACCOUNTING</v>
      </c>
      <c r="F8401" s="66" t="str">
        <f>IF(ISBLANK(LeaveTracker[[#This Row],[Employee Name]]),"-----",VLOOKUP(LeaveTracker[[#This Row],[Employee Name]],'List of Employees'!$B$4:$H$766,6))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Employees'!$B$4:$H$766,7))</f>
        <v>ACCOUNTING</v>
      </c>
      <c r="F8402" s="66" t="str">
        <f>IF(ISBLANK(LeaveTracker[[#This Row],[Employee Name]]),"-----",VLOOKUP(LeaveTracker[[#This Row],[Employee Name]],'List of Employees'!$B$4:$H$766,6))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Employees'!$B$4:$H$766,7))</f>
        <v>0</v>
      </c>
      <c r="F8403" s="66" t="str">
        <f>IF(ISBLANK(LeaveTracker[[#This Row],[Employee Name]]),"-----",VLOOKUP(LeaveTracker[[#This Row],[Employee Name]],'List of Employees'!$B$4:$H$766,6))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Employees'!$B$4:$H$766,7))</f>
        <v>0</v>
      </c>
      <c r="F8404" s="66" t="str">
        <f>IF(ISBLANK(LeaveTracker[[#This Row],[Employee Name]]),"-----",VLOOKUP(LeaveTracker[[#This Row],[Employee Name]],'List of Employees'!$B$4:$H$766,6))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1813</v>
      </c>
      <c r="E8405" s="20" t="str">
        <f>IF(ISBLANK(LeaveTracker[[#This Row],[Employee Name]]),"-----",VLOOKUP(LeaveTracker[[#This Row],[Employee Name]],'List of Employees'!$B$4:$H$766,7))</f>
        <v>CSWDO</v>
      </c>
      <c r="F8405" s="66" t="str">
        <f>IF(ISBLANK(LeaveTracker[[#This Row],[Employee Name]]),"-----",VLOOKUP(LeaveTracker[[#This Row],[Employee Name]],'List of Employees'!$B$4:$H$766,6))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1866</v>
      </c>
      <c r="E8406" s="20" t="str">
        <f>IF(ISBLANK(LeaveTracker[[#This Row],[Employee Name]]),"-----",VLOOKUP(LeaveTracker[[#This Row],[Employee Name]],'List of Employees'!$B$4:$H$766,7))</f>
        <v>CSWDO</v>
      </c>
      <c r="F8406" s="66" t="str">
        <f>IF(ISBLANK(LeaveTracker[[#This Row],[Employee Name]]),"-----",VLOOKUP(LeaveTracker[[#This Row],[Employee Name]],'List of Employees'!$B$4:$H$766,6))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1866</v>
      </c>
      <c r="E8407" s="20" t="str">
        <f>IF(ISBLANK(LeaveTracker[[#This Row],[Employee Name]]),"-----",VLOOKUP(LeaveTracker[[#This Row],[Employee Name]],'List of Employees'!$B$4:$H$766,7))</f>
        <v>CSWDO</v>
      </c>
      <c r="F8407" s="66" t="str">
        <f>IF(ISBLANK(LeaveTracker[[#This Row],[Employee Name]]),"-----",VLOOKUP(LeaveTracker[[#This Row],[Employee Name]],'List of Employees'!$B$4:$H$766,6))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Employees'!$B$4:$H$766,7))</f>
        <v>CCT</v>
      </c>
      <c r="F8408" s="66" t="str">
        <f>IF(ISBLANK(LeaveTracker[[#This Row],[Employee Name]]),"-----",VLOOKUP(LeaveTracker[[#This Row],[Employee Name]],'List of Employees'!$B$4:$H$766,6))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Employees'!$B$4:$H$766,7))</f>
        <v>ACCOUNTING</v>
      </c>
      <c r="F8409" s="66" t="str">
        <f>IF(ISBLANK(LeaveTracker[[#This Row],[Employee Name]]),"-----",VLOOKUP(LeaveTracker[[#This Row],[Employee Name]],'List of Employees'!$B$4:$H$766,6))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Employees'!$B$4:$H$766,7))</f>
        <v>ACCOUNTING</v>
      </c>
      <c r="F8410" s="66" t="str">
        <f>IF(ISBLANK(LeaveTracker[[#This Row],[Employee Name]]),"-----",VLOOKUP(LeaveTracker[[#This Row],[Employee Name]],'List of Employees'!$B$4:$H$766,6))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Employees'!$B$4:$H$766,7))</f>
        <v>LCR</v>
      </c>
      <c r="F8411" s="66" t="str">
        <f>IF(ISBLANK(LeaveTracker[[#This Row],[Employee Name]]),"-----",VLOOKUP(LeaveTracker[[#This Row],[Employee Name]],'List of Employees'!$B$4:$H$766,6))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2618</v>
      </c>
      <c r="E8412" s="20" t="str">
        <f>IF(ISBLANK(LeaveTracker[[#This Row],[Employee Name]]),"-----",VLOOKUP(LeaveTracker[[#This Row],[Employee Name]],'List of Employees'!$B$4:$H$766,7))</f>
        <v>CBO</v>
      </c>
      <c r="F8412" s="66" t="str">
        <f>IF(ISBLANK(LeaveTracker[[#This Row],[Employee Name]]),"-----",VLOOKUP(LeaveTracker[[#This Row],[Employee Name]],'List of Employees'!$B$4:$H$766,6))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Employees'!$B$4:$H$766,7))</f>
        <v>CBO</v>
      </c>
      <c r="F8413" s="66" t="str">
        <f>IF(ISBLANK(LeaveTracker[[#This Row],[Employee Name]]),"-----",VLOOKUP(LeaveTracker[[#This Row],[Employee Name]],'List of Employees'!$B$4:$H$766,6))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Employees'!$B$4:$H$766,7))</f>
        <v>CBO</v>
      </c>
      <c r="F8414" s="66" t="str">
        <f>IF(ISBLANK(LeaveTracker[[#This Row],[Employee Name]]),"-----",VLOOKUP(LeaveTracker[[#This Row],[Employee Name]],'List of Employees'!$B$4:$H$766,6))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Employees'!$B$4:$H$766,7))</f>
        <v>CTO</v>
      </c>
      <c r="F8415" s="66" t="str">
        <f>IF(ISBLANK(LeaveTracker[[#This Row],[Employee Name]]),"-----",VLOOKUP(LeaveTracker[[#This Row],[Employee Name]],'List of Employees'!$B$4:$H$766,6))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Employees'!$B$4:$H$766,7))</f>
        <v>CTO</v>
      </c>
      <c r="F8416" s="66" t="str">
        <f>IF(ISBLANK(LeaveTracker[[#This Row],[Employee Name]]),"-----",VLOOKUP(LeaveTracker[[#This Row],[Employee Name]],'List of Employees'!$B$4:$H$766,6))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Employees'!$B$4:$H$766,7))</f>
        <v>CENRO</v>
      </c>
      <c r="F8417" s="66" t="str">
        <f>IF(ISBLANK(LeaveTracker[[#This Row],[Employee Name]]),"-----",VLOOKUP(LeaveTracker[[#This Row],[Employee Name]],'List of Employees'!$B$4:$H$766,6))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2556</v>
      </c>
      <c r="E8418" s="20" t="str">
        <f>IF(ISBLANK(LeaveTracker[[#This Row],[Employee Name]]),"-----",VLOOKUP(LeaveTracker[[#This Row],[Employee Name]],'List of Employees'!$B$4:$H$766,7))</f>
        <v>CSWDO</v>
      </c>
      <c r="F8418" s="66" t="str">
        <f>IF(ISBLANK(LeaveTracker[[#This Row],[Employee Name]]),"-----",VLOOKUP(LeaveTracker[[#This Row],[Employee Name]],'List of Employees'!$B$4:$H$766,6))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Employees'!$B$4:$H$766,7))</f>
        <v>CSWDO</v>
      </c>
      <c r="F8419" s="66" t="str">
        <f>IF(ISBLANK(LeaveTracker[[#This Row],[Employee Name]]),"-----",VLOOKUP(LeaveTracker[[#This Row],[Employee Name]],'List of Employees'!$B$4:$H$766,6))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Employees'!$B$4:$H$766,7))</f>
        <v>CSWDO</v>
      </c>
      <c r="F8420" s="66" t="str">
        <f>IF(ISBLANK(LeaveTracker[[#This Row],[Employee Name]]),"-----",VLOOKUP(LeaveTracker[[#This Row],[Employee Name]],'List of Employees'!$B$4:$H$766,6))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1797</v>
      </c>
      <c r="E8421" s="20" t="str">
        <f>IF(ISBLANK(LeaveTracker[[#This Row],[Employee Name]]),"-----",VLOOKUP(LeaveTracker[[#This Row],[Employee Name]],'List of Employees'!$B$4:$H$766,7))</f>
        <v>TCNHS</v>
      </c>
      <c r="F8421" s="66" t="str">
        <f>IF(ISBLANK(LeaveTracker[[#This Row],[Employee Name]]),"-----",VLOOKUP(LeaveTracker[[#This Row],[Employee Name]],'List of Employees'!$B$4:$H$766,6))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1797</v>
      </c>
      <c r="E8422" s="20" t="str">
        <f>IF(ISBLANK(LeaveTracker[[#This Row],[Employee Name]]),"-----",VLOOKUP(LeaveTracker[[#This Row],[Employee Name]],'List of Employees'!$B$4:$H$766,7))</f>
        <v>TCNHS</v>
      </c>
      <c r="F8422" s="66" t="str">
        <f>IF(ISBLANK(LeaveTracker[[#This Row],[Employee Name]]),"-----",VLOOKUP(LeaveTracker[[#This Row],[Employee Name]],'List of Employees'!$B$4:$H$766,6))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1803</v>
      </c>
      <c r="E8423" s="20" t="str">
        <f>IF(ISBLANK(LeaveTracker[[#This Row],[Employee Name]]),"-----",VLOOKUP(LeaveTracker[[#This Row],[Employee Name]],'List of Employees'!$B$4:$H$766,7))</f>
        <v>TCNHS</v>
      </c>
      <c r="F8423" s="66" t="str">
        <f>IF(ISBLANK(LeaveTracker[[#This Row],[Employee Name]]),"-----",VLOOKUP(LeaveTracker[[#This Row],[Employee Name]],'List of Employees'!$B$4:$H$766,6))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1727</v>
      </c>
      <c r="E8424" s="20" t="str">
        <f>IF(ISBLANK(LeaveTracker[[#This Row],[Employee Name]]),"-----",VLOOKUP(LeaveTracker[[#This Row],[Employee Name]],'List of Employees'!$B$4:$H$766,7))</f>
        <v>TCNHS-ISHS</v>
      </c>
      <c r="F8424" s="66" t="str">
        <f>IF(ISBLANK(LeaveTracker[[#This Row],[Employee Name]]),"-----",VLOOKUP(LeaveTracker[[#This Row],[Employee Name]],'List of Employees'!$B$4:$H$766,6))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1729</v>
      </c>
      <c r="E8425" s="20" t="str">
        <f>IF(ISBLANK(LeaveTracker[[#This Row],[Employee Name]]),"-----",VLOOKUP(LeaveTracker[[#This Row],[Employee Name]],'List of Employees'!$B$4:$H$766,7))</f>
        <v>ASSESSOR</v>
      </c>
      <c r="F8425" s="66" t="str">
        <f>IF(ISBLANK(LeaveTracker[[#This Row],[Employee Name]]),"-----",VLOOKUP(LeaveTracker[[#This Row],[Employee Name]],'List of Employees'!$B$4:$H$766,6))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1745</v>
      </c>
      <c r="E8426" s="20" t="str">
        <f>IF(ISBLANK(LeaveTracker[[#This Row],[Employee Name]]),"-----",VLOOKUP(LeaveTracker[[#This Row],[Employee Name]],'List of Employees'!$B$4:$H$766,7))</f>
        <v>MAHOGANY MARKET</v>
      </c>
      <c r="F8426" s="66" t="str">
        <f>IF(ISBLANK(LeaveTracker[[#This Row],[Employee Name]]),"-----",VLOOKUP(LeaveTracker[[#This Row],[Employee Name]],'List of Employees'!$B$4:$H$766,6))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1819</v>
      </c>
      <c r="E8427" s="20" t="str">
        <f>IF(ISBLANK(LeaveTracker[[#This Row],[Employee Name]]),"-----",VLOOKUP(LeaveTracker[[#This Row],[Employee Name]],'List of Employees'!$B$4:$H$766,7))</f>
        <v>EEO/CITY MARKET</v>
      </c>
      <c r="F8427" s="66" t="str">
        <f>IF(ISBLANK(LeaveTracker[[#This Row],[Employee Name]]),"-----",VLOOKUP(LeaveTracker[[#This Row],[Employee Name]],'List of Employees'!$B$4:$H$766,6))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Employees'!$B$4:$H$766,7))</f>
        <v>EEO/ CITY MARKET</v>
      </c>
      <c r="F8428" s="66" t="str">
        <f>IF(ISBLANK(LeaveTracker[[#This Row],[Employee Name]]),"-----",VLOOKUP(LeaveTracker[[#This Row],[Employee Name]],'List of Employees'!$B$4:$H$766,6))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1806</v>
      </c>
      <c r="E8429" s="20" t="str">
        <f>IF(ISBLANK(LeaveTracker[[#This Row],[Employee Name]]),"-----",VLOOKUP(LeaveTracker[[#This Row],[Employee Name]],'List of Employees'!$B$4:$H$766,7))</f>
        <v>TICC/TCCH</v>
      </c>
      <c r="F8429" s="66" t="str">
        <f>IF(ISBLANK(LeaveTracker[[#This Row],[Employee Name]]),"-----",VLOOKUP(LeaveTracker[[#This Row],[Employee Name]],'List of Employees'!$B$4:$H$766,6))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1869</v>
      </c>
      <c r="E8430" s="20" t="str">
        <f>IF(ISBLANK(LeaveTracker[[#This Row],[Employee Name]]),"-----",VLOOKUP(LeaveTracker[[#This Row],[Employee Name]],'List of Employees'!$B$4:$H$766,7))</f>
        <v>CHO</v>
      </c>
      <c r="F8430" s="66" t="str">
        <f>IF(ISBLANK(LeaveTracker[[#This Row],[Employee Name]]),"-----",VLOOKUP(LeaveTracker[[#This Row],[Employee Name]],'List of Employees'!$B$4:$H$766,6))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1820</v>
      </c>
      <c r="E8431" s="20" t="str">
        <f>IF(ISBLANK(LeaveTracker[[#This Row],[Employee Name]]),"-----",VLOOKUP(LeaveTracker[[#This Row],[Employee Name]],'List of Employees'!$B$4:$H$766,7))</f>
        <v>GSO</v>
      </c>
      <c r="F8431" s="66" t="str">
        <f>IF(ISBLANK(LeaveTracker[[#This Row],[Employee Name]]),"-----",VLOOKUP(LeaveTracker[[#This Row],[Employee Name]],'List of Employees'!$B$4:$H$766,6))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1761</v>
      </c>
      <c r="E8432" s="20" t="str">
        <f>IF(ISBLANK(LeaveTracker[[#This Row],[Employee Name]]),"-----",VLOOKUP(LeaveTracker[[#This Row],[Employee Name]],'List of Employees'!$B$4:$H$766,7))</f>
        <v>GSO</v>
      </c>
      <c r="F8432" s="66" t="str">
        <f>IF(ISBLANK(LeaveTracker[[#This Row],[Employee Name]]),"-----",VLOOKUP(LeaveTracker[[#This Row],[Employee Name]],'List of Employees'!$B$4:$H$766,6))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1766</v>
      </c>
      <c r="E8433" s="20" t="str">
        <f>IF(ISBLANK(LeaveTracker[[#This Row],[Employee Name]]),"-----",VLOOKUP(LeaveTracker[[#This Row],[Employee Name]],'List of Employees'!$B$4:$H$766,7))</f>
        <v>GSO</v>
      </c>
      <c r="F8433" s="66" t="str">
        <f>IF(ISBLANK(LeaveTracker[[#This Row],[Employee Name]]),"-----",VLOOKUP(LeaveTracker[[#This Row],[Employee Name]],'List of Employees'!$B$4:$H$766,6))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2460</v>
      </c>
      <c r="E8434" s="20" t="str">
        <f>IF(ISBLANK(LeaveTracker[[#This Row],[Employee Name]]),"-----",VLOOKUP(LeaveTracker[[#This Row],[Employee Name]],'List of Employees'!$B$4:$H$766,7))</f>
        <v>CCT</v>
      </c>
      <c r="F8434" s="66" t="str">
        <f>IF(ISBLANK(LeaveTracker[[#This Row],[Employee Name]]),"-----",VLOOKUP(LeaveTracker[[#This Row],[Employee Name]],'List of Employees'!$B$4:$H$766,6))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1794</v>
      </c>
      <c r="E8435" s="20" t="str">
        <f>IF(ISBLANK(LeaveTracker[[#This Row],[Employee Name]]),"-----",VLOOKUP(LeaveTracker[[#This Row],[Employee Name]],'List of Employees'!$B$4:$H$766,7))</f>
        <v>CENRO</v>
      </c>
      <c r="F8435" s="66" t="str">
        <f>IF(ISBLANK(LeaveTracker[[#This Row],[Employee Name]]),"-----",VLOOKUP(LeaveTracker[[#This Row],[Employee Name]],'List of Employees'!$B$4:$H$766,6))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1949</v>
      </c>
      <c r="E8436" s="20" t="str">
        <f>IF(ISBLANK(LeaveTracker[[#This Row],[Employee Name]]),"-----",VLOOKUP(LeaveTracker[[#This Row],[Employee Name]],'List of Employees'!$B$4:$H$766,7))</f>
        <v>CENRO</v>
      </c>
      <c r="F8436" s="66" t="str">
        <f>IF(ISBLANK(LeaveTracker[[#This Row],[Employee Name]]),"-----",VLOOKUP(LeaveTracker[[#This Row],[Employee Name]],'List of Employees'!$B$4:$H$766,6))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1801</v>
      </c>
      <c r="E8437" s="20" t="str">
        <f>IF(ISBLANK(LeaveTracker[[#This Row],[Employee Name]]),"-----",VLOOKUP(LeaveTracker[[#This Row],[Employee Name]],'List of Employees'!$B$4:$H$766,7))</f>
        <v>CSWDO</v>
      </c>
      <c r="F8437" s="66" t="str">
        <f>IF(ISBLANK(LeaveTracker[[#This Row],[Employee Name]]),"-----",VLOOKUP(LeaveTracker[[#This Row],[Employee Name]],'List of Employees'!$B$4:$H$766,6))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Employees'!$B$4:$H$766,7))</f>
        <v>VMO</v>
      </c>
      <c r="F8438" s="66" t="str">
        <f>IF(ISBLANK(LeaveTracker[[#This Row],[Employee Name]]),"-----",VLOOKUP(LeaveTracker[[#This Row],[Employee Name]],'List of Employees'!$B$4:$H$766,6))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1801</v>
      </c>
      <c r="E8439" s="20" t="str">
        <f>IF(ISBLANK(LeaveTracker[[#This Row],[Employee Name]]),"-----",VLOOKUP(LeaveTracker[[#This Row],[Employee Name]],'List of Employees'!$B$4:$H$766,7))</f>
        <v>CSWDO</v>
      </c>
      <c r="F8439" s="66" t="str">
        <f>IF(ISBLANK(LeaveTracker[[#This Row],[Employee Name]]),"-----",VLOOKUP(LeaveTracker[[#This Row],[Employee Name]],'List of Employees'!$B$4:$H$766,6))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2064</v>
      </c>
      <c r="E8440" s="20" t="str">
        <f>IF(ISBLANK(LeaveTracker[[#This Row],[Employee Name]]),"-----",VLOOKUP(LeaveTracker[[#This Row],[Employee Name]],'List of Employees'!$B$4:$H$766,7))</f>
        <v>PIO</v>
      </c>
      <c r="F8440" s="66" t="str">
        <f>IF(ISBLANK(LeaveTracker[[#This Row],[Employee Name]]),"-----",VLOOKUP(LeaveTracker[[#This Row],[Employee Name]],'List of Employees'!$B$4:$H$766,6))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1745</v>
      </c>
      <c r="E8441" s="20" t="str">
        <f>IF(ISBLANK(LeaveTracker[[#This Row],[Employee Name]]),"-----",VLOOKUP(LeaveTracker[[#This Row],[Employee Name]],'List of Employees'!$B$4:$H$766,7))</f>
        <v>MAHOGANY MARKET</v>
      </c>
      <c r="F8441" s="66" t="str">
        <f>IF(ISBLANK(LeaveTracker[[#This Row],[Employee Name]]),"-----",VLOOKUP(LeaveTracker[[#This Row],[Employee Name]],'List of Employees'!$B$4:$H$766,6))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1934</v>
      </c>
      <c r="E8442" s="20" t="str">
        <f>IF(ISBLANK(LeaveTracker[[#This Row],[Employee Name]]),"-----",VLOOKUP(LeaveTracker[[#This Row],[Employee Name]],'List of Employees'!$B$4:$H$766,7))</f>
        <v>GSO</v>
      </c>
      <c r="F8442" s="66" t="str">
        <f>IF(ISBLANK(LeaveTracker[[#This Row],[Employee Name]]),"-----",VLOOKUP(LeaveTracker[[#This Row],[Employee Name]],'List of Employees'!$B$4:$H$766,6))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1788</v>
      </c>
      <c r="E8443" s="20" t="str">
        <f>IF(ISBLANK(LeaveTracker[[#This Row],[Employee Name]]),"-----",VLOOKUP(LeaveTracker[[#This Row],[Employee Name]],'List of Employees'!$B$4:$H$766,7))</f>
        <v>CENRO</v>
      </c>
      <c r="F8443" s="66" t="str">
        <f>IF(ISBLANK(LeaveTracker[[#This Row],[Employee Name]]),"-----",VLOOKUP(LeaveTracker[[#This Row],[Employee Name]],'List of Employees'!$B$4:$H$766,6))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1763</v>
      </c>
      <c r="E8444" s="20" t="str">
        <f>IF(ISBLANK(LeaveTracker[[#This Row],[Employee Name]]),"-----",VLOOKUP(LeaveTracker[[#This Row],[Employee Name]],'List of Employees'!$B$4:$H$766,7))</f>
        <v>CENRO</v>
      </c>
      <c r="F8444" s="66" t="str">
        <f>IF(ISBLANK(LeaveTracker[[#This Row],[Employee Name]]),"-----",VLOOKUP(LeaveTracker[[#This Row],[Employee Name]],'List of Employees'!$B$4:$H$766,6))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1954</v>
      </c>
      <c r="E8445" s="20" t="str">
        <f>IF(ISBLANK(LeaveTracker[[#This Row],[Employee Name]]),"-----",VLOOKUP(LeaveTracker[[#This Row],[Employee Name]],'List of Employees'!$B$4:$H$766,7))</f>
        <v>CENRO</v>
      </c>
      <c r="F8445" s="66" t="str">
        <f>IF(ISBLANK(LeaveTracker[[#This Row],[Employee Name]]),"-----",VLOOKUP(LeaveTracker[[#This Row],[Employee Name]],'List of Employees'!$B$4:$H$766,6))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1954</v>
      </c>
      <c r="E8446" s="20" t="str">
        <f>IF(ISBLANK(LeaveTracker[[#This Row],[Employee Name]]),"-----",VLOOKUP(LeaveTracker[[#This Row],[Employee Name]],'List of Employees'!$B$4:$H$766,7))</f>
        <v>CENRO</v>
      </c>
      <c r="F8446" s="66" t="str">
        <f>IF(ISBLANK(LeaveTracker[[#This Row],[Employee Name]]),"-----",VLOOKUP(LeaveTracker[[#This Row],[Employee Name]],'List of Employees'!$B$4:$H$766,6))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1718</v>
      </c>
      <c r="E8447" s="20" t="str">
        <f>IF(ISBLANK(LeaveTracker[[#This Row],[Employee Name]]),"-----",VLOOKUP(LeaveTracker[[#This Row],[Employee Name]],'List of Employees'!$B$4:$H$766,7))</f>
        <v>LEGAL</v>
      </c>
      <c r="F8447" s="66" t="str">
        <f>IF(ISBLANK(LeaveTracker[[#This Row],[Employee Name]]),"-----",VLOOKUP(LeaveTracker[[#This Row],[Employee Name]],'List of Employees'!$B$4:$H$766,6))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2424</v>
      </c>
      <c r="E8448" s="20" t="str">
        <f>IF(ISBLANK(LeaveTracker[[#This Row],[Employee Name]]),"-----",VLOOKUP(LeaveTracker[[#This Row],[Employee Name]],'List of Employees'!$B$4:$H$766,7))</f>
        <v>OFFICE OF THE MAYOR</v>
      </c>
      <c r="F8448" s="66" t="str">
        <f>IF(ISBLANK(LeaveTracker[[#This Row],[Employee Name]]),"-----",VLOOKUP(LeaveTracker[[#This Row],[Employee Name]],'List of Employees'!$B$4:$H$766,6))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2424</v>
      </c>
      <c r="E8449" s="20" t="str">
        <f>IF(ISBLANK(LeaveTracker[[#This Row],[Employee Name]]),"-----",VLOOKUP(LeaveTracker[[#This Row],[Employee Name]],'List of Employees'!$B$4:$H$766,7))</f>
        <v>OFFICE OF THE MAYOR</v>
      </c>
      <c r="F8449" s="66" t="str">
        <f>IF(ISBLANK(LeaveTracker[[#This Row],[Employee Name]]),"-----",VLOOKUP(LeaveTracker[[#This Row],[Employee Name]],'List of Employees'!$B$4:$H$766,6))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Employees'!$B$4:$H$766,7))</f>
        <v>LCR</v>
      </c>
      <c r="F8450" s="66" t="str">
        <f>IF(ISBLANK(LeaveTracker[[#This Row],[Employee Name]]),"-----",VLOOKUP(LeaveTracker[[#This Row],[Employee Name]],'List of Employees'!$B$4:$H$766,6))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Employees'!$B$4:$H$766,7))</f>
        <v>CEO</v>
      </c>
      <c r="F8451" s="66" t="str">
        <f>IF(ISBLANK(LeaveTracker[[#This Row],[Employee Name]]),"-----",VLOOKUP(LeaveTracker[[#This Row],[Employee Name]],'List of Employees'!$B$4:$H$766,6))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1956</v>
      </c>
      <c r="E8452" s="20" t="str">
        <f>IF(ISBLANK(LeaveTracker[[#This Row],[Employee Name]]),"-----",VLOOKUP(LeaveTracker[[#This Row],[Employee Name]],'List of Employees'!$B$4:$H$766,7))</f>
        <v>TERMINAL</v>
      </c>
      <c r="F8452" s="66" t="str">
        <f>IF(ISBLANK(LeaveTracker[[#This Row],[Employee Name]]),"-----",VLOOKUP(LeaveTracker[[#This Row],[Employee Name]],'List of Employees'!$B$4:$H$766,6))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1784</v>
      </c>
      <c r="E8453" s="20" t="str">
        <f>IF(ISBLANK(LeaveTracker[[#This Row],[Employee Name]]),"-----",VLOOKUP(LeaveTracker[[#This Row],[Employee Name]],'List of Employees'!$B$4:$H$766,7))</f>
        <v>CTO-LICENSE</v>
      </c>
      <c r="F8453" s="66" t="str">
        <f>IF(ISBLANK(LeaveTracker[[#This Row],[Employee Name]]),"-----",VLOOKUP(LeaveTracker[[#This Row],[Employee Name]],'List of Employees'!$B$4:$H$766,6))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Employees'!$B$4:$H$766,7))</f>
        <v>-----</v>
      </c>
      <c r="F8454" s="66" t="str">
        <f>IF(ISBLANK(LeaveTracker[[#This Row],[Employee Name]]),"-----",VLOOKUP(LeaveTracker[[#This Row],[Employee Name]],'List of Employees'!$B$4:$H$766,6))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Employees'!$B$4:$H$766,7))</f>
        <v>-----</v>
      </c>
      <c r="F8455" s="66" t="str">
        <f>IF(ISBLANK(LeaveTracker[[#This Row],[Employee Name]]),"-----",VLOOKUP(LeaveTracker[[#This Row],[Employee Name]],'List of Employees'!$B$4:$H$766,6))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Employees'!$B$4:$H$766,7))</f>
        <v>-----</v>
      </c>
      <c r="F8456" s="66" t="str">
        <f>IF(ISBLANK(LeaveTracker[[#This Row],[Employee Name]]),"-----",VLOOKUP(LeaveTracker[[#This Row],[Employee Name]],'List of Employees'!$B$4:$H$766,6))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Employees'!$B$4:$H$766,7))</f>
        <v>-----</v>
      </c>
      <c r="F8457" s="66" t="str">
        <f>IF(ISBLANK(LeaveTracker[[#This Row],[Employee Name]]),"-----",VLOOKUP(LeaveTracker[[#This Row],[Employee Name]],'List of Employees'!$B$4:$H$766,6))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Employees'!$B$4:$H$766,7))</f>
        <v>-----</v>
      </c>
      <c r="F8458" s="66" t="str">
        <f>IF(ISBLANK(LeaveTracker[[#This Row],[Employee Name]]),"-----",VLOOKUP(LeaveTracker[[#This Row],[Employee Name]],'List of Employees'!$B$4:$H$766,6))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Employees'!$B$4:$H$766,7))</f>
        <v>-----</v>
      </c>
      <c r="F8459" s="66" t="str">
        <f>IF(ISBLANK(LeaveTracker[[#This Row],[Employee Name]]),"-----",VLOOKUP(LeaveTracker[[#This Row],[Employee Name]],'List of Employees'!$B$4:$H$766,6))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Employees'!$B$4:$H$766,7))</f>
        <v>-----</v>
      </c>
      <c r="F8460" s="66" t="str">
        <f>IF(ISBLANK(LeaveTracker[[#This Row],[Employee Name]]),"-----",VLOOKUP(LeaveTracker[[#This Row],[Employee Name]],'List of Employees'!$B$4:$H$766,6))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Employees'!$B$4:$H$766,7))</f>
        <v>-----</v>
      </c>
      <c r="F8461" s="66" t="str">
        <f>IF(ISBLANK(LeaveTracker[[#This Row],[Employee Name]]),"-----",VLOOKUP(LeaveTracker[[#This Row],[Employee Name]],'List of Employees'!$B$4:$H$766,6))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1784</v>
      </c>
      <c r="E8462" s="20" t="str">
        <f>IF(ISBLANK(LeaveTracker[[#This Row],[Employee Name]]),"-----",VLOOKUP(LeaveTracker[[#This Row],[Employee Name]],'List of Employees'!$B$4:$H$766,7))</f>
        <v>CTO-LICENSE</v>
      </c>
      <c r="F8462" s="66" t="str">
        <f>IF(ISBLANK(LeaveTracker[[#This Row],[Employee Name]]),"-----",VLOOKUP(LeaveTracker[[#This Row],[Employee Name]],'List of Employees'!$B$4:$H$766,6))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Employees'!$B$4:$H$766,7))</f>
        <v>CCT</v>
      </c>
      <c r="F8463" s="66" t="str">
        <f>IF(ISBLANK(LeaveTracker[[#This Row],[Employee Name]]),"-----",VLOOKUP(LeaveTracker[[#This Row],[Employee Name]],'List of Employees'!$B$4:$H$766,6))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1933</v>
      </c>
      <c r="E8464" s="20" t="str">
        <f>IF(ISBLANK(LeaveTracker[[#This Row],[Employee Name]]),"-----",VLOOKUP(LeaveTracker[[#This Row],[Employee Name]],'List of Employees'!$B$4:$H$766,7))</f>
        <v>CSWDO</v>
      </c>
      <c r="F8464" s="66" t="str">
        <f>IF(ISBLANK(LeaveTracker[[#This Row],[Employee Name]]),"-----",VLOOKUP(LeaveTracker[[#This Row],[Employee Name]],'List of Employees'!$B$4:$H$766,6))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2433</v>
      </c>
      <c r="E8465" s="20" t="str">
        <f>IF(ISBLANK(LeaveTracker[[#This Row],[Employee Name]]),"-----",VLOOKUP(LeaveTracker[[#This Row],[Employee Name]],'List of Employees'!$B$4:$H$766,7))</f>
        <v>CSWDO</v>
      </c>
      <c r="F8465" s="66" t="str">
        <f>IF(ISBLANK(LeaveTracker[[#This Row],[Employee Name]]),"-----",VLOOKUP(LeaveTracker[[#This Row],[Employee Name]],'List of Employees'!$B$4:$H$766,6))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2433</v>
      </c>
      <c r="E8466" s="20" t="str">
        <f>IF(ISBLANK(LeaveTracker[[#This Row],[Employee Name]]),"-----",VLOOKUP(LeaveTracker[[#This Row],[Employee Name]],'List of Employees'!$B$4:$H$766,7))</f>
        <v>CSWDO</v>
      </c>
      <c r="F8466" s="66" t="str">
        <f>IF(ISBLANK(LeaveTracker[[#This Row],[Employee Name]]),"-----",VLOOKUP(LeaveTracker[[#This Row],[Employee Name]],'List of Employees'!$B$4:$H$766,6))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1842</v>
      </c>
      <c r="E8467" s="20" t="str">
        <f>IF(ISBLANK(LeaveTracker[[#This Row],[Employee Name]]),"-----",VLOOKUP(LeaveTracker[[#This Row],[Employee Name]],'List of Employees'!$B$4:$H$766,7))</f>
        <v>TCNHS-ISHS</v>
      </c>
      <c r="F8467" s="66" t="str">
        <f>IF(ISBLANK(LeaveTracker[[#This Row],[Employee Name]]),"-----",VLOOKUP(LeaveTracker[[#This Row],[Employee Name]],'List of Employees'!$B$4:$H$766,6))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1797</v>
      </c>
      <c r="E8468" s="20" t="str">
        <f>IF(ISBLANK(LeaveTracker[[#This Row],[Employee Name]]),"-----",VLOOKUP(LeaveTracker[[#This Row],[Employee Name]],'List of Employees'!$B$4:$H$766,7))</f>
        <v>TCNHS</v>
      </c>
      <c r="F8468" s="66" t="str">
        <f>IF(ISBLANK(LeaveTracker[[#This Row],[Employee Name]]),"-----",VLOOKUP(LeaveTracker[[#This Row],[Employee Name]],'List of Employees'!$B$4:$H$766,6))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1797</v>
      </c>
      <c r="E8469" s="20" t="str">
        <f>IF(ISBLANK(LeaveTracker[[#This Row],[Employee Name]]),"-----",VLOOKUP(LeaveTracker[[#This Row],[Employee Name]],'List of Employees'!$B$4:$H$766,7))</f>
        <v>TCNHS</v>
      </c>
      <c r="F8469" s="66" t="str">
        <f>IF(ISBLANK(LeaveTracker[[#This Row],[Employee Name]]),"-----",VLOOKUP(LeaveTracker[[#This Row],[Employee Name]],'List of Employees'!$B$4:$H$766,6))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2243</v>
      </c>
      <c r="E8470" s="20" t="str">
        <f>IF(ISBLANK(LeaveTracker[[#This Row],[Employee Name]]),"-----",VLOOKUP(LeaveTracker[[#This Row],[Employee Name]],'List of Employees'!$B$4:$H$766,7))</f>
        <v>CHO</v>
      </c>
      <c r="F8470" s="66" t="str">
        <f>IF(ISBLANK(LeaveTracker[[#This Row],[Employee Name]]),"-----",VLOOKUP(LeaveTracker[[#This Row],[Employee Name]],'List of Employees'!$B$4:$H$766,6))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1797</v>
      </c>
      <c r="E8471" s="20" t="str">
        <f>IF(ISBLANK(LeaveTracker[[#This Row],[Employee Name]]),"-----",VLOOKUP(LeaveTracker[[#This Row],[Employee Name]],'List of Employees'!$B$4:$H$766,7))</f>
        <v>TCNHS</v>
      </c>
      <c r="F8471" s="66" t="str">
        <f>IF(ISBLANK(LeaveTracker[[#This Row],[Employee Name]]),"-----",VLOOKUP(LeaveTracker[[#This Row],[Employee Name]],'List of Employees'!$B$4:$H$766,6))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1797</v>
      </c>
      <c r="E8472" s="20" t="str">
        <f>IF(ISBLANK(LeaveTracker[[#This Row],[Employee Name]]),"-----",VLOOKUP(LeaveTracker[[#This Row],[Employee Name]],'List of Employees'!$B$4:$H$766,7))</f>
        <v>TCNHS</v>
      </c>
      <c r="F8472" s="66" t="str">
        <f>IF(ISBLANK(LeaveTracker[[#This Row],[Employee Name]]),"-----",VLOOKUP(LeaveTracker[[#This Row],[Employee Name]],'List of Employees'!$B$4:$H$766,6))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1797</v>
      </c>
      <c r="E8473" s="20" t="str">
        <f>IF(ISBLANK(LeaveTracker[[#This Row],[Employee Name]]),"-----",VLOOKUP(LeaveTracker[[#This Row],[Employee Name]],'List of Employees'!$B$4:$H$766,7))</f>
        <v>TCNHS</v>
      </c>
      <c r="F8473" s="66" t="str">
        <f>IF(ISBLANK(LeaveTracker[[#This Row],[Employee Name]]),"-----",VLOOKUP(LeaveTracker[[#This Row],[Employee Name]],'List of Employees'!$B$4:$H$766,6))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Employees'!$B$4:$H$766,7))</f>
        <v>LIBRARY</v>
      </c>
      <c r="F8474" s="66" t="str">
        <f>IF(ISBLANK(LeaveTracker[[#This Row],[Employee Name]]),"-----",VLOOKUP(LeaveTracker[[#This Row],[Employee Name]],'List of Employees'!$B$4:$H$766,6))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Employees'!$B$4:$H$766,7))</f>
        <v>TIPID IMPOK</v>
      </c>
      <c r="F8475" s="66" t="str">
        <f>IF(ISBLANK(LeaveTracker[[#This Row],[Employee Name]]),"-----",VLOOKUP(LeaveTracker[[#This Row],[Employee Name]],'List of Employees'!$B$4:$H$766,6))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Employees'!$B$4:$H$766,7))</f>
        <v>LIBRARY</v>
      </c>
      <c r="F8476" s="66" t="str">
        <f>IF(ISBLANK(LeaveTracker[[#This Row],[Employee Name]]),"-----",VLOOKUP(LeaveTracker[[#This Row],[Employee Name]],'List of Employees'!$B$4:$H$766,6))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Employees'!$B$4:$H$766,7))</f>
        <v>DSWDO</v>
      </c>
      <c r="F8477" s="66" t="str">
        <f>IF(ISBLANK(LeaveTracker[[#This Row],[Employee Name]]),"-----",VLOOKUP(LeaveTracker[[#This Row],[Employee Name]],'List of Employees'!$B$4:$H$766,6))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Employees'!$B$4:$H$766,7))</f>
        <v>DOE</v>
      </c>
      <c r="F8478" s="66" t="str">
        <f>IF(ISBLANK(LeaveTracker[[#This Row],[Employee Name]]),"-----",VLOOKUP(LeaveTracker[[#This Row],[Employee Name]],'List of Employees'!$B$4:$H$766,6))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Employees'!$B$4:$H$766,7))</f>
        <v>DOE</v>
      </c>
      <c r="F8479" s="66" t="str">
        <f>IF(ISBLANK(LeaveTracker[[#This Row],[Employee Name]]),"-----",VLOOKUP(LeaveTracker[[#This Row],[Employee Name]],'List of Employees'!$B$4:$H$766,6))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2057</v>
      </c>
      <c r="E8480" s="20" t="str">
        <f>IF(ISBLANK(LeaveTracker[[#This Row],[Employee Name]]),"-----",VLOOKUP(LeaveTracker[[#This Row],[Employee Name]],'List of Employees'!$B$4:$H$766,7))</f>
        <v>EEO</v>
      </c>
      <c r="F8480" s="66" t="str">
        <f>IF(ISBLANK(LeaveTracker[[#This Row],[Employee Name]]),"-----",VLOOKUP(LeaveTracker[[#This Row],[Employee Name]],'List of Employees'!$B$4:$H$766,6))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Employees'!$B$4:$H$766,7))</f>
        <v>CEO</v>
      </c>
      <c r="F8481" s="66" t="str">
        <f>IF(ISBLANK(LeaveTracker[[#This Row],[Employee Name]]),"-----",VLOOKUP(LeaveTracker[[#This Row],[Employee Name]],'List of Employees'!$B$4:$H$766,6))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Employees'!$B$4:$H$766,7))</f>
        <v>CEO</v>
      </c>
      <c r="F8482" s="66" t="str">
        <f>IF(ISBLANK(LeaveTracker[[#This Row],[Employee Name]]),"-----",VLOOKUP(LeaveTracker[[#This Row],[Employee Name]],'List of Employees'!$B$4:$H$766,6))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1786</v>
      </c>
      <c r="E8483" s="20" t="str">
        <f>IF(ISBLANK(LeaveTracker[[#This Row],[Employee Name]]),"-----",VLOOKUP(LeaveTracker[[#This Row],[Employee Name]],'List of Employees'!$B$4:$H$766,7))</f>
        <v>GSO</v>
      </c>
      <c r="F8483" s="66" t="str">
        <f>IF(ISBLANK(LeaveTracker[[#This Row],[Employee Name]]),"-----",VLOOKUP(LeaveTracker[[#This Row],[Employee Name]],'List of Employees'!$B$4:$H$766,6))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1786</v>
      </c>
      <c r="E8484" s="20" t="str">
        <f>IF(ISBLANK(LeaveTracker[[#This Row],[Employee Name]]),"-----",VLOOKUP(LeaveTracker[[#This Row],[Employee Name]],'List of Employees'!$B$4:$H$766,7))</f>
        <v>GSO</v>
      </c>
      <c r="F8484" s="66" t="str">
        <f>IF(ISBLANK(LeaveTracker[[#This Row],[Employee Name]]),"-----",VLOOKUP(LeaveTracker[[#This Row],[Employee Name]],'List of Employees'!$B$4:$H$766,6))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Employees'!$B$4:$H$766,7))</f>
        <v>CCT</v>
      </c>
      <c r="F8485" s="66" t="str">
        <f>IF(ISBLANK(LeaveTracker[[#This Row],[Employee Name]]),"-----",VLOOKUP(LeaveTracker[[#This Row],[Employee Name]],'List of Employees'!$B$4:$H$766,6))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Employees'!$B$4:$H$766,7))</f>
        <v>CCT</v>
      </c>
      <c r="F8486" s="66" t="str">
        <f>IF(ISBLANK(LeaveTracker[[#This Row],[Employee Name]]),"-----",VLOOKUP(LeaveTracker[[#This Row],[Employee Name]],'List of Employees'!$B$4:$H$766,6))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Employees'!$B$4:$H$766,7))</f>
        <v>CCT</v>
      </c>
      <c r="F8487" s="66" t="str">
        <f>IF(ISBLANK(LeaveTracker[[#This Row],[Employee Name]]),"-----",VLOOKUP(LeaveTracker[[#This Row],[Employee Name]],'List of Employees'!$B$4:$H$766,6))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Employees'!$B$4:$H$766,7))</f>
        <v>MO</v>
      </c>
      <c r="F8488" s="66" t="str">
        <f>IF(ISBLANK(LeaveTracker[[#This Row],[Employee Name]]),"-----",VLOOKUP(LeaveTracker[[#This Row],[Employee Name]],'List of Employees'!$B$4:$H$766,6))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Employees'!$B$4:$H$766,7))</f>
        <v>CSWDO</v>
      </c>
      <c r="F8489" s="66" t="str">
        <f>IF(ISBLANK(LeaveTracker[[#This Row],[Employee Name]]),"-----",VLOOKUP(LeaveTracker[[#This Row],[Employee Name]],'List of Employees'!$B$4:$H$766,6))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Employees'!$B$4:$H$766,7))</f>
        <v>CSWDO</v>
      </c>
      <c r="F8490" s="66" t="str">
        <f>IF(ISBLANK(LeaveTracker[[#This Row],[Employee Name]]),"-----",VLOOKUP(LeaveTracker[[#This Row],[Employee Name]],'List of Employees'!$B$4:$H$766,6))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2017</v>
      </c>
      <c r="E8491" s="20" t="str">
        <f>IF(ISBLANK(LeaveTracker[[#This Row],[Employee Name]]),"-----",VLOOKUP(LeaveTracker[[#This Row],[Employee Name]],'List of Employees'!$B$4:$H$766,7))</f>
        <v>CSWDO</v>
      </c>
      <c r="F8491" s="66" t="str">
        <f>IF(ISBLANK(LeaveTracker[[#This Row],[Employee Name]]),"-----",VLOOKUP(LeaveTracker[[#This Row],[Employee Name]],'List of Employees'!$B$4:$H$766,6))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2017</v>
      </c>
      <c r="E8492" s="20" t="str">
        <f>IF(ISBLANK(LeaveTracker[[#This Row],[Employee Name]]),"-----",VLOOKUP(LeaveTracker[[#This Row],[Employee Name]],'List of Employees'!$B$4:$H$766,7))</f>
        <v>CSWDO</v>
      </c>
      <c r="F8492" s="66" t="str">
        <f>IF(ISBLANK(LeaveTracker[[#This Row],[Employee Name]]),"-----",VLOOKUP(LeaveTracker[[#This Row],[Employee Name]],'List of Employees'!$B$4:$H$766,6))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Employees'!$B$4:$H$766,7))</f>
        <v>CSWDO</v>
      </c>
      <c r="F8493" s="66" t="str">
        <f>IF(ISBLANK(LeaveTracker[[#This Row],[Employee Name]]),"-----",VLOOKUP(LeaveTracker[[#This Row],[Employee Name]],'List of Employees'!$B$4:$H$766,6))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Employees'!$B$4:$H$766,7))</f>
        <v>HRMO</v>
      </c>
      <c r="F8494" s="66" t="str">
        <f>IF(ISBLANK(LeaveTracker[[#This Row],[Employee Name]]),"-----",VLOOKUP(LeaveTracker[[#This Row],[Employee Name]],'List of Employees'!$B$4:$H$766,6))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Employees'!$B$4:$H$766,7))</f>
        <v>CBO</v>
      </c>
      <c r="F8495" s="66" t="str">
        <f>IF(ISBLANK(LeaveTracker[[#This Row],[Employee Name]]),"-----",VLOOKUP(LeaveTracker[[#This Row],[Employee Name]],'List of Employees'!$B$4:$H$766,6))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Employees'!$B$4:$H$766,7))</f>
        <v>PIO</v>
      </c>
      <c r="F8496" s="66" t="str">
        <f>IF(ISBLANK(LeaveTracker[[#This Row],[Employee Name]]),"-----",VLOOKUP(LeaveTracker[[#This Row],[Employee Name]],'List of Employees'!$B$4:$H$766,6))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Employees'!$B$4:$H$766,7))</f>
        <v>ACCOUNTING</v>
      </c>
      <c r="F8497" s="66" t="str">
        <f>IF(ISBLANK(LeaveTracker[[#This Row],[Employee Name]]),"-----",VLOOKUP(LeaveTracker[[#This Row],[Employee Name]],'List of Employees'!$B$4:$H$766,6))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Employees'!$B$4:$H$766,7))</f>
        <v>ACCOUNTING</v>
      </c>
      <c r="F8498" s="66" t="str">
        <f>IF(ISBLANK(LeaveTracker[[#This Row],[Employee Name]]),"-----",VLOOKUP(LeaveTracker[[#This Row],[Employee Name]],'List of Employees'!$B$4:$H$766,6))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1830</v>
      </c>
      <c r="E8499" s="20" t="str">
        <f>IF(ISBLANK(LeaveTracker[[#This Row],[Employee Name]]),"-----",VLOOKUP(LeaveTracker[[#This Row],[Employee Name]],'List of Employees'!$B$4:$H$766,7))</f>
        <v>ACCOUNTING</v>
      </c>
      <c r="F8499" s="66" t="str">
        <f>IF(ISBLANK(LeaveTracker[[#This Row],[Employee Name]]),"-----",VLOOKUP(LeaveTracker[[#This Row],[Employee Name]],'List of Employees'!$B$4:$H$766,6))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Employees'!$B$4:$H$766,7))</f>
        <v>0</v>
      </c>
      <c r="F8500" s="66" t="str">
        <f>IF(ISBLANK(LeaveTracker[[#This Row],[Employee Name]]),"-----",VLOOKUP(LeaveTracker[[#This Row],[Employee Name]],'List of Employees'!$B$4:$H$766,6))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Employees'!$B$4:$H$766,7))</f>
        <v>PIO</v>
      </c>
      <c r="F8501" s="66" t="str">
        <f>IF(ISBLANK(LeaveTracker[[#This Row],[Employee Name]]),"-----",VLOOKUP(LeaveTracker[[#This Row],[Employee Name]],'List of Employees'!$B$4:$H$766,6))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Employees'!$B$4:$H$766,7))</f>
        <v>PIO</v>
      </c>
      <c r="F8502" s="66" t="str">
        <f>IF(ISBLANK(LeaveTracker[[#This Row],[Employee Name]]),"-----",VLOOKUP(LeaveTracker[[#This Row],[Employee Name]],'List of Employees'!$B$4:$H$766,6))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Employees'!$B$4:$H$766,7))</f>
        <v>PIO</v>
      </c>
      <c r="F8503" s="66" t="str">
        <f>IF(ISBLANK(LeaveTracker[[#This Row],[Employee Name]]),"-----",VLOOKUP(LeaveTracker[[#This Row],[Employee Name]],'List of Employees'!$B$4:$H$766,6))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Employees'!$B$4:$H$766,7))</f>
        <v>PIO</v>
      </c>
      <c r="F8504" s="66" t="str">
        <f>IF(ISBLANK(LeaveTracker[[#This Row],[Employee Name]]),"-----",VLOOKUP(LeaveTracker[[#This Row],[Employee Name]],'List of Employees'!$B$4:$H$766,6))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Employees'!$B$4:$H$766,7))</f>
        <v>MAHOGANY MARKET</v>
      </c>
      <c r="F8505" s="66" t="str">
        <f>IF(ISBLANK(LeaveTracker[[#This Row],[Employee Name]]),"-----",VLOOKUP(LeaveTracker[[#This Row],[Employee Name]],'List of Employees'!$B$4:$H$766,6))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Employees'!$B$4:$H$766,7))</f>
        <v>CEO</v>
      </c>
      <c r="F8506" s="66" t="str">
        <f>IF(ISBLANK(LeaveTracker[[#This Row],[Employee Name]]),"-----",VLOOKUP(LeaveTracker[[#This Row],[Employee Name]],'List of Employees'!$B$4:$H$766,6))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Employees'!$B$4:$H$766,7))</f>
        <v>CEO</v>
      </c>
      <c r="F8507" s="66" t="str">
        <f>IF(ISBLANK(LeaveTracker[[#This Row],[Employee Name]]),"-----",VLOOKUP(LeaveTracker[[#This Row],[Employee Name]],'List of Employees'!$B$4:$H$766,6))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Employees'!$B$4:$H$766,7))</f>
        <v>CSWDO</v>
      </c>
      <c r="F8508" s="66" t="str">
        <f>IF(ISBLANK(LeaveTracker[[#This Row],[Employee Name]]),"-----",VLOOKUP(LeaveTracker[[#This Row],[Employee Name]],'List of Employees'!$B$4:$H$766,6))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2557</v>
      </c>
      <c r="D8509" s="19" t="s">
        <v>614</v>
      </c>
      <c r="E8509" s="20" t="str">
        <f>IF(ISBLANK(LeaveTracker[[#This Row],[Employee Name]]),"-----",VLOOKUP(LeaveTracker[[#This Row],[Employee Name]],'List of Employees'!$B$4:$H$766,7))</f>
        <v>CBO</v>
      </c>
      <c r="F8509" s="66" t="str">
        <f>IF(ISBLANK(LeaveTracker[[#This Row],[Employee Name]]),"-----",VLOOKUP(LeaveTracker[[#This Row],[Employee Name]],'List of Employees'!$B$4:$H$766,6))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Employees'!$B$4:$H$766,7))</f>
        <v>PIO</v>
      </c>
      <c r="F8510" s="66" t="str">
        <f>IF(ISBLANK(LeaveTracker[[#This Row],[Employee Name]]),"-----",VLOOKUP(LeaveTracker[[#This Row],[Employee Name]],'List of Employees'!$B$4:$H$766,6))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2560</v>
      </c>
      <c r="E8511" s="20" t="str">
        <f>IF(ISBLANK(LeaveTracker[[#This Row],[Employee Name]]),"-----",VLOOKUP(LeaveTracker[[#This Row],[Employee Name]],'List of Employees'!$B$4:$H$766,7))</f>
        <v>CDRRMO</v>
      </c>
      <c r="F8511" s="66" t="str">
        <f>IF(ISBLANK(LeaveTracker[[#This Row],[Employee Name]]),"-----",VLOOKUP(LeaveTracker[[#This Row],[Employee Name]],'List of Employees'!$B$4:$H$766,6))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2560</v>
      </c>
      <c r="E8512" s="20" t="str">
        <f>IF(ISBLANK(LeaveTracker[[#This Row],[Employee Name]]),"-----",VLOOKUP(LeaveTracker[[#This Row],[Employee Name]],'List of Employees'!$B$4:$H$766,7))</f>
        <v>CDRRMO</v>
      </c>
      <c r="F8512" s="66" t="str">
        <f>IF(ISBLANK(LeaveTracker[[#This Row],[Employee Name]]),"-----",VLOOKUP(LeaveTracker[[#This Row],[Employee Name]],'List of Employees'!$B$4:$H$766,6))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2560</v>
      </c>
      <c r="E8513" s="20" t="str">
        <f>IF(ISBLANK(LeaveTracker[[#This Row],[Employee Name]]),"-----",VLOOKUP(LeaveTracker[[#This Row],[Employee Name]],'List of Employees'!$B$4:$H$766,7))</f>
        <v>CDRRMO</v>
      </c>
      <c r="F8513" s="66" t="str">
        <f>IF(ISBLANK(LeaveTracker[[#This Row],[Employee Name]]),"-----",VLOOKUP(LeaveTracker[[#This Row],[Employee Name]],'List of Employees'!$B$4:$H$766,6))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2560</v>
      </c>
      <c r="E8514" s="20" t="str">
        <f>IF(ISBLANK(LeaveTracker[[#This Row],[Employee Name]]),"-----",VLOOKUP(LeaveTracker[[#This Row],[Employee Name]],'List of Employees'!$B$4:$H$766,7))</f>
        <v>CDRRMO</v>
      </c>
      <c r="F8514" s="66" t="str">
        <f>IF(ISBLANK(LeaveTracker[[#This Row],[Employee Name]]),"-----",VLOOKUP(LeaveTracker[[#This Row],[Employee Name]],'List of Employees'!$B$4:$H$766,6))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2560</v>
      </c>
      <c r="E8515" s="20" t="str">
        <f>IF(ISBLANK(LeaveTracker[[#This Row],[Employee Name]]),"-----",VLOOKUP(LeaveTracker[[#This Row],[Employee Name]],'List of Employees'!$B$4:$H$766,7))</f>
        <v>CDRRMO</v>
      </c>
      <c r="F8515" s="66" t="str">
        <f>IF(ISBLANK(LeaveTracker[[#This Row],[Employee Name]]),"-----",VLOOKUP(LeaveTracker[[#This Row],[Employee Name]],'List of Employees'!$B$4:$H$766,6))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Employees'!$B$4:$H$766,7))</f>
        <v>VMO</v>
      </c>
      <c r="F8516" s="66" t="str">
        <f>IF(ISBLANK(LeaveTracker[[#This Row],[Employee Name]]),"-----",VLOOKUP(LeaveTracker[[#This Row],[Employee Name]],'List of Employees'!$B$4:$H$766,6))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Employees'!$B$4:$H$766,7))</f>
        <v>CCT</v>
      </c>
      <c r="F8517" s="66" t="str">
        <f>IF(ISBLANK(LeaveTracker[[#This Row],[Employee Name]]),"-----",VLOOKUP(LeaveTracker[[#This Row],[Employee Name]],'List of Employees'!$B$4:$H$766,6))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1737</v>
      </c>
      <c r="E8518" s="20">
        <f>IF(ISBLANK(LeaveTracker[[#This Row],[Employee Name]]),"-----",VLOOKUP(LeaveTracker[[#This Row],[Employee Name]],'List of Employees'!$B$4:$H$766,7))</f>
        <v>0</v>
      </c>
      <c r="F8518" s="66" t="str">
        <f>IF(ISBLANK(LeaveTracker[[#This Row],[Employee Name]]),"-----",VLOOKUP(LeaveTracker[[#This Row],[Employee Name]],'List of Employees'!$B$4:$H$766,6))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1737</v>
      </c>
      <c r="E8519" s="20">
        <f>IF(ISBLANK(LeaveTracker[[#This Row],[Employee Name]]),"-----",VLOOKUP(LeaveTracker[[#This Row],[Employee Name]],'List of Employees'!$B$4:$H$766,7))</f>
        <v>0</v>
      </c>
      <c r="F8519" s="66" t="str">
        <f>IF(ISBLANK(LeaveTracker[[#This Row],[Employee Name]]),"-----",VLOOKUP(LeaveTracker[[#This Row],[Employee Name]],'List of Employees'!$B$4:$H$766,6))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2322</v>
      </c>
      <c r="E8520" s="20" t="str">
        <f>IF(ISBLANK(LeaveTracker[[#This Row],[Employee Name]]),"-----",VLOOKUP(LeaveTracker[[#This Row],[Employee Name]],'List of Employees'!$B$4:$H$766,7))</f>
        <v>SP</v>
      </c>
      <c r="F8520" s="66" t="str">
        <f>IF(ISBLANK(LeaveTracker[[#This Row],[Employee Name]]),"-----",VLOOKUP(LeaveTracker[[#This Row],[Employee Name]],'List of Employees'!$B$4:$H$766,6))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2322</v>
      </c>
      <c r="E8521" s="20" t="str">
        <f>IF(ISBLANK(LeaveTracker[[#This Row],[Employee Name]]),"-----",VLOOKUP(LeaveTracker[[#This Row],[Employee Name]],'List of Employees'!$B$4:$H$766,7))</f>
        <v>SP</v>
      </c>
      <c r="F8521" s="66" t="str">
        <f>IF(ISBLANK(LeaveTracker[[#This Row],[Employee Name]]),"-----",VLOOKUP(LeaveTracker[[#This Row],[Employee Name]],'List of Employees'!$B$4:$H$766,6))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2391</v>
      </c>
      <c r="E8522" s="20">
        <f>IF(ISBLANK(LeaveTracker[[#This Row],[Employee Name]]),"-----",VLOOKUP(LeaveTracker[[#This Row],[Employee Name]],'List of Employees'!$B$4:$H$766,7))</f>
        <v>0</v>
      </c>
      <c r="F8522" s="66" t="str">
        <f>IF(ISBLANK(LeaveTracker[[#This Row],[Employee Name]]),"-----",VLOOKUP(LeaveTracker[[#This Row],[Employee Name]],'List of Employees'!$B$4:$H$766,6))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2391</v>
      </c>
      <c r="E8523" s="20">
        <f>IF(ISBLANK(LeaveTracker[[#This Row],[Employee Name]]),"-----",VLOOKUP(LeaveTracker[[#This Row],[Employee Name]],'List of Employees'!$B$4:$H$766,7))</f>
        <v>0</v>
      </c>
      <c r="F8523" s="66" t="str">
        <f>IF(ISBLANK(LeaveTracker[[#This Row],[Employee Name]]),"-----",VLOOKUP(LeaveTracker[[#This Row],[Employee Name]],'List of Employees'!$B$4:$H$766,6))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2391</v>
      </c>
      <c r="E8524" s="20">
        <f>IF(ISBLANK(LeaveTracker[[#This Row],[Employee Name]]),"-----",VLOOKUP(LeaveTracker[[#This Row],[Employee Name]],'List of Employees'!$B$4:$H$766,7))</f>
        <v>0</v>
      </c>
      <c r="F8524" s="66" t="str">
        <f>IF(ISBLANK(LeaveTracker[[#This Row],[Employee Name]]),"-----",VLOOKUP(LeaveTracker[[#This Row],[Employee Name]],'List of Employees'!$B$4:$H$766,6))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2391</v>
      </c>
      <c r="E8525" s="20">
        <f>IF(ISBLANK(LeaveTracker[[#This Row],[Employee Name]]),"-----",VLOOKUP(LeaveTracker[[#This Row],[Employee Name]],'List of Employees'!$B$4:$H$766,7))</f>
        <v>0</v>
      </c>
      <c r="F8525" s="66" t="str">
        <f>IF(ISBLANK(LeaveTracker[[#This Row],[Employee Name]]),"-----",VLOOKUP(LeaveTracker[[#This Row],[Employee Name]],'List of Employees'!$B$4:$H$766,6))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Employees'!$B$4:$H$766,7))</f>
        <v>ACCOUNTING</v>
      </c>
      <c r="F8526" s="66" t="str">
        <f>IF(ISBLANK(LeaveTracker[[#This Row],[Employee Name]]),"-----",VLOOKUP(LeaveTracker[[#This Row],[Employee Name]],'List of Employees'!$B$4:$H$766,6))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Employees'!$B$4:$H$766,7))</f>
        <v>LCR</v>
      </c>
      <c r="F8527" s="66" t="str">
        <f>IF(ISBLANK(LeaveTracker[[#This Row],[Employee Name]]),"-----",VLOOKUP(LeaveTracker[[#This Row],[Employee Name]],'List of Employees'!$B$4:$H$766,6))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Employees'!$B$4:$H$766,7))</f>
        <v>LCR</v>
      </c>
      <c r="F8528" s="66" t="str">
        <f>IF(ISBLANK(LeaveTracker[[#This Row],[Employee Name]]),"-----",VLOOKUP(LeaveTracker[[#This Row],[Employee Name]],'List of Employees'!$B$4:$H$766,6))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Employees'!$B$4:$H$766,7))</f>
        <v>LIBRARY</v>
      </c>
      <c r="F8529" s="66" t="str">
        <f>IF(ISBLANK(LeaveTracker[[#This Row],[Employee Name]]),"-----",VLOOKUP(LeaveTracker[[#This Row],[Employee Name]],'List of Employees'!$B$4:$H$766,6))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Employees'!$B$4:$H$766,7))</f>
        <v>CTO</v>
      </c>
      <c r="F8530" s="66" t="str">
        <f>IF(ISBLANK(LeaveTracker[[#This Row],[Employee Name]]),"-----",VLOOKUP(LeaveTracker[[#This Row],[Employee Name]],'List of Employees'!$B$4:$H$766,6))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Employees'!$B$4:$H$766,7))</f>
        <v>CTO</v>
      </c>
      <c r="F8531" s="66" t="str">
        <f>IF(ISBLANK(LeaveTracker[[#This Row],[Employee Name]]),"-----",VLOOKUP(LeaveTracker[[#This Row],[Employee Name]],'List of Employees'!$B$4:$H$766,6))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Employees'!$B$4:$H$766,7))</f>
        <v>ACCOUNTING</v>
      </c>
      <c r="F8532" s="66" t="str">
        <f>IF(ISBLANK(LeaveTracker[[#This Row],[Employee Name]]),"-----",VLOOKUP(LeaveTracker[[#This Row],[Employee Name]],'List of Employees'!$B$4:$H$766,6))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Employees'!$B$4:$H$766,7))</f>
        <v>CCT</v>
      </c>
      <c r="F8533" s="66" t="str">
        <f>IF(ISBLANK(LeaveTracker[[#This Row],[Employee Name]]),"-----",VLOOKUP(LeaveTracker[[#This Row],[Employee Name]],'List of Employees'!$B$4:$H$766,6))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Employees'!$B$4:$H$766,7))</f>
        <v>GSO</v>
      </c>
      <c r="F8534" s="66" t="str">
        <f>IF(ISBLANK(LeaveTracker[[#This Row],[Employee Name]]),"-----",VLOOKUP(LeaveTracker[[#This Row],[Employee Name]],'List of Employees'!$B$4:$H$766,6))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1741</v>
      </c>
      <c r="E8535" s="20" t="str">
        <f>IF(ISBLANK(LeaveTracker[[#This Row],[Employee Name]]),"-----",VLOOKUP(LeaveTracker[[#This Row],[Employee Name]],'List of Employees'!$B$4:$H$766,7))</f>
        <v>ACCOUNTING</v>
      </c>
      <c r="F8535" s="66" t="str">
        <f>IF(ISBLANK(LeaveTracker[[#This Row],[Employee Name]]),"-----",VLOOKUP(LeaveTracker[[#This Row],[Employee Name]],'List of Employees'!$B$4:$H$766,6))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Employees'!$B$4:$H$766,7))</f>
        <v>CTO</v>
      </c>
      <c r="F8536" s="66" t="str">
        <f>IF(ISBLANK(LeaveTracker[[#This Row],[Employee Name]]),"-----",VLOOKUP(LeaveTracker[[#This Row],[Employee Name]],'List of Employees'!$B$4:$H$766,6))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1853</v>
      </c>
      <c r="E8537" s="20" t="str">
        <f>IF(ISBLANK(LeaveTracker[[#This Row],[Employee Name]]),"-----",VLOOKUP(LeaveTracker[[#This Row],[Employee Name]],'List of Employees'!$B$4:$H$766,7))</f>
        <v>BPLO</v>
      </c>
      <c r="F8537" s="66" t="str">
        <f>IF(ISBLANK(LeaveTracker[[#This Row],[Employee Name]]),"-----",VLOOKUP(LeaveTracker[[#This Row],[Employee Name]],'List of Employees'!$B$4:$H$766,6))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Employees'!$B$4:$H$766,7))</f>
        <v>ACCOUNTING</v>
      </c>
      <c r="F8538" s="66" t="str">
        <f>IF(ISBLANK(LeaveTracker[[#This Row],[Employee Name]]),"-----",VLOOKUP(LeaveTracker[[#This Row],[Employee Name]],'List of Employees'!$B$4:$H$766,6))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Employees'!$B$4:$H$766,7))</f>
        <v>ACCOUNTING</v>
      </c>
      <c r="F8539" s="66" t="str">
        <f>IF(ISBLANK(LeaveTracker[[#This Row],[Employee Name]]),"-----",VLOOKUP(LeaveTracker[[#This Row],[Employee Name]],'List of Employees'!$B$4:$H$766,6))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2131</v>
      </c>
      <c r="E8540" s="20" t="str">
        <f>IF(ISBLANK(LeaveTracker[[#This Row],[Employee Name]]),"-----",VLOOKUP(LeaveTracker[[#This Row],[Employee Name]],'List of Employees'!$B$4:$H$766,7))</f>
        <v>GSO</v>
      </c>
      <c r="F8540" s="66" t="str">
        <f>IF(ISBLANK(LeaveTracker[[#This Row],[Employee Name]]),"-----",VLOOKUP(LeaveTracker[[#This Row],[Employee Name]],'List of Employees'!$B$4:$H$766,6))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Employees'!$B$4:$H$766,7))</f>
        <v>CPDO</v>
      </c>
      <c r="F8541" s="66" t="str">
        <f>IF(ISBLANK(LeaveTracker[[#This Row],[Employee Name]]),"-----",VLOOKUP(LeaveTracker[[#This Row],[Employee Name]],'List of Employees'!$B$4:$H$766,6))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Employees'!$B$4:$H$766,7))</f>
        <v>CTO</v>
      </c>
      <c r="F8542" s="66" t="str">
        <f>IF(ISBLANK(LeaveTracker[[#This Row],[Employee Name]]),"-----",VLOOKUP(LeaveTracker[[#This Row],[Employee Name]],'List of Employees'!$B$4:$H$766,6))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Employees'!$B$4:$H$766,7))</f>
        <v>CTO</v>
      </c>
      <c r="F8543" s="66" t="str">
        <f>IF(ISBLANK(LeaveTracker[[#This Row],[Employee Name]]),"-----",VLOOKUP(LeaveTracker[[#This Row],[Employee Name]],'List of Employees'!$B$4:$H$766,6))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Employees'!$B$4:$H$766,7))</f>
        <v>COOPERATIVE OFFICE</v>
      </c>
      <c r="F8544" s="66" t="str">
        <f>IF(ISBLANK(LeaveTracker[[#This Row],[Employee Name]]),"-----",VLOOKUP(LeaveTracker[[#This Row],[Employee Name]],'List of Employees'!$B$4:$H$766,6))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Employees'!$B$4:$H$766,7))</f>
        <v>COOPERATIVE OFFICE</v>
      </c>
      <c r="F8545" s="66" t="str">
        <f>IF(ISBLANK(LeaveTracker[[#This Row],[Employee Name]]),"-----",VLOOKUP(LeaveTracker[[#This Row],[Employee Name]],'List of Employees'!$B$4:$H$766,6))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Employees'!$B$4:$H$766,7))</f>
        <v>TOPS (ADMIN CSU)</v>
      </c>
      <c r="F8546" s="66" t="str">
        <f>IF(ISBLANK(LeaveTracker[[#This Row],[Employee Name]]),"-----",VLOOKUP(LeaveTracker[[#This Row],[Employee Name]],'List of Employees'!$B$4:$H$766,6))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Employees'!$B$4:$H$766,7))</f>
        <v>LCR</v>
      </c>
      <c r="F8547" s="66" t="str">
        <f>IF(ISBLANK(LeaveTracker[[#This Row],[Employee Name]]),"-----",VLOOKUP(LeaveTracker[[#This Row],[Employee Name]],'List of Employees'!$B$4:$H$766,6))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Employees'!$B$4:$H$766,7))</f>
        <v>LCR</v>
      </c>
      <c r="F8548" s="66" t="str">
        <f>IF(ISBLANK(LeaveTracker[[#This Row],[Employee Name]]),"-----",VLOOKUP(LeaveTracker[[#This Row],[Employee Name]],'List of Employees'!$B$4:$H$766,6))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Employees'!$B$4:$H$766,7))</f>
        <v>CTO</v>
      </c>
      <c r="F8549" s="66" t="str">
        <f>IF(ISBLANK(LeaveTracker[[#This Row],[Employee Name]]),"-----",VLOOKUP(LeaveTracker[[#This Row],[Employee Name]],'List of Employees'!$B$4:$H$766,6))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2105</v>
      </c>
      <c r="E8550" s="20" t="str">
        <f>IF(ISBLANK(LeaveTracker[[#This Row],[Employee Name]]),"-----",VLOOKUP(LeaveTracker[[#This Row],[Employee Name]],'List of Employees'!$B$4:$H$766,7))</f>
        <v>CEO</v>
      </c>
      <c r="F8550" s="66" t="str">
        <f>IF(ISBLANK(LeaveTracker[[#This Row],[Employee Name]]),"-----",VLOOKUP(LeaveTracker[[#This Row],[Employee Name]],'List of Employees'!$B$4:$H$766,6))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2414</v>
      </c>
      <c r="E8551" s="20" t="str">
        <f>IF(ISBLANK(LeaveTracker[[#This Row],[Employee Name]]),"-----",VLOOKUP(LeaveTracker[[#This Row],[Employee Name]],'List of Employees'!$B$4:$H$766,7))</f>
        <v>PEOPLE'S PARK</v>
      </c>
      <c r="F8551" s="66" t="str">
        <f>IF(ISBLANK(LeaveTracker[[#This Row],[Employee Name]]),"-----",VLOOKUP(LeaveTracker[[#This Row],[Employee Name]],'List of Employees'!$B$4:$H$766,6))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Employees'!$B$4:$H$766,7))</f>
        <v>ASSESSORS OFFICE</v>
      </c>
      <c r="F8552" s="66" t="str">
        <f>IF(ISBLANK(LeaveTracker[[#This Row],[Employee Name]]),"-----",VLOOKUP(LeaveTracker[[#This Row],[Employee Name]],'List of Employees'!$B$4:$H$766,6))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Employees'!$B$4:$H$766,7))</f>
        <v>ADMIN OFFICE</v>
      </c>
      <c r="F8553" s="66" t="str">
        <f>IF(ISBLANK(LeaveTracker[[#This Row],[Employee Name]]),"-----",VLOOKUP(LeaveTracker[[#This Row],[Employee Name]],'List of Employees'!$B$4:$H$766,6))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2284</v>
      </c>
      <c r="E8554" s="20" t="str">
        <f>IF(ISBLANK(LeaveTracker[[#This Row],[Employee Name]]),"-----",VLOOKUP(LeaveTracker[[#This Row],[Employee Name]],'List of Employees'!$B$4:$H$766,7))</f>
        <v>OSPITAL NG TAGAYTAY</v>
      </c>
      <c r="F8554" s="66" t="str">
        <f>IF(ISBLANK(LeaveTracker[[#This Row],[Employee Name]]),"-----",VLOOKUP(LeaveTracker[[#This Row],[Employee Name]],'List of Employees'!$B$4:$H$766,6))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Employees'!$B$4:$H$766,7))</f>
        <v>PICNIC GROVE</v>
      </c>
      <c r="F8555" s="66" t="str">
        <f>IF(ISBLANK(LeaveTracker[[#This Row],[Employee Name]]),"-----",VLOOKUP(LeaveTracker[[#This Row],[Employee Name]],'List of Employees'!$B$4:$H$766,6))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Employees'!$B$4:$H$766,7))</f>
        <v>PICNIC GROVE</v>
      </c>
      <c r="F8556" s="66" t="str">
        <f>IF(ISBLANK(LeaveTracker[[#This Row],[Employee Name]]),"-----",VLOOKUP(LeaveTracker[[#This Row],[Employee Name]],'List of Employees'!$B$4:$H$766,6))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Employees'!$B$4:$H$766,7))</f>
        <v>CTO</v>
      </c>
      <c r="F8557" s="66" t="str">
        <f>IF(ISBLANK(LeaveTracker[[#This Row],[Employee Name]]),"-----",VLOOKUP(LeaveTracker[[#This Row],[Employee Name]],'List of Employees'!$B$4:$H$766,6))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Employees'!$B$4:$H$766,7))</f>
        <v>COOPERATIVE OFFICE</v>
      </c>
      <c r="F8558" s="66" t="str">
        <f>IF(ISBLANK(LeaveTracker[[#This Row],[Employee Name]]),"-----",VLOOKUP(LeaveTracker[[#This Row],[Employee Name]],'List of Employees'!$B$4:$H$766,6))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Employees'!$B$4:$H$766,7))</f>
        <v>CENRO</v>
      </c>
      <c r="F8559" s="66" t="str">
        <f>IF(ISBLANK(LeaveTracker[[#This Row],[Employee Name]]),"-----",VLOOKUP(LeaveTracker[[#This Row],[Employee Name]],'List of Employees'!$B$4:$H$766,6))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1927</v>
      </c>
      <c r="E8560" s="20" t="str">
        <f>IF(ISBLANK(LeaveTracker[[#This Row],[Employee Name]]),"-----",VLOOKUP(LeaveTracker[[#This Row],[Employee Name]],'List of Employees'!$B$4:$H$766,7))</f>
        <v>CTO</v>
      </c>
      <c r="F8560" s="66" t="str">
        <f>IF(ISBLANK(LeaveTracker[[#This Row],[Employee Name]]),"-----",VLOOKUP(LeaveTracker[[#This Row],[Employee Name]],'List of Employees'!$B$4:$H$766,6))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1790</v>
      </c>
      <c r="E8561" s="20" t="str">
        <f>IF(ISBLANK(LeaveTracker[[#This Row],[Employee Name]]),"-----",VLOOKUP(LeaveTracker[[#This Row],[Employee Name]],'List of Employees'!$B$4:$H$766,7))</f>
        <v>CENRO</v>
      </c>
      <c r="F8561" s="66" t="str">
        <f>IF(ISBLANK(LeaveTracker[[#This Row],[Employee Name]]),"-----",VLOOKUP(LeaveTracker[[#This Row],[Employee Name]],'List of Employees'!$B$4:$H$766,6))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1902</v>
      </c>
      <c r="E8562" s="20" t="str">
        <f>IF(ISBLANK(LeaveTracker[[#This Row],[Employee Name]]),"-----",VLOOKUP(LeaveTracker[[#This Row],[Employee Name]],'List of Employees'!$B$4:$H$766,7))</f>
        <v>CENRO</v>
      </c>
      <c r="F8562" s="66" t="str">
        <f>IF(ISBLANK(LeaveTracker[[#This Row],[Employee Name]]),"-----",VLOOKUP(LeaveTracker[[#This Row],[Employee Name]],'List of Employees'!$B$4:$H$766,6))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2654</v>
      </c>
      <c r="E8563" s="20" t="str">
        <f>IF(ISBLANK(LeaveTracker[[#This Row],[Employee Name]]),"-----",VLOOKUP(LeaveTracker[[#This Row],[Employee Name]],'List of Employees'!$B$4:$H$766,7))</f>
        <v>GSO</v>
      </c>
      <c r="F8563" s="66" t="str">
        <f>IF(ISBLANK(LeaveTracker[[#This Row],[Employee Name]]),"-----",VLOOKUP(LeaveTracker[[#This Row],[Employee Name]],'List of Employees'!$B$4:$H$766,6))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Employees'!$B$4:$H$766,7))</f>
        <v>DA</v>
      </c>
      <c r="F8564" s="66" t="str">
        <f>IF(ISBLANK(LeaveTracker[[#This Row],[Employee Name]]),"-----",VLOOKUP(LeaveTracker[[#This Row],[Employee Name]],'List of Employees'!$B$4:$H$766,6))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Employees'!$B$4:$H$766,7))</f>
        <v>DA</v>
      </c>
      <c r="F8565" s="66" t="str">
        <f>IF(ISBLANK(LeaveTracker[[#This Row],[Employee Name]]),"-----",VLOOKUP(LeaveTracker[[#This Row],[Employee Name]],'List of Employees'!$B$4:$H$766,6))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1746</v>
      </c>
      <c r="E8566" s="20" t="str">
        <f>IF(ISBLANK(LeaveTracker[[#This Row],[Employee Name]]),"-----",VLOOKUP(LeaveTracker[[#This Row],[Employee Name]],'List of Employees'!$B$4:$H$766,7))</f>
        <v>AGRICULTURE OFFICE</v>
      </c>
      <c r="F8566" s="66" t="str">
        <f>IF(ISBLANK(LeaveTracker[[#This Row],[Employee Name]]),"-----",VLOOKUP(LeaveTracker[[#This Row],[Employee Name]],'List of Employees'!$B$4:$H$766,6))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Employees'!$B$4:$H$766,7))</f>
        <v>CTO</v>
      </c>
      <c r="F8567" s="66" t="str">
        <f>IF(ISBLANK(LeaveTracker[[#This Row],[Employee Name]]),"-----",VLOOKUP(LeaveTracker[[#This Row],[Employee Name]],'List of Employees'!$B$4:$H$766,6))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Employees'!$B$4:$H$766,7))</f>
        <v>CTO</v>
      </c>
      <c r="F8568" s="66" t="str">
        <f>IF(ISBLANK(LeaveTracker[[#This Row],[Employee Name]]),"-----",VLOOKUP(LeaveTracker[[#This Row],[Employee Name]],'List of Employees'!$B$4:$H$766,6))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1914</v>
      </c>
      <c r="E8569" s="20" t="str">
        <f>IF(ISBLANK(LeaveTracker[[#This Row],[Employee Name]]),"-----",VLOOKUP(LeaveTracker[[#This Row],[Employee Name]],'List of Employees'!$B$4:$H$766,7))</f>
        <v>CHO</v>
      </c>
      <c r="F8569" s="66" t="str">
        <f>IF(ISBLANK(LeaveTracker[[#This Row],[Employee Name]]),"-----",VLOOKUP(LeaveTracker[[#This Row],[Employee Name]],'List of Employees'!$B$4:$H$766,6))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Employees'!$B$4:$H$766,7))</f>
        <v>CHO</v>
      </c>
      <c r="F8570" s="66" t="str">
        <f>IF(ISBLANK(LeaveTracker[[#This Row],[Employee Name]]),"-----",VLOOKUP(LeaveTracker[[#This Row],[Employee Name]],'List of Employees'!$B$4:$H$766,6))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1812</v>
      </c>
      <c r="E8571" s="20" t="str">
        <f>IF(ISBLANK(LeaveTracker[[#This Row],[Employee Name]]),"-----",VLOOKUP(LeaveTracker[[#This Row],[Employee Name]],'List of Employees'!$B$4:$H$766,7))</f>
        <v>ONT</v>
      </c>
      <c r="F8571" s="66" t="str">
        <f>IF(ISBLANK(LeaveTracker[[#This Row],[Employee Name]]),"-----",VLOOKUP(LeaveTracker[[#This Row],[Employee Name]],'List of Employees'!$B$4:$H$766,6))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Employees'!$B$4:$H$766,7))</f>
        <v>MAHOGANY MARKET</v>
      </c>
      <c r="F8572" s="66" t="str">
        <f>IF(ISBLANK(LeaveTracker[[#This Row],[Employee Name]]),"-----",VLOOKUP(LeaveTracker[[#This Row],[Employee Name]],'List of Employees'!$B$4:$H$766,6))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1897</v>
      </c>
      <c r="E8573" s="20" t="str">
        <f>IF(ISBLANK(LeaveTracker[[#This Row],[Employee Name]]),"-----",VLOOKUP(LeaveTracker[[#This Row],[Employee Name]],'List of Employees'!$B$4:$H$766,7))</f>
        <v>MAHOGANY MARKET</v>
      </c>
      <c r="F8573" s="66" t="str">
        <f>IF(ISBLANK(LeaveTracker[[#This Row],[Employee Name]]),"-----",VLOOKUP(LeaveTracker[[#This Row],[Employee Name]],'List of Employees'!$B$4:$H$766,6))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Employees'!$B$4:$H$766,7))</f>
        <v>CTO</v>
      </c>
      <c r="F8574" s="66" t="str">
        <f>IF(ISBLANK(LeaveTracker[[#This Row],[Employee Name]]),"-----",VLOOKUP(LeaveTracker[[#This Row],[Employee Name]],'List of Employees'!$B$4:$H$766,6))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1753</v>
      </c>
      <c r="E8575" s="20" t="str">
        <f>IF(ISBLANK(LeaveTracker[[#This Row],[Employee Name]]),"-----",VLOOKUP(LeaveTracker[[#This Row],[Employee Name]],'List of Employees'!$B$4:$H$766,7))</f>
        <v>SP</v>
      </c>
      <c r="F8575" s="66" t="str">
        <f>IF(ISBLANK(LeaveTracker[[#This Row],[Employee Name]]),"-----",VLOOKUP(LeaveTracker[[#This Row],[Employee Name]],'List of Employees'!$B$4:$H$766,6))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1753</v>
      </c>
      <c r="E8576" s="20" t="str">
        <f>IF(ISBLANK(LeaveTracker[[#This Row],[Employee Name]]),"-----",VLOOKUP(LeaveTracker[[#This Row],[Employee Name]],'List of Employees'!$B$4:$H$766,7))</f>
        <v>SP</v>
      </c>
      <c r="F8576" s="66" t="str">
        <f>IF(ISBLANK(LeaveTracker[[#This Row],[Employee Name]]),"-----",VLOOKUP(LeaveTracker[[#This Row],[Employee Name]],'List of Employees'!$B$4:$H$766,6))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1753</v>
      </c>
      <c r="E8577" s="20" t="str">
        <f>IF(ISBLANK(LeaveTracker[[#This Row],[Employee Name]]),"-----",VLOOKUP(LeaveTracker[[#This Row],[Employee Name]],'List of Employees'!$B$4:$H$766,7))</f>
        <v>SP</v>
      </c>
      <c r="F8577" s="66" t="str">
        <f>IF(ISBLANK(LeaveTracker[[#This Row],[Employee Name]]),"-----",VLOOKUP(LeaveTracker[[#This Row],[Employee Name]],'List of Employees'!$B$4:$H$766,6))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1753</v>
      </c>
      <c r="E8578" s="20" t="str">
        <f>IF(ISBLANK(LeaveTracker[[#This Row],[Employee Name]]),"-----",VLOOKUP(LeaveTracker[[#This Row],[Employee Name]],'List of Employees'!$B$4:$H$766,7))</f>
        <v>SP</v>
      </c>
      <c r="F8578" s="66" t="str">
        <f>IF(ISBLANK(LeaveTracker[[#This Row],[Employee Name]]),"-----",VLOOKUP(LeaveTracker[[#This Row],[Employee Name]],'List of Employees'!$B$4:$H$766,6))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1753</v>
      </c>
      <c r="E8579" s="20" t="str">
        <f>IF(ISBLANK(LeaveTracker[[#This Row],[Employee Name]]),"-----",VLOOKUP(LeaveTracker[[#This Row],[Employee Name]],'List of Employees'!$B$4:$H$766,7))</f>
        <v>SP</v>
      </c>
      <c r="F8579" s="66" t="str">
        <f>IF(ISBLANK(LeaveTracker[[#This Row],[Employee Name]]),"-----",VLOOKUP(LeaveTracker[[#This Row],[Employee Name]],'List of Employees'!$B$4:$H$766,6))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1729</v>
      </c>
      <c r="E8580" s="20" t="str">
        <f>IF(ISBLANK(LeaveTracker[[#This Row],[Employee Name]]),"-----",VLOOKUP(LeaveTracker[[#This Row],[Employee Name]],'List of Employees'!$B$4:$H$766,7))</f>
        <v>ASSESSOR</v>
      </c>
      <c r="F8580" s="66" t="str">
        <f>IF(ISBLANK(LeaveTracker[[#This Row],[Employee Name]]),"-----",VLOOKUP(LeaveTracker[[#This Row],[Employee Name]],'List of Employees'!$B$4:$H$766,6))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1951</v>
      </c>
      <c r="E8581" s="20" t="str">
        <f>IF(ISBLANK(LeaveTracker[[#This Row],[Employee Name]]),"-----",VLOOKUP(LeaveTracker[[#This Row],[Employee Name]],'List of Employees'!$B$4:$H$766,7))</f>
        <v>EEO/CITY MARKET</v>
      </c>
      <c r="F8581" s="66" t="str">
        <f>IF(ISBLANK(LeaveTracker[[#This Row],[Employee Name]]),"-----",VLOOKUP(LeaveTracker[[#This Row],[Employee Name]],'List of Employees'!$B$4:$H$766,6))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1951</v>
      </c>
      <c r="E8582" s="20" t="str">
        <f>IF(ISBLANK(LeaveTracker[[#This Row],[Employee Name]]),"-----",VLOOKUP(LeaveTracker[[#This Row],[Employee Name]],'List of Employees'!$B$4:$H$766,7))</f>
        <v>EEO/CITY MARKET</v>
      </c>
      <c r="F8582" s="66" t="str">
        <f>IF(ISBLANK(LeaveTracker[[#This Row],[Employee Name]]),"-----",VLOOKUP(LeaveTracker[[#This Row],[Employee Name]],'List of Employees'!$B$4:$H$766,6))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1951</v>
      </c>
      <c r="E8583" s="20" t="str">
        <f>IF(ISBLANK(LeaveTracker[[#This Row],[Employee Name]]),"-----",VLOOKUP(LeaveTracker[[#This Row],[Employee Name]],'List of Employees'!$B$4:$H$766,7))</f>
        <v>EEO/CITY MARKET</v>
      </c>
      <c r="F8583" s="66" t="str">
        <f>IF(ISBLANK(LeaveTracker[[#This Row],[Employee Name]]),"-----",VLOOKUP(LeaveTracker[[#This Row],[Employee Name]],'List of Employees'!$B$4:$H$766,6))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1951</v>
      </c>
      <c r="E8584" s="20" t="str">
        <f>IF(ISBLANK(LeaveTracker[[#This Row],[Employee Name]]),"-----",VLOOKUP(LeaveTracker[[#This Row],[Employee Name]],'List of Employees'!$B$4:$H$766,7))</f>
        <v>EEO/CITY MARKET</v>
      </c>
      <c r="F8584" s="66" t="str">
        <f>IF(ISBLANK(LeaveTracker[[#This Row],[Employee Name]]),"-----",VLOOKUP(LeaveTracker[[#This Row],[Employee Name]],'List of Employees'!$B$4:$H$766,6))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1951</v>
      </c>
      <c r="E8585" s="20" t="str">
        <f>IF(ISBLANK(LeaveTracker[[#This Row],[Employee Name]]),"-----",VLOOKUP(LeaveTracker[[#This Row],[Employee Name]],'List of Employees'!$B$4:$H$766,7))</f>
        <v>EEO/CITY MARKET</v>
      </c>
      <c r="F8585" s="66" t="str">
        <f>IF(ISBLANK(LeaveTracker[[#This Row],[Employee Name]]),"-----",VLOOKUP(LeaveTracker[[#This Row],[Employee Name]],'List of Employees'!$B$4:$H$766,6))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1951</v>
      </c>
      <c r="E8586" s="20" t="str">
        <f>IF(ISBLANK(LeaveTracker[[#This Row],[Employee Name]]),"-----",VLOOKUP(LeaveTracker[[#This Row],[Employee Name]],'List of Employees'!$B$4:$H$766,7))</f>
        <v>EEO/CITY MARKET</v>
      </c>
      <c r="F8586" s="66" t="str">
        <f>IF(ISBLANK(LeaveTracker[[#This Row],[Employee Name]]),"-----",VLOOKUP(LeaveTracker[[#This Row],[Employee Name]],'List of Employees'!$B$4:$H$766,6))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1818</v>
      </c>
      <c r="E8587" s="20" t="str">
        <f>IF(ISBLANK(LeaveTracker[[#This Row],[Employee Name]]),"-----",VLOOKUP(LeaveTracker[[#This Row],[Employee Name]],'List of Employees'!$B$4:$H$766,7))</f>
        <v>EEO/CITY MARKET</v>
      </c>
      <c r="F8587" s="66" t="str">
        <f>IF(ISBLANK(LeaveTracker[[#This Row],[Employee Name]]),"-----",VLOOKUP(LeaveTracker[[#This Row],[Employee Name]],'List of Employees'!$B$4:$H$766,6))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1818</v>
      </c>
      <c r="E8588" s="20" t="str">
        <f>IF(ISBLANK(LeaveTracker[[#This Row],[Employee Name]]),"-----",VLOOKUP(LeaveTracker[[#This Row],[Employee Name]],'List of Employees'!$B$4:$H$766,7))</f>
        <v>EEO/CITY MARKET</v>
      </c>
      <c r="F8588" s="66" t="str">
        <f>IF(ISBLANK(LeaveTracker[[#This Row],[Employee Name]]),"-----",VLOOKUP(LeaveTracker[[#This Row],[Employee Name]],'List of Employees'!$B$4:$H$766,6))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1818</v>
      </c>
      <c r="E8589" s="20" t="str">
        <f>IF(ISBLANK(LeaveTracker[[#This Row],[Employee Name]]),"-----",VLOOKUP(LeaveTracker[[#This Row],[Employee Name]],'List of Employees'!$B$4:$H$766,7))</f>
        <v>EEO/CITY MARKET</v>
      </c>
      <c r="F8589" s="66" t="str">
        <f>IF(ISBLANK(LeaveTracker[[#This Row],[Employee Name]]),"-----",VLOOKUP(LeaveTracker[[#This Row],[Employee Name]],'List of Employees'!$B$4:$H$766,6))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1818</v>
      </c>
      <c r="E8590" s="20" t="str">
        <f>IF(ISBLANK(LeaveTracker[[#This Row],[Employee Name]]),"-----",VLOOKUP(LeaveTracker[[#This Row],[Employee Name]],'List of Employees'!$B$4:$H$766,7))</f>
        <v>EEO/CITY MARKET</v>
      </c>
      <c r="F8590" s="66" t="str">
        <f>IF(ISBLANK(LeaveTracker[[#This Row],[Employee Name]]),"-----",VLOOKUP(LeaveTracker[[#This Row],[Employee Name]],'List of Employees'!$B$4:$H$766,6))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2200</v>
      </c>
      <c r="E8591" s="20" t="str">
        <f>IF(ISBLANK(LeaveTracker[[#This Row],[Employee Name]]),"-----",VLOOKUP(LeaveTracker[[#This Row],[Employee Name]],'List of Employees'!$B$4:$H$766,7))</f>
        <v>CENRO</v>
      </c>
      <c r="F8591" s="66" t="str">
        <f>IF(ISBLANK(LeaveTracker[[#This Row],[Employee Name]]),"-----",VLOOKUP(LeaveTracker[[#This Row],[Employee Name]],'List of Employees'!$B$4:$H$766,6))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2200</v>
      </c>
      <c r="E8592" s="20" t="str">
        <f>IF(ISBLANK(LeaveTracker[[#This Row],[Employee Name]]),"-----",VLOOKUP(LeaveTracker[[#This Row],[Employee Name]],'List of Employees'!$B$4:$H$766,7))</f>
        <v>CENRO</v>
      </c>
      <c r="F8592" s="66" t="str">
        <f>IF(ISBLANK(LeaveTracker[[#This Row],[Employee Name]]),"-----",VLOOKUP(LeaveTracker[[#This Row],[Employee Name]],'List of Employees'!$B$4:$H$766,6))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2200</v>
      </c>
      <c r="E8593" s="20" t="str">
        <f>IF(ISBLANK(LeaveTracker[[#This Row],[Employee Name]]),"-----",VLOOKUP(LeaveTracker[[#This Row],[Employee Name]],'List of Employees'!$B$4:$H$766,7))</f>
        <v>CENRO</v>
      </c>
      <c r="F8593" s="66" t="str">
        <f>IF(ISBLANK(LeaveTracker[[#This Row],[Employee Name]]),"-----",VLOOKUP(LeaveTracker[[#This Row],[Employee Name]],'List of Employees'!$B$4:$H$766,6))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2200</v>
      </c>
      <c r="E8594" s="20" t="str">
        <f>IF(ISBLANK(LeaveTracker[[#This Row],[Employee Name]]),"-----",VLOOKUP(LeaveTracker[[#This Row],[Employee Name]],'List of Employees'!$B$4:$H$766,7))</f>
        <v>CENRO</v>
      </c>
      <c r="F8594" s="66" t="str">
        <f>IF(ISBLANK(LeaveTracker[[#This Row],[Employee Name]]),"-----",VLOOKUP(LeaveTracker[[#This Row],[Employee Name]],'List of Employees'!$B$4:$H$766,6))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2200</v>
      </c>
      <c r="E8595" s="20" t="str">
        <f>IF(ISBLANK(LeaveTracker[[#This Row],[Employee Name]]),"-----",VLOOKUP(LeaveTracker[[#This Row],[Employee Name]],'List of Employees'!$B$4:$H$766,7))</f>
        <v>CENRO</v>
      </c>
      <c r="F8595" s="66" t="str">
        <f>IF(ISBLANK(LeaveTracker[[#This Row],[Employee Name]]),"-----",VLOOKUP(LeaveTracker[[#This Row],[Employee Name]],'List of Employees'!$B$4:$H$766,6))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1793</v>
      </c>
      <c r="E8596" s="20" t="str">
        <f>IF(ISBLANK(LeaveTracker[[#This Row],[Employee Name]]),"-----",VLOOKUP(LeaveTracker[[#This Row],[Employee Name]],'List of Employees'!$B$4:$H$766,7))</f>
        <v>CENRO</v>
      </c>
      <c r="F8596" s="66" t="str">
        <f>IF(ISBLANK(LeaveTracker[[#This Row],[Employee Name]]),"-----",VLOOKUP(LeaveTracker[[#This Row],[Employee Name]],'List of Employees'!$B$4:$H$766,6))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1908</v>
      </c>
      <c r="E8597" s="20" t="str">
        <f>IF(ISBLANK(LeaveTracker[[#This Row],[Employee Name]]),"-----",VLOOKUP(LeaveTracker[[#This Row],[Employee Name]],'List of Employees'!$B$4:$H$766,7))</f>
        <v>INTERNAL</v>
      </c>
      <c r="F8597" s="66" t="str">
        <f>IF(ISBLANK(LeaveTracker[[#This Row],[Employee Name]]),"-----",VLOOKUP(LeaveTracker[[#This Row],[Employee Name]],'List of Employees'!$B$4:$H$766,6))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1908</v>
      </c>
      <c r="E8598" s="20" t="str">
        <f>IF(ISBLANK(LeaveTracker[[#This Row],[Employee Name]]),"-----",VLOOKUP(LeaveTracker[[#This Row],[Employee Name]],'List of Employees'!$B$4:$H$766,7))</f>
        <v>INTERNAL</v>
      </c>
      <c r="F8598" s="66" t="str">
        <f>IF(ISBLANK(LeaveTracker[[#This Row],[Employee Name]]),"-----",VLOOKUP(LeaveTracker[[#This Row],[Employee Name]],'List of Employees'!$B$4:$H$766,6))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1908</v>
      </c>
      <c r="E8599" s="20" t="str">
        <f>IF(ISBLANK(LeaveTracker[[#This Row],[Employee Name]]),"-----",VLOOKUP(LeaveTracker[[#This Row],[Employee Name]],'List of Employees'!$B$4:$H$766,7))</f>
        <v>INTERNAL</v>
      </c>
      <c r="F8599" s="66" t="str">
        <f>IF(ISBLANK(LeaveTracker[[#This Row],[Employee Name]]),"-----",VLOOKUP(LeaveTracker[[#This Row],[Employee Name]],'List of Employees'!$B$4:$H$766,6))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2064</v>
      </c>
      <c r="E8600" s="20" t="str">
        <f>IF(ISBLANK(LeaveTracker[[#This Row],[Employee Name]]),"-----",VLOOKUP(LeaveTracker[[#This Row],[Employee Name]],'List of Employees'!$B$4:$H$766,7))</f>
        <v>PIO</v>
      </c>
      <c r="F8600" s="66" t="str">
        <f>IF(ISBLANK(LeaveTracker[[#This Row],[Employee Name]]),"-----",VLOOKUP(LeaveTracker[[#This Row],[Employee Name]],'List of Employees'!$B$4:$H$766,6))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1895</v>
      </c>
      <c r="E8601" s="20" t="str">
        <f>IF(ISBLANK(LeaveTracker[[#This Row],[Employee Name]]),"-----",VLOOKUP(LeaveTracker[[#This Row],[Employee Name]],'List of Employees'!$B$4:$H$766,7))</f>
        <v>TICC</v>
      </c>
      <c r="F8601" s="66" t="str">
        <f>IF(ISBLANK(LeaveTracker[[#This Row],[Employee Name]]),"-----",VLOOKUP(LeaveTracker[[#This Row],[Employee Name]],'List of Employees'!$B$4:$H$766,6))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1895</v>
      </c>
      <c r="E8602" s="20" t="str">
        <f>IF(ISBLANK(LeaveTracker[[#This Row],[Employee Name]]),"-----",VLOOKUP(LeaveTracker[[#This Row],[Employee Name]],'List of Employees'!$B$4:$H$766,7))</f>
        <v>TICC</v>
      </c>
      <c r="F8602" s="66" t="str">
        <f>IF(ISBLANK(LeaveTracker[[#This Row],[Employee Name]]),"-----",VLOOKUP(LeaveTracker[[#This Row],[Employee Name]],'List of Employees'!$B$4:$H$766,6))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1846</v>
      </c>
      <c r="E8603" s="20" t="str">
        <f>IF(ISBLANK(LeaveTracker[[#This Row],[Employee Name]]),"-----",VLOOKUP(LeaveTracker[[#This Row],[Employee Name]],'List of Employees'!$B$4:$H$766,7))</f>
        <v>TICC</v>
      </c>
      <c r="F8603" s="66" t="str">
        <f>IF(ISBLANK(LeaveTracker[[#This Row],[Employee Name]]),"-----",VLOOKUP(LeaveTracker[[#This Row],[Employee Name]],'List of Employees'!$B$4:$H$766,6))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1846</v>
      </c>
      <c r="E8604" s="20" t="str">
        <f>IF(ISBLANK(LeaveTracker[[#This Row],[Employee Name]]),"-----",VLOOKUP(LeaveTracker[[#This Row],[Employee Name]],'List of Employees'!$B$4:$H$766,7))</f>
        <v>TICC</v>
      </c>
      <c r="F8604" s="66" t="str">
        <f>IF(ISBLANK(LeaveTracker[[#This Row],[Employee Name]]),"-----",VLOOKUP(LeaveTracker[[#This Row],[Employee Name]],'List of Employees'!$B$4:$H$766,6))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1950</v>
      </c>
      <c r="E8605" s="20" t="str">
        <f>IF(ISBLANK(LeaveTracker[[#This Row],[Employee Name]]),"-----",VLOOKUP(LeaveTracker[[#This Row],[Employee Name]],'List of Employees'!$B$4:$H$766,7))</f>
        <v>TICC</v>
      </c>
      <c r="F8605" s="66" t="str">
        <f>IF(ISBLANK(LeaveTracker[[#This Row],[Employee Name]]),"-----",VLOOKUP(LeaveTracker[[#This Row],[Employee Name]],'List of Employees'!$B$4:$H$766,6))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1950</v>
      </c>
      <c r="E8606" s="20" t="str">
        <f>IF(ISBLANK(LeaveTracker[[#This Row],[Employee Name]]),"-----",VLOOKUP(LeaveTracker[[#This Row],[Employee Name]],'List of Employees'!$B$4:$H$766,7))</f>
        <v>TICC</v>
      </c>
      <c r="F8606" s="66" t="str">
        <f>IF(ISBLANK(LeaveTracker[[#This Row],[Employee Name]]),"-----",VLOOKUP(LeaveTracker[[#This Row],[Employee Name]],'List of Employees'!$B$4:$H$766,6))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1859</v>
      </c>
      <c r="E8607" s="20" t="str">
        <f>IF(ISBLANK(LeaveTracker[[#This Row],[Employee Name]]),"-----",VLOOKUP(LeaveTracker[[#This Row],[Employee Name]],'List of Employees'!$B$4:$H$766,7))</f>
        <v>TICC</v>
      </c>
      <c r="F8607" s="66" t="str">
        <f>IF(ISBLANK(LeaveTracker[[#This Row],[Employee Name]]),"-----",VLOOKUP(LeaveTracker[[#This Row],[Employee Name]],'List of Employees'!$B$4:$H$766,6))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1859</v>
      </c>
      <c r="E8608" s="20" t="str">
        <f>IF(ISBLANK(LeaveTracker[[#This Row],[Employee Name]]),"-----",VLOOKUP(LeaveTracker[[#This Row],[Employee Name]],'List of Employees'!$B$4:$H$766,7))</f>
        <v>TICC</v>
      </c>
      <c r="F8608" s="66" t="str">
        <f>IF(ISBLANK(LeaveTracker[[#This Row],[Employee Name]]),"-----",VLOOKUP(LeaveTracker[[#This Row],[Employee Name]],'List of Employees'!$B$4:$H$766,6))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1859</v>
      </c>
      <c r="E8609" s="20" t="str">
        <f>IF(ISBLANK(LeaveTracker[[#This Row],[Employee Name]]),"-----",VLOOKUP(LeaveTracker[[#This Row],[Employee Name]],'List of Employees'!$B$4:$H$766,7))</f>
        <v>TICC</v>
      </c>
      <c r="F8609" s="66" t="str">
        <f>IF(ISBLANK(LeaveTracker[[#This Row],[Employee Name]]),"-----",VLOOKUP(LeaveTracker[[#This Row],[Employee Name]],'List of Employees'!$B$4:$H$766,6))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1761</v>
      </c>
      <c r="E8610" s="20" t="str">
        <f>IF(ISBLANK(LeaveTracker[[#This Row],[Employee Name]]),"-----",VLOOKUP(LeaveTracker[[#This Row],[Employee Name]],'List of Employees'!$B$4:$H$766,7))</f>
        <v>GSO</v>
      </c>
      <c r="F8610" s="66" t="str">
        <f>IF(ISBLANK(LeaveTracker[[#This Row],[Employee Name]]),"-----",VLOOKUP(LeaveTracker[[#This Row],[Employee Name]],'List of Employees'!$B$4:$H$766,6))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1761</v>
      </c>
      <c r="E8611" s="20" t="str">
        <f>IF(ISBLANK(LeaveTracker[[#This Row],[Employee Name]]),"-----",VLOOKUP(LeaveTracker[[#This Row],[Employee Name]],'List of Employees'!$B$4:$H$766,7))</f>
        <v>GSO</v>
      </c>
      <c r="F8611" s="66" t="str">
        <f>IF(ISBLANK(LeaveTracker[[#This Row],[Employee Name]]),"-----",VLOOKUP(LeaveTracker[[#This Row],[Employee Name]],'List of Employees'!$B$4:$H$766,6))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1761</v>
      </c>
      <c r="E8612" s="20" t="str">
        <f>IF(ISBLANK(LeaveTracker[[#This Row],[Employee Name]]),"-----",VLOOKUP(LeaveTracker[[#This Row],[Employee Name]],'List of Employees'!$B$4:$H$766,7))</f>
        <v>GSO</v>
      </c>
      <c r="F8612" s="66" t="str">
        <f>IF(ISBLANK(LeaveTracker[[#This Row],[Employee Name]]),"-----",VLOOKUP(LeaveTracker[[#This Row],[Employee Name]],'List of Employees'!$B$4:$H$766,6))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1761</v>
      </c>
      <c r="E8613" s="20" t="str">
        <f>IF(ISBLANK(LeaveTracker[[#This Row],[Employee Name]]),"-----",VLOOKUP(LeaveTracker[[#This Row],[Employee Name]],'List of Employees'!$B$4:$H$766,7))</f>
        <v>GSO</v>
      </c>
      <c r="F8613" s="66" t="str">
        <f>IF(ISBLANK(LeaveTracker[[#This Row],[Employee Name]]),"-----",VLOOKUP(LeaveTracker[[#This Row],[Employee Name]],'List of Employees'!$B$4:$H$766,6))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1834</v>
      </c>
      <c r="E8614" s="20" t="str">
        <f>IF(ISBLANK(LeaveTracker[[#This Row],[Employee Name]]),"-----",VLOOKUP(LeaveTracker[[#This Row],[Employee Name]],'List of Employees'!$B$4:$H$766,7))</f>
        <v>BIR</v>
      </c>
      <c r="F8614" s="66" t="str">
        <f>IF(ISBLANK(LeaveTracker[[#This Row],[Employee Name]]),"-----",VLOOKUP(LeaveTracker[[#This Row],[Employee Name]],'List of Employees'!$B$4:$H$766,6))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1919</v>
      </c>
      <c r="E8615" s="20" t="str">
        <f>IF(ISBLANK(LeaveTracker[[#This Row],[Employee Name]]),"-----",VLOOKUP(LeaveTracker[[#This Row],[Employee Name]],'List of Employees'!$B$4:$H$766,7))</f>
        <v>HOUSING</v>
      </c>
      <c r="F8615" s="66" t="str">
        <f>IF(ISBLANK(LeaveTracker[[#This Row],[Employee Name]]),"-----",VLOOKUP(LeaveTracker[[#This Row],[Employee Name]],'List of Employees'!$B$4:$H$766,6))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1919</v>
      </c>
      <c r="E8616" s="20" t="str">
        <f>IF(ISBLANK(LeaveTracker[[#This Row],[Employee Name]]),"-----",VLOOKUP(LeaveTracker[[#This Row],[Employee Name]],'List of Employees'!$B$4:$H$766,7))</f>
        <v>HOUSING</v>
      </c>
      <c r="F8616" s="66" t="str">
        <f>IF(ISBLANK(LeaveTracker[[#This Row],[Employee Name]]),"-----",VLOOKUP(LeaveTracker[[#This Row],[Employee Name]],'List of Employees'!$B$4:$H$766,6))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1810</v>
      </c>
      <c r="E8617" s="20" t="str">
        <f>IF(ISBLANK(LeaveTracker[[#This Row],[Employee Name]]),"-----",VLOOKUP(LeaveTracker[[#This Row],[Employee Name]],'List of Employees'!$B$4:$H$766,7))</f>
        <v>CHO</v>
      </c>
      <c r="F8617" s="66" t="str">
        <f>IF(ISBLANK(LeaveTracker[[#This Row],[Employee Name]]),"-----",VLOOKUP(LeaveTracker[[#This Row],[Employee Name]],'List of Employees'!$B$4:$H$766,6))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Employees'!$B$4:$H$766,7))</f>
        <v>CHO</v>
      </c>
      <c r="F8618" s="66" t="str">
        <f>IF(ISBLANK(LeaveTracker[[#This Row],[Employee Name]]),"-----",VLOOKUP(LeaveTracker[[#This Row],[Employee Name]],'List of Employees'!$B$4:$H$766,6))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Employees'!$B$4:$H$766,7))</f>
        <v>0</v>
      </c>
      <c r="F8619" s="66" t="str">
        <f>IF(ISBLANK(LeaveTracker[[#This Row],[Employee Name]]),"-----",VLOOKUP(LeaveTracker[[#This Row],[Employee Name]],'List of Employees'!$B$4:$H$766,6))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2253</v>
      </c>
      <c r="E8620" s="20" t="str">
        <f>IF(ISBLANK(LeaveTracker[[#This Row],[Employee Name]]),"-----",VLOOKUP(LeaveTracker[[#This Row],[Employee Name]],'List of Employees'!$B$4:$H$766,7))</f>
        <v>CHO</v>
      </c>
      <c r="F8620" s="66" t="str">
        <f>IF(ISBLANK(LeaveTracker[[#This Row],[Employee Name]]),"-----",VLOOKUP(LeaveTracker[[#This Row],[Employee Name]],'List of Employees'!$B$4:$H$766,6))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2253</v>
      </c>
      <c r="E8621" s="20" t="str">
        <f>IF(ISBLANK(LeaveTracker[[#This Row],[Employee Name]]),"-----",VLOOKUP(LeaveTracker[[#This Row],[Employee Name]],'List of Employees'!$B$4:$H$766,7))</f>
        <v>CHO</v>
      </c>
      <c r="F8621" s="66" t="str">
        <f>IF(ISBLANK(LeaveTracker[[#This Row],[Employee Name]]),"-----",VLOOKUP(LeaveTracker[[#This Row],[Employee Name]],'List of Employees'!$B$4:$H$766,6))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2176</v>
      </c>
      <c r="E8622" s="20" t="str">
        <f>IF(ISBLANK(LeaveTracker[[#This Row],[Employee Name]]),"-----",VLOOKUP(LeaveTracker[[#This Row],[Employee Name]],'List of Employees'!$B$4:$H$766,7))</f>
        <v>HALL OF JUSTICE</v>
      </c>
      <c r="F8622" s="66" t="str">
        <f>IF(ISBLANK(LeaveTracker[[#This Row],[Employee Name]]),"-----",VLOOKUP(LeaveTracker[[#This Row],[Employee Name]],'List of Employees'!$B$4:$H$766,6))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Employees'!$B$4:$H$766,7))</f>
        <v>THRDC</v>
      </c>
      <c r="F8623" s="66" t="str">
        <f>IF(ISBLANK(LeaveTracker[[#This Row],[Employee Name]]),"-----",VLOOKUP(LeaveTracker[[#This Row],[Employee Name]],'List of Employees'!$B$4:$H$766,6))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Employees'!$B$4:$H$766,7))</f>
        <v>CHARACTER OFFICE</v>
      </c>
      <c r="F8624" s="66" t="str">
        <f>IF(ISBLANK(LeaveTracker[[#This Row],[Employee Name]]),"-----",VLOOKUP(LeaveTracker[[#This Row],[Employee Name]],'List of Employees'!$B$4:$H$766,6))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Employees'!$B$4:$H$766,7))</f>
        <v>CHARACTER OFFICE</v>
      </c>
      <c r="F8625" s="66" t="str">
        <f>IF(ISBLANK(LeaveTracker[[#This Row],[Employee Name]]),"-----",VLOOKUP(LeaveTracker[[#This Row],[Employee Name]],'List of Employees'!$B$4:$H$766,6))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Employees'!$B$4:$H$766,7))</f>
        <v>PICNIC GROVE</v>
      </c>
      <c r="F8626" s="66" t="str">
        <f>IF(ISBLANK(LeaveTracker[[#This Row],[Employee Name]]),"-----",VLOOKUP(LeaveTracker[[#This Row],[Employee Name]],'List of Employees'!$B$4:$H$766,6))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Employees'!$B$4:$H$766,7))</f>
        <v>PICNIC GROVE</v>
      </c>
      <c r="F8627" s="66" t="str">
        <f>IF(ISBLANK(LeaveTracker[[#This Row],[Employee Name]]),"-----",VLOOKUP(LeaveTracker[[#This Row],[Employee Name]],'List of Employees'!$B$4:$H$766,6))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Employees'!$B$4:$H$766,7))</f>
        <v>PICNIC GROVE</v>
      </c>
      <c r="F8628" s="66" t="str">
        <f>IF(ISBLANK(LeaveTracker[[#This Row],[Employee Name]]),"-----",VLOOKUP(LeaveTracker[[#This Row],[Employee Name]],'List of Employees'!$B$4:$H$766,6))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Employees'!$B$4:$H$766,7))</f>
        <v>PICNIC GROVE</v>
      </c>
      <c r="F8629" s="66" t="str">
        <f>IF(ISBLANK(LeaveTracker[[#This Row],[Employee Name]]),"-----",VLOOKUP(LeaveTracker[[#This Row],[Employee Name]],'List of Employees'!$B$4:$H$766,6))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Employees'!$B$4:$H$766,7))</f>
        <v>PICNIC GROVE</v>
      </c>
      <c r="F8630" s="66" t="str">
        <f>IF(ISBLANK(LeaveTracker[[#This Row],[Employee Name]]),"-----",VLOOKUP(LeaveTracker[[#This Row],[Employee Name]],'List of Employees'!$B$4:$H$766,6))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Employees'!$B$4:$H$766,7))</f>
        <v>PICNIC GROVE</v>
      </c>
      <c r="F8631" s="66" t="str">
        <f>IF(ISBLANK(LeaveTracker[[#This Row],[Employee Name]]),"-----",VLOOKUP(LeaveTracker[[#This Row],[Employee Name]],'List of Employees'!$B$4:$H$766,6))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Employees'!$B$4:$H$766,7))</f>
        <v>PICNIC GROVE</v>
      </c>
      <c r="F8632" s="66" t="str">
        <f>IF(ISBLANK(LeaveTracker[[#This Row],[Employee Name]]),"-----",VLOOKUP(LeaveTracker[[#This Row],[Employee Name]],'List of Employees'!$B$4:$H$766,6))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Employees'!$B$4:$H$766,7))</f>
        <v>PICNIC GROVE</v>
      </c>
      <c r="F8633" s="66" t="str">
        <f>IF(ISBLANK(LeaveTracker[[#This Row],[Employee Name]]),"-----",VLOOKUP(LeaveTracker[[#This Row],[Employee Name]],'List of Employees'!$B$4:$H$766,6))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Employees'!$B$4:$H$766,7))</f>
        <v>PICNIC GROVE</v>
      </c>
      <c r="F8634" s="66" t="str">
        <f>IF(ISBLANK(LeaveTracker[[#This Row],[Employee Name]]),"-----",VLOOKUP(LeaveTracker[[#This Row],[Employee Name]],'List of Employees'!$B$4:$H$766,6))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Employees'!$B$4:$H$766,7))</f>
        <v>PICNIC GROVE</v>
      </c>
      <c r="F8635" s="66" t="str">
        <f>IF(ISBLANK(LeaveTracker[[#This Row],[Employee Name]]),"-----",VLOOKUP(LeaveTracker[[#This Row],[Employee Name]],'List of Employees'!$B$4:$H$766,6))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2418</v>
      </c>
      <c r="E8636" s="20" t="str">
        <f>IF(ISBLANK(LeaveTracker[[#This Row],[Employee Name]]),"-----",VLOOKUP(LeaveTracker[[#This Row],[Employee Name]],'List of Employees'!$B$4:$H$766,7))</f>
        <v>PICNIC GROVE</v>
      </c>
      <c r="F8636" s="66" t="str">
        <f>IF(ISBLANK(LeaveTracker[[#This Row],[Employee Name]]),"-----",VLOOKUP(LeaveTracker[[#This Row],[Employee Name]],'List of Employees'!$B$4:$H$766,6))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2418</v>
      </c>
      <c r="E8637" s="20" t="str">
        <f>IF(ISBLANK(LeaveTracker[[#This Row],[Employee Name]]),"-----",VLOOKUP(LeaveTracker[[#This Row],[Employee Name]],'List of Employees'!$B$4:$H$766,7))</f>
        <v>PICNIC GROVE</v>
      </c>
      <c r="F8637" s="66" t="str">
        <f>IF(ISBLANK(LeaveTracker[[#This Row],[Employee Name]]),"-----",VLOOKUP(LeaveTracker[[#This Row],[Employee Name]],'List of Employees'!$B$4:$H$766,6))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2418</v>
      </c>
      <c r="E8638" s="20" t="str">
        <f>IF(ISBLANK(LeaveTracker[[#This Row],[Employee Name]]),"-----",VLOOKUP(LeaveTracker[[#This Row],[Employee Name]],'List of Employees'!$B$4:$H$766,7))</f>
        <v>PICNIC GROVE</v>
      </c>
      <c r="F8638" s="66" t="str">
        <f>IF(ISBLANK(LeaveTracker[[#This Row],[Employee Name]]),"-----",VLOOKUP(LeaveTracker[[#This Row],[Employee Name]],'List of Employees'!$B$4:$H$766,6))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Employees'!$B$4:$H$766,7))</f>
        <v>PICNIC GROVE</v>
      </c>
      <c r="F8639" s="66" t="str">
        <f>IF(ISBLANK(LeaveTracker[[#This Row],[Employee Name]]),"-----",VLOOKUP(LeaveTracker[[#This Row],[Employee Name]],'List of Employees'!$B$4:$H$766,6))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Employees'!$B$4:$H$766,7))</f>
        <v>PICNIC GROVE</v>
      </c>
      <c r="F8640" s="66" t="str">
        <f>IF(ISBLANK(LeaveTracker[[#This Row],[Employee Name]]),"-----",VLOOKUP(LeaveTracker[[#This Row],[Employee Name]],'List of Employees'!$B$4:$H$766,6))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Employees'!$B$4:$H$766,7))</f>
        <v>PICNIC GROVE</v>
      </c>
      <c r="F8641" s="66" t="str">
        <f>IF(ISBLANK(LeaveTracker[[#This Row],[Employee Name]]),"-----",VLOOKUP(LeaveTracker[[#This Row],[Employee Name]],'List of Employees'!$B$4:$H$766,6))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Employees'!$B$4:$H$766,7))</f>
        <v>PICNIC GROVE</v>
      </c>
      <c r="F8642" s="66" t="str">
        <f>IF(ISBLANK(LeaveTracker[[#This Row],[Employee Name]]),"-----",VLOOKUP(LeaveTracker[[#This Row],[Employee Name]],'List of Employees'!$B$4:$H$766,6))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Employees'!$B$4:$H$766,7))</f>
        <v>PICNIC GROVE</v>
      </c>
      <c r="F8643" s="66" t="str">
        <f>IF(ISBLANK(LeaveTracker[[#This Row],[Employee Name]]),"-----",VLOOKUP(LeaveTracker[[#This Row],[Employee Name]],'List of Employees'!$B$4:$H$766,6))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Employees'!$B$4:$H$766,7))</f>
        <v>PICNIC GROVE</v>
      </c>
      <c r="F8644" s="66" t="str">
        <f>IF(ISBLANK(LeaveTracker[[#This Row],[Employee Name]]),"-----",VLOOKUP(LeaveTracker[[#This Row],[Employee Name]],'List of Employees'!$B$4:$H$766,6))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Employees'!$B$4:$H$766,7))</f>
        <v>ACCOUNTING</v>
      </c>
      <c r="F8645" s="66" t="str">
        <f>IF(ISBLANK(LeaveTracker[[#This Row],[Employee Name]]),"-----",VLOOKUP(LeaveTracker[[#This Row],[Employee Name]],'List of Employees'!$B$4:$H$766,6))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Employees'!$B$4:$H$766,7))</f>
        <v>ACCOUNTING</v>
      </c>
      <c r="F8646" s="66" t="str">
        <f>IF(ISBLANK(LeaveTracker[[#This Row],[Employee Name]]),"-----",VLOOKUP(LeaveTracker[[#This Row],[Employee Name]],'List of Employees'!$B$4:$H$766,6))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Employees'!$B$4:$H$766,7))</f>
        <v>ACCOUNTING</v>
      </c>
      <c r="F8647" s="66" t="str">
        <f>IF(ISBLANK(LeaveTracker[[#This Row],[Employee Name]]),"-----",VLOOKUP(LeaveTracker[[#This Row],[Employee Name]],'List of Employees'!$B$4:$H$766,6))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1866</v>
      </c>
      <c r="E8648" s="20" t="str">
        <f>IF(ISBLANK(LeaveTracker[[#This Row],[Employee Name]]),"-----",VLOOKUP(LeaveTracker[[#This Row],[Employee Name]],'List of Employees'!$B$4:$H$766,7))</f>
        <v>CSWDO</v>
      </c>
      <c r="F8648" s="66" t="str">
        <f>IF(ISBLANK(LeaveTracker[[#This Row],[Employee Name]]),"-----",VLOOKUP(LeaveTracker[[#This Row],[Employee Name]],'List of Employees'!$B$4:$H$766,6))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2112</v>
      </c>
      <c r="E8649" s="20" t="str">
        <f>IF(ISBLANK(LeaveTracker[[#This Row],[Employee Name]]),"-----",VLOOKUP(LeaveTracker[[#This Row],[Employee Name]],'List of Employees'!$B$4:$H$766,7))</f>
        <v>CPDO</v>
      </c>
      <c r="F8649" s="66" t="str">
        <f>IF(ISBLANK(LeaveTracker[[#This Row],[Employee Name]]),"-----",VLOOKUP(LeaveTracker[[#This Row],[Employee Name]],'List of Employees'!$B$4:$H$766,6))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1826</v>
      </c>
      <c r="E8650" s="20" t="str">
        <f>IF(ISBLANK(LeaveTracker[[#This Row],[Employee Name]]),"-----",VLOOKUP(LeaveTracker[[#This Row],[Employee Name]],'List of Employees'!$B$4:$H$766,7))</f>
        <v>CPDO</v>
      </c>
      <c r="F8650" s="66" t="str">
        <f>IF(ISBLANK(LeaveTracker[[#This Row],[Employee Name]]),"-----",VLOOKUP(LeaveTracker[[#This Row],[Employee Name]],'List of Employees'!$B$4:$H$766,6))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2112</v>
      </c>
      <c r="E8651" s="20" t="str">
        <f>IF(ISBLANK(LeaveTracker[[#This Row],[Employee Name]]),"-----",VLOOKUP(LeaveTracker[[#This Row],[Employee Name]],'List of Employees'!$B$4:$H$766,7))</f>
        <v>CPDO</v>
      </c>
      <c r="F8651" s="66" t="str">
        <f>IF(ISBLANK(LeaveTracker[[#This Row],[Employee Name]]),"-----",VLOOKUP(LeaveTracker[[#This Row],[Employee Name]],'List of Employees'!$B$4:$H$766,6))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Employees'!$B$4:$H$766,7))</f>
        <v>LIBRARY</v>
      </c>
      <c r="F8652" s="66" t="str">
        <f>IF(ISBLANK(LeaveTracker[[#This Row],[Employee Name]]),"-----",VLOOKUP(LeaveTracker[[#This Row],[Employee Name]],'List of Employees'!$B$4:$H$766,6))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Employees'!$B$4:$H$766,7))</f>
        <v>DA</v>
      </c>
      <c r="F8653" s="66" t="str">
        <f>IF(ISBLANK(LeaveTracker[[#This Row],[Employee Name]]),"-----",VLOOKUP(LeaveTracker[[#This Row],[Employee Name]],'List of Employees'!$B$4:$H$766,6))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2123</v>
      </c>
      <c r="E8654" s="20" t="str">
        <f>IF(ISBLANK(LeaveTracker[[#This Row],[Employee Name]]),"-----",VLOOKUP(LeaveTracker[[#This Row],[Employee Name]],'List of Employees'!$B$4:$H$766,7))</f>
        <v>DA</v>
      </c>
      <c r="F8654" s="66" t="str">
        <f>IF(ISBLANK(LeaveTracker[[#This Row],[Employee Name]]),"-----",VLOOKUP(LeaveTracker[[#This Row],[Employee Name]],'List of Employees'!$B$4:$H$766,6))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Employees'!$B$4:$H$766,7))</f>
        <v>ACCOUNTING</v>
      </c>
      <c r="F8655" s="66" t="str">
        <f>IF(ISBLANK(LeaveTracker[[#This Row],[Employee Name]]),"-----",VLOOKUP(LeaveTracker[[#This Row],[Employee Name]],'List of Employees'!$B$4:$H$766,6))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1830</v>
      </c>
      <c r="E8656" s="20" t="str">
        <f>IF(ISBLANK(LeaveTracker[[#This Row],[Employee Name]]),"-----",VLOOKUP(LeaveTracker[[#This Row],[Employee Name]],'List of Employees'!$B$4:$H$766,7))</f>
        <v>ACCOUNTING</v>
      </c>
      <c r="F8656" s="66" t="str">
        <f>IF(ISBLANK(LeaveTracker[[#This Row],[Employee Name]]),"-----",VLOOKUP(LeaveTracker[[#This Row],[Employee Name]],'List of Employees'!$B$4:$H$766,6))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Employees'!$B$4:$H$766,7))</f>
        <v>ACCOUNTING</v>
      </c>
      <c r="F8657" s="66" t="str">
        <f>IF(ISBLANK(LeaveTracker[[#This Row],[Employee Name]]),"-----",VLOOKUP(LeaveTracker[[#This Row],[Employee Name]],'List of Employees'!$B$4:$H$766,6))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Employees'!$B$4:$H$766,7))</f>
        <v>ACCOUNTING</v>
      </c>
      <c r="F8658" s="66" t="str">
        <f>IF(ISBLANK(LeaveTracker[[#This Row],[Employee Name]]),"-----",VLOOKUP(LeaveTracker[[#This Row],[Employee Name]],'List of Employees'!$B$4:$H$766,6))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1830</v>
      </c>
      <c r="E8659" s="20" t="str">
        <f>IF(ISBLANK(LeaveTracker[[#This Row],[Employee Name]]),"-----",VLOOKUP(LeaveTracker[[#This Row],[Employee Name]],'List of Employees'!$B$4:$H$766,7))</f>
        <v>ACCOUNTING</v>
      </c>
      <c r="F8659" s="66" t="str">
        <f>IF(ISBLANK(LeaveTracker[[#This Row],[Employee Name]]),"-----",VLOOKUP(LeaveTracker[[#This Row],[Employee Name]],'List of Employees'!$B$4:$H$766,6))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Employees'!$B$4:$H$766,7))</f>
        <v>THRDC</v>
      </c>
      <c r="F8660" s="66" t="str">
        <f>IF(ISBLANK(LeaveTracker[[#This Row],[Employee Name]]),"-----",VLOOKUP(LeaveTracker[[#This Row],[Employee Name]],'List of Employees'!$B$4:$H$766,6))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2454</v>
      </c>
      <c r="E8661" s="20" t="str">
        <f>IF(ISBLANK(LeaveTracker[[#This Row],[Employee Name]]),"-----",VLOOKUP(LeaveTracker[[#This Row],[Employee Name]],'List of Employees'!$B$4:$H$766,7))</f>
        <v>RTC BRANCA</v>
      </c>
      <c r="F8661" s="66" t="str">
        <f>IF(ISBLANK(LeaveTracker[[#This Row],[Employee Name]]),"-----",VLOOKUP(LeaveTracker[[#This Row],[Employee Name]],'List of Employees'!$B$4:$H$766,6))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1822</v>
      </c>
      <c r="E8662" s="20" t="str">
        <f>IF(ISBLANK(LeaveTracker[[#This Row],[Employee Name]]),"-----",VLOOKUP(LeaveTracker[[#This Row],[Employee Name]],'List of Employees'!$B$4:$H$766,7))</f>
        <v>SP</v>
      </c>
      <c r="F8662" s="66" t="str">
        <f>IF(ISBLANK(LeaveTracker[[#This Row],[Employee Name]]),"-----",VLOOKUP(LeaveTracker[[#This Row],[Employee Name]],'List of Employees'!$B$4:$H$766,6))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1822</v>
      </c>
      <c r="E8663" s="20" t="str">
        <f>IF(ISBLANK(LeaveTracker[[#This Row],[Employee Name]]),"-----",VLOOKUP(LeaveTracker[[#This Row],[Employee Name]],'List of Employees'!$B$4:$H$766,7))</f>
        <v>SP</v>
      </c>
      <c r="F8663" s="66" t="str">
        <f>IF(ISBLANK(LeaveTracker[[#This Row],[Employee Name]]),"-----",VLOOKUP(LeaveTracker[[#This Row],[Employee Name]],'List of Employees'!$B$4:$H$766,6))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1822</v>
      </c>
      <c r="E8664" s="20" t="str">
        <f>IF(ISBLANK(LeaveTracker[[#This Row],[Employee Name]]),"-----",VLOOKUP(LeaveTracker[[#This Row],[Employee Name]],'List of Employees'!$B$4:$H$766,7))</f>
        <v>SP</v>
      </c>
      <c r="F8664" s="66" t="str">
        <f>IF(ISBLANK(LeaveTracker[[#This Row],[Employee Name]]),"-----",VLOOKUP(LeaveTracker[[#This Row],[Employee Name]],'List of Employees'!$B$4:$H$766,6))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1822</v>
      </c>
      <c r="E8665" s="20" t="str">
        <f>IF(ISBLANK(LeaveTracker[[#This Row],[Employee Name]]),"-----",VLOOKUP(LeaveTracker[[#This Row],[Employee Name]],'List of Employees'!$B$4:$H$766,7))</f>
        <v>SP</v>
      </c>
      <c r="F8665" s="66" t="str">
        <f>IF(ISBLANK(LeaveTracker[[#This Row],[Employee Name]]),"-----",VLOOKUP(LeaveTracker[[#This Row],[Employee Name]],'List of Employees'!$B$4:$H$766,6))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1822</v>
      </c>
      <c r="E8666" s="20" t="str">
        <f>IF(ISBLANK(LeaveTracker[[#This Row],[Employee Name]]),"-----",VLOOKUP(LeaveTracker[[#This Row],[Employee Name]],'List of Employees'!$B$4:$H$766,7))</f>
        <v>SP</v>
      </c>
      <c r="F8666" s="66" t="str">
        <f>IF(ISBLANK(LeaveTracker[[#This Row],[Employee Name]]),"-----",VLOOKUP(LeaveTracker[[#This Row],[Employee Name]],'List of Employees'!$B$4:$H$766,6))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1822</v>
      </c>
      <c r="E8667" s="20" t="str">
        <f>IF(ISBLANK(LeaveTracker[[#This Row],[Employee Name]]),"-----",VLOOKUP(LeaveTracker[[#This Row],[Employee Name]],'List of Employees'!$B$4:$H$766,7))</f>
        <v>SP</v>
      </c>
      <c r="F8667" s="66" t="str">
        <f>IF(ISBLANK(LeaveTracker[[#This Row],[Employee Name]]),"-----",VLOOKUP(LeaveTracker[[#This Row],[Employee Name]],'List of Employees'!$B$4:$H$766,6))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2374</v>
      </c>
      <c r="E8668" s="20" t="str">
        <f>IF(ISBLANK(LeaveTracker[[#This Row],[Employee Name]]),"-----",VLOOKUP(LeaveTracker[[#This Row],[Employee Name]],'List of Employees'!$B$4:$H$766,7))</f>
        <v>LCR</v>
      </c>
      <c r="F8668" s="66" t="str">
        <f>IF(ISBLANK(LeaveTracker[[#This Row],[Employee Name]]),"-----",VLOOKUP(LeaveTracker[[#This Row],[Employee Name]],'List of Employees'!$B$4:$H$766,6))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Employees'!$B$4:$H$766,7))</f>
        <v>LCR</v>
      </c>
      <c r="F8669" s="66" t="str">
        <f>IF(ISBLANK(LeaveTracker[[#This Row],[Employee Name]]),"-----",VLOOKUP(LeaveTracker[[#This Row],[Employee Name]],'List of Employees'!$B$4:$H$766,6))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Employees'!$B$4:$H$766,7))</f>
        <v>LCR</v>
      </c>
      <c r="F8670" s="66" t="str">
        <f>IF(ISBLANK(LeaveTracker[[#This Row],[Employee Name]]),"-----",VLOOKUP(LeaveTracker[[#This Row],[Employee Name]],'List of Employees'!$B$4:$H$766,6))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2374</v>
      </c>
      <c r="E8671" s="20" t="str">
        <f>IF(ISBLANK(LeaveTracker[[#This Row],[Employee Name]]),"-----",VLOOKUP(LeaveTracker[[#This Row],[Employee Name]],'List of Employees'!$B$4:$H$766,7))</f>
        <v>LCR</v>
      </c>
      <c r="F8671" s="66" t="str">
        <f>IF(ISBLANK(LeaveTracker[[#This Row],[Employee Name]]),"-----",VLOOKUP(LeaveTracker[[#This Row],[Employee Name]],'List of Employees'!$B$4:$H$766,6))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1934</v>
      </c>
      <c r="E8672" s="20" t="str">
        <f>IF(ISBLANK(LeaveTracker[[#This Row],[Employee Name]]),"-----",VLOOKUP(LeaveTracker[[#This Row],[Employee Name]],'List of Employees'!$B$4:$H$766,7))</f>
        <v>GSO</v>
      </c>
      <c r="F8672" s="66" t="str">
        <f>IF(ISBLANK(LeaveTracker[[#This Row],[Employee Name]]),"-----",VLOOKUP(LeaveTracker[[#This Row],[Employee Name]],'List of Employees'!$B$4:$H$766,6))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1820</v>
      </c>
      <c r="E8673" s="19" t="s">
        <v>1820</v>
      </c>
      <c r="F8673" s="66" t="str">
        <f>IF(ISBLANK(LeaveTracker[[#This Row],[Employee Name]]),"-----",VLOOKUP(LeaveTracker[[#This Row],[Employee Name]],'List of Employees'!$B$4:$H$766,6))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1820</v>
      </c>
      <c r="E8674" s="20" t="str">
        <f>IF(ISBLANK(LeaveTracker[[#This Row],[Employee Name]]),"-----",VLOOKUP(LeaveTracker[[#This Row],[Employee Name]],'List of Employees'!$B$4:$H$766,7))</f>
        <v>GSO</v>
      </c>
      <c r="F8674" s="66" t="str">
        <f>IF(ISBLANK(LeaveTracker[[#This Row],[Employee Name]]),"-----",VLOOKUP(LeaveTracker[[#This Row],[Employee Name]],'List of Employees'!$B$4:$H$766,6))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1766</v>
      </c>
      <c r="E8675" s="20" t="str">
        <f>IF(ISBLANK(LeaveTracker[[#This Row],[Employee Name]]),"-----",VLOOKUP(LeaveTracker[[#This Row],[Employee Name]],'List of Employees'!$B$4:$H$766,7))</f>
        <v>GSO</v>
      </c>
      <c r="F8675" s="66" t="str">
        <f>IF(ISBLANK(LeaveTracker[[#This Row],[Employee Name]]),"-----",VLOOKUP(LeaveTracker[[#This Row],[Employee Name]],'List of Employees'!$B$4:$H$766,6))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1766</v>
      </c>
      <c r="E8676" s="20" t="str">
        <f>IF(ISBLANK(LeaveTracker[[#This Row],[Employee Name]]),"-----",VLOOKUP(LeaveTracker[[#This Row],[Employee Name]],'List of Employees'!$B$4:$H$766,7))</f>
        <v>GSO</v>
      </c>
      <c r="F8676" s="66" t="str">
        <f>IF(ISBLANK(LeaveTracker[[#This Row],[Employee Name]]),"-----",VLOOKUP(LeaveTracker[[#This Row],[Employee Name]],'List of Employees'!$B$4:$H$766,6))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1747</v>
      </c>
      <c r="E8677" s="20" t="str">
        <f>IF(ISBLANK(LeaveTracker[[#This Row],[Employee Name]]),"-----",VLOOKUP(LeaveTracker[[#This Row],[Employee Name]],'List of Employees'!$B$4:$H$766,7))</f>
        <v>BPLO</v>
      </c>
      <c r="F8677" s="66" t="str">
        <f>IF(ISBLANK(LeaveTracker[[#This Row],[Employee Name]]),"-----",VLOOKUP(LeaveTracker[[#This Row],[Employee Name]],'List of Employees'!$B$4:$H$766,6))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1747</v>
      </c>
      <c r="E8678" s="20" t="str">
        <f>IF(ISBLANK(LeaveTracker[[#This Row],[Employee Name]]),"-----",VLOOKUP(LeaveTracker[[#This Row],[Employee Name]],'List of Employees'!$B$4:$H$766,7))</f>
        <v>BPLO</v>
      </c>
      <c r="F8678" s="66" t="str">
        <f>IF(ISBLANK(LeaveTracker[[#This Row],[Employee Name]]),"-----",VLOOKUP(LeaveTracker[[#This Row],[Employee Name]],'List of Employees'!$B$4:$H$766,6))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2460</v>
      </c>
      <c r="E8679" s="20" t="str">
        <f>IF(ISBLANK(LeaveTracker[[#This Row],[Employee Name]]),"-----",VLOOKUP(LeaveTracker[[#This Row],[Employee Name]],'List of Employees'!$B$4:$H$766,7))</f>
        <v>CCT</v>
      </c>
      <c r="F8679" s="66" t="str">
        <f>IF(ISBLANK(LeaveTracker[[#This Row],[Employee Name]]),"-----",VLOOKUP(LeaveTracker[[#This Row],[Employee Name]],'List of Employees'!$B$4:$H$766,6))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Employees'!$B$4:$H$766,7))</f>
        <v>PIO</v>
      </c>
      <c r="F8680" s="66" t="str">
        <f>IF(ISBLANK(LeaveTracker[[#This Row],[Employee Name]]),"-----",VLOOKUP(LeaveTracker[[#This Row],[Employee Name]],'List of Employees'!$B$4:$H$766,6))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Employees'!$B$4:$H$766,7))</f>
        <v>PIO</v>
      </c>
      <c r="F8681" s="66" t="str">
        <f>IF(ISBLANK(LeaveTracker[[#This Row],[Employee Name]]),"-----",VLOOKUP(LeaveTracker[[#This Row],[Employee Name]],'List of Employees'!$B$4:$H$766,6))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Employees'!$B$4:$H$766,7))</f>
        <v>ACCOUNTING</v>
      </c>
      <c r="F8682" s="66" t="str">
        <f>IF(ISBLANK(LeaveTracker[[#This Row],[Employee Name]]),"-----",VLOOKUP(LeaveTracker[[#This Row],[Employee Name]],'List of Employees'!$B$4:$H$766,6))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Employees'!$B$4:$H$766,7))</f>
        <v>ACCOUNTING</v>
      </c>
      <c r="F8683" s="66" t="str">
        <f>IF(ISBLANK(LeaveTracker[[#This Row],[Employee Name]]),"-----",VLOOKUP(LeaveTracker[[#This Row],[Employee Name]],'List of Employees'!$B$4:$H$766,6))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Employees'!$B$4:$H$766,7))</f>
        <v>ACCOUNTING</v>
      </c>
      <c r="F8684" s="66" t="str">
        <f>IF(ISBLANK(LeaveTracker[[#This Row],[Employee Name]]),"-----",VLOOKUP(LeaveTracker[[#This Row],[Employee Name]],'List of Employees'!$B$4:$H$766,6))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1741</v>
      </c>
      <c r="E8685" s="20" t="str">
        <f>IF(ISBLANK(LeaveTracker[[#This Row],[Employee Name]]),"-----",VLOOKUP(LeaveTracker[[#This Row],[Employee Name]],'List of Employees'!$B$4:$H$766,7))</f>
        <v>ACCOUNTING</v>
      </c>
      <c r="F8685" s="66" t="str">
        <f>IF(ISBLANK(LeaveTracker[[#This Row],[Employee Name]]),"-----",VLOOKUP(LeaveTracker[[#This Row],[Employee Name]],'List of Employees'!$B$4:$H$766,6))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1901</v>
      </c>
      <c r="E8686" s="20" t="str">
        <f>IF(ISBLANK(LeaveTracker[[#This Row],[Employee Name]]),"-----",VLOOKUP(LeaveTracker[[#This Row],[Employee Name]],'List of Employees'!$B$4:$H$766,7))</f>
        <v>ONT</v>
      </c>
      <c r="F8686" s="66" t="str">
        <f>IF(ISBLANK(LeaveTracker[[#This Row],[Employee Name]]),"-----",VLOOKUP(LeaveTracker[[#This Row],[Employee Name]],'List of Employees'!$B$4:$H$766,6))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2421</v>
      </c>
      <c r="E8687" s="20" t="str">
        <f>IF(ISBLANK(LeaveTracker[[#This Row],[Employee Name]]),"-----",VLOOKUP(LeaveTracker[[#This Row],[Employee Name]],'List of Employees'!$B$4:$H$766,7))</f>
        <v>ONT</v>
      </c>
      <c r="F8687" s="66" t="str">
        <f>IF(ISBLANK(LeaveTracker[[#This Row],[Employee Name]]),"-----",VLOOKUP(LeaveTracker[[#This Row],[Employee Name]],'List of Employees'!$B$4:$H$766,6))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2221</v>
      </c>
      <c r="E8688" s="20" t="str">
        <f>IF(ISBLANK(LeaveTracker[[#This Row],[Employee Name]]),"-----",VLOOKUP(LeaveTracker[[#This Row],[Employee Name]],'List of Employees'!$B$4:$H$766,7))</f>
        <v>OSPITAL NG TAGAYTAY</v>
      </c>
      <c r="F8688" s="66" t="str">
        <f>IF(ISBLANK(LeaveTracker[[#This Row],[Employee Name]]),"-----",VLOOKUP(LeaveTracker[[#This Row],[Employee Name]],'List of Employees'!$B$4:$H$766,6))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2204</v>
      </c>
      <c r="E8689" s="20" t="str">
        <f>IF(ISBLANK(LeaveTracker[[#This Row],[Employee Name]]),"-----",VLOOKUP(LeaveTracker[[#This Row],[Employee Name]],'List of Employees'!$B$4:$H$766,7))</f>
        <v>OSPITAL NG TAGAYTAY</v>
      </c>
      <c r="F8689" s="66" t="str">
        <f>IF(ISBLANK(LeaveTracker[[#This Row],[Employee Name]]),"-----",VLOOKUP(LeaveTracker[[#This Row],[Employee Name]],'List of Employees'!$B$4:$H$766,6))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2508</v>
      </c>
      <c r="E8690" s="20" t="str">
        <f>IF(ISBLANK(LeaveTracker[[#This Row],[Employee Name]]),"-----",VLOOKUP(LeaveTracker[[#This Row],[Employee Name]],'List of Employees'!$B$4:$H$766,7))</f>
        <v>ONT</v>
      </c>
      <c r="F8690" s="66" t="str">
        <f>IF(ISBLANK(LeaveTracker[[#This Row],[Employee Name]]),"-----",VLOOKUP(LeaveTracker[[#This Row],[Employee Name]],'List of Employees'!$B$4:$H$766,6))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2508</v>
      </c>
      <c r="E8691" s="20" t="str">
        <f>IF(ISBLANK(LeaveTracker[[#This Row],[Employee Name]]),"-----",VLOOKUP(LeaveTracker[[#This Row],[Employee Name]],'List of Employees'!$B$4:$H$766,7))</f>
        <v>ONT</v>
      </c>
      <c r="F8691" s="66" t="str">
        <f>IF(ISBLANK(LeaveTracker[[#This Row],[Employee Name]]),"-----",VLOOKUP(LeaveTracker[[#This Row],[Employee Name]],'List of Employees'!$B$4:$H$766,6))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2204</v>
      </c>
      <c r="E8692" s="20" t="str">
        <f>IF(ISBLANK(LeaveTracker[[#This Row],[Employee Name]]),"-----",VLOOKUP(LeaveTracker[[#This Row],[Employee Name]],'List of Employees'!$B$4:$H$766,7))</f>
        <v>OSPITAL NG TAGAYTAY</v>
      </c>
      <c r="F8692" s="66" t="str">
        <f>IF(ISBLANK(LeaveTracker[[#This Row],[Employee Name]]),"-----",VLOOKUP(LeaveTracker[[#This Row],[Employee Name]],'List of Employees'!$B$4:$H$766,6))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2204</v>
      </c>
      <c r="E8693" s="20" t="str">
        <f>IF(ISBLANK(LeaveTracker[[#This Row],[Employee Name]]),"-----",VLOOKUP(LeaveTracker[[#This Row],[Employee Name]],'List of Employees'!$B$4:$H$766,7))</f>
        <v>OSPITAL NG TAGAYTAY</v>
      </c>
      <c r="F8693" s="66" t="str">
        <f>IF(ISBLANK(LeaveTracker[[#This Row],[Employee Name]]),"-----",VLOOKUP(LeaveTracker[[#This Row],[Employee Name]],'List of Employees'!$B$4:$H$766,6))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2204</v>
      </c>
      <c r="E8694" s="20" t="str">
        <f>IF(ISBLANK(LeaveTracker[[#This Row],[Employee Name]]),"-----",VLOOKUP(LeaveTracker[[#This Row],[Employee Name]],'List of Employees'!$B$4:$H$766,7))</f>
        <v>OSPITAL NG TAGAYTAY</v>
      </c>
      <c r="F8694" s="66" t="str">
        <f>IF(ISBLANK(LeaveTracker[[#This Row],[Employee Name]]),"-----",VLOOKUP(LeaveTracker[[#This Row],[Employee Name]],'List of Employees'!$B$4:$H$766,6))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2204</v>
      </c>
      <c r="E8695" s="20" t="str">
        <f>IF(ISBLANK(LeaveTracker[[#This Row],[Employee Name]]),"-----",VLOOKUP(LeaveTracker[[#This Row],[Employee Name]],'List of Employees'!$B$4:$H$766,7))</f>
        <v>OSPITAL NG TAGAYTAY</v>
      </c>
      <c r="F8695" s="66" t="str">
        <f>IF(ISBLANK(LeaveTracker[[#This Row],[Employee Name]]),"-----",VLOOKUP(LeaveTracker[[#This Row],[Employee Name]],'List of Employees'!$B$4:$H$766,6))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2204</v>
      </c>
      <c r="E8696" s="20" t="str">
        <f>IF(ISBLANK(LeaveTracker[[#This Row],[Employee Name]]),"-----",VLOOKUP(LeaveTracker[[#This Row],[Employee Name]],'List of Employees'!$B$4:$H$766,7))</f>
        <v>OSPITAL NG TAGAYTAY</v>
      </c>
      <c r="F8696" s="66" t="str">
        <f>IF(ISBLANK(LeaveTracker[[#This Row],[Employee Name]]),"-----",VLOOKUP(LeaveTracker[[#This Row],[Employee Name]],'List of Employees'!$B$4:$H$766,6))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1814</v>
      </c>
      <c r="E8697" s="20" t="str">
        <f>IF(ISBLANK(LeaveTracker[[#This Row],[Employee Name]]),"-----",VLOOKUP(LeaveTracker[[#This Row],[Employee Name]],'List of Employees'!$B$4:$H$766,7))</f>
        <v>CHO</v>
      </c>
      <c r="F8697" s="66" t="str">
        <f>IF(ISBLANK(LeaveTracker[[#This Row],[Employee Name]]),"-----",VLOOKUP(LeaveTracker[[#This Row],[Employee Name]],'List of Employees'!$B$4:$H$766,6))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1965</v>
      </c>
      <c r="E8698" s="20" t="str">
        <f>IF(ISBLANK(LeaveTracker[[#This Row],[Employee Name]]),"-----",VLOOKUP(LeaveTracker[[#This Row],[Employee Name]],'List of Employees'!$B$4:$H$766,7))</f>
        <v>ONT</v>
      </c>
      <c r="F8698" s="66" t="str">
        <f>IF(ISBLANK(LeaveTracker[[#This Row],[Employee Name]]),"-----",VLOOKUP(LeaveTracker[[#This Row],[Employee Name]],'List of Employees'!$B$4:$H$766,6))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Employees'!$B$4:$H$766,7))</f>
        <v>CHO</v>
      </c>
      <c r="F8699" s="66" t="str">
        <f>IF(ISBLANK(LeaveTracker[[#This Row],[Employee Name]]),"-----",VLOOKUP(LeaveTracker[[#This Row],[Employee Name]],'List of Employees'!$B$4:$H$766,6))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Employees'!$B$4:$H$766,7))</f>
        <v>ONT</v>
      </c>
      <c r="F8700" s="66" t="str">
        <f>IF(ISBLANK(LeaveTracker[[#This Row],[Employee Name]]),"-----",VLOOKUP(LeaveTracker[[#This Row],[Employee Name]],'List of Employees'!$B$4:$H$766,6))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1901</v>
      </c>
      <c r="E8701" s="20" t="str">
        <f>IF(ISBLANK(LeaveTracker[[#This Row],[Employee Name]]),"-----",VLOOKUP(LeaveTracker[[#This Row],[Employee Name]],'List of Employees'!$B$4:$H$766,7))</f>
        <v>ONT</v>
      </c>
      <c r="F8701" s="66" t="str">
        <f>IF(ISBLANK(LeaveTracker[[#This Row],[Employee Name]]),"-----",VLOOKUP(LeaveTracker[[#This Row],[Employee Name]],'List of Employees'!$B$4:$H$766,6))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Employees'!$B$4:$H$766,7))</f>
        <v>ONT</v>
      </c>
      <c r="F8702" s="66" t="str">
        <f>IF(ISBLANK(LeaveTracker[[#This Row],[Employee Name]]),"-----",VLOOKUP(LeaveTracker[[#This Row],[Employee Name]],'List of Employees'!$B$4:$H$766,6))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1945</v>
      </c>
      <c r="E8703" s="20" t="str">
        <f>IF(ISBLANK(LeaveTracker[[#This Row],[Employee Name]]),"-----",VLOOKUP(LeaveTracker[[#This Row],[Employee Name]],'List of Employees'!$B$4:$H$766,7))</f>
        <v>ONT</v>
      </c>
      <c r="F8703" s="66" t="str">
        <f>IF(ISBLANK(LeaveTracker[[#This Row],[Employee Name]]),"-----",VLOOKUP(LeaveTracker[[#This Row],[Employee Name]],'List of Employees'!$B$4:$H$766,6))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Employees'!$B$4:$H$766,7))</f>
        <v>CTO</v>
      </c>
      <c r="F8704" s="66" t="str">
        <f>IF(ISBLANK(LeaveTracker[[#This Row],[Employee Name]]),"-----",VLOOKUP(LeaveTracker[[#This Row],[Employee Name]],'List of Employees'!$B$4:$H$766,6))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Employees'!$B$4:$H$766,7))</f>
        <v>EEO/ CITY MARKET</v>
      </c>
      <c r="F8705" s="66" t="str">
        <f>IF(ISBLANK(LeaveTracker[[#This Row],[Employee Name]]),"-----",VLOOKUP(LeaveTracker[[#This Row],[Employee Name]],'List of Employees'!$B$4:$H$766,6))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Employees'!$B$4:$H$766,7))</f>
        <v>EEO/ CITY MARKET</v>
      </c>
      <c r="F8706" s="66" t="str">
        <f>IF(ISBLANK(LeaveTracker[[#This Row],[Employee Name]]),"-----",VLOOKUP(LeaveTracker[[#This Row],[Employee Name]],'List of Employees'!$B$4:$H$766,6))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Employees'!$B$4:$H$766,7))</f>
        <v>SP</v>
      </c>
      <c r="F8707" s="66" t="str">
        <f>IF(ISBLANK(LeaveTracker[[#This Row],[Employee Name]]),"-----",VLOOKUP(LeaveTracker[[#This Row],[Employee Name]],'List of Employees'!$B$4:$H$766,6))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Employees'!$B$4:$H$766,7))</f>
        <v>SP</v>
      </c>
      <c r="F8708" s="66" t="str">
        <f>IF(ISBLANK(LeaveTracker[[#This Row],[Employee Name]]),"-----",VLOOKUP(LeaveTracker[[#This Row],[Employee Name]],'List of Employees'!$B$4:$H$766,6))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1819</v>
      </c>
      <c r="E8709" s="20" t="str">
        <f>IF(ISBLANK(LeaveTracker[[#This Row],[Employee Name]]),"-----",VLOOKUP(LeaveTracker[[#This Row],[Employee Name]],'List of Employees'!$B$4:$H$766,7))</f>
        <v>EEO/CITY MARKET</v>
      </c>
      <c r="F8709" s="66" t="str">
        <f>IF(ISBLANK(LeaveTracker[[#This Row],[Employee Name]]),"-----",VLOOKUP(LeaveTracker[[#This Row],[Employee Name]],'List of Employees'!$B$4:$H$766,6))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1819</v>
      </c>
      <c r="E8710" s="20" t="str">
        <f>IF(ISBLANK(LeaveTracker[[#This Row],[Employee Name]]),"-----",VLOOKUP(LeaveTracker[[#This Row],[Employee Name]],'List of Employees'!$B$4:$H$766,7))</f>
        <v>EEO/CITY MARKET</v>
      </c>
      <c r="F8710" s="66" t="str">
        <f>IF(ISBLANK(LeaveTracker[[#This Row],[Employee Name]]),"-----",VLOOKUP(LeaveTracker[[#This Row],[Employee Name]],'List of Employees'!$B$4:$H$766,6))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1819</v>
      </c>
      <c r="E8711" s="20" t="str">
        <f>IF(ISBLANK(LeaveTracker[[#This Row],[Employee Name]]),"-----",VLOOKUP(LeaveTracker[[#This Row],[Employee Name]],'List of Employees'!$B$4:$H$766,7))</f>
        <v>EEO/CITY MARKET</v>
      </c>
      <c r="F8711" s="66" t="str">
        <f>IF(ISBLANK(LeaveTracker[[#This Row],[Employee Name]]),"-----",VLOOKUP(LeaveTracker[[#This Row],[Employee Name]],'List of Employees'!$B$4:$H$766,6))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1819</v>
      </c>
      <c r="E8712" s="20" t="str">
        <f>IF(ISBLANK(LeaveTracker[[#This Row],[Employee Name]]),"-----",VLOOKUP(LeaveTracker[[#This Row],[Employee Name]],'List of Employees'!$B$4:$H$766,7))</f>
        <v>EEO/CITY MARKET</v>
      </c>
      <c r="F8712" s="66" t="str">
        <f>IF(ISBLANK(LeaveTracker[[#This Row],[Employee Name]]),"-----",VLOOKUP(LeaveTracker[[#This Row],[Employee Name]],'List of Employees'!$B$4:$H$766,6))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1819</v>
      </c>
      <c r="E8713" s="20" t="str">
        <f>IF(ISBLANK(LeaveTracker[[#This Row],[Employee Name]]),"-----",VLOOKUP(LeaveTracker[[#This Row],[Employee Name]],'List of Employees'!$B$4:$H$766,7))</f>
        <v>EEO/CITY MARKET</v>
      </c>
      <c r="F8713" s="66" t="str">
        <f>IF(ISBLANK(LeaveTracker[[#This Row],[Employee Name]]),"-----",VLOOKUP(LeaveTracker[[#This Row],[Employee Name]],'List of Employees'!$B$4:$H$766,6))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1819</v>
      </c>
      <c r="E8714" s="20" t="str">
        <f>IF(ISBLANK(LeaveTracker[[#This Row],[Employee Name]]),"-----",VLOOKUP(LeaveTracker[[#This Row],[Employee Name]],'List of Employees'!$B$4:$H$766,7))</f>
        <v>EEO/CITY MARKET</v>
      </c>
      <c r="F8714" s="66" t="str">
        <f>IF(ISBLANK(LeaveTracker[[#This Row],[Employee Name]]),"-----",VLOOKUP(LeaveTracker[[#This Row],[Employee Name]],'List of Employees'!$B$4:$H$766,6))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1819</v>
      </c>
      <c r="E8715" s="20" t="str">
        <f>IF(ISBLANK(LeaveTracker[[#This Row],[Employee Name]]),"-----",VLOOKUP(LeaveTracker[[#This Row],[Employee Name]],'List of Employees'!$B$4:$H$766,7))</f>
        <v>EEO/CITY MARKET</v>
      </c>
      <c r="F8715" s="66" t="str">
        <f>IF(ISBLANK(LeaveTracker[[#This Row],[Employee Name]]),"-----",VLOOKUP(LeaveTracker[[#This Row],[Employee Name]],'List of Employees'!$B$4:$H$766,6))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1819</v>
      </c>
      <c r="E8716" s="20" t="str">
        <f>IF(ISBLANK(LeaveTracker[[#This Row],[Employee Name]]),"-----",VLOOKUP(LeaveTracker[[#This Row],[Employee Name]],'List of Employees'!$B$4:$H$766,7))</f>
        <v>EEO/CITY MARKET</v>
      </c>
      <c r="F8716" s="66" t="str">
        <f>IF(ISBLANK(LeaveTracker[[#This Row],[Employee Name]]),"-----",VLOOKUP(LeaveTracker[[#This Row],[Employee Name]],'List of Employees'!$B$4:$H$766,6))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1819</v>
      </c>
      <c r="E8717" s="20" t="str">
        <f>IF(ISBLANK(LeaveTracker[[#This Row],[Employee Name]]),"-----",VLOOKUP(LeaveTracker[[#This Row],[Employee Name]],'List of Employees'!$B$4:$H$766,7))</f>
        <v>EEO/CITY MARKET</v>
      </c>
      <c r="F8717" s="66" t="str">
        <f>IF(ISBLANK(LeaveTracker[[#This Row],[Employee Name]]),"-----",VLOOKUP(LeaveTracker[[#This Row],[Employee Name]],'List of Employees'!$B$4:$H$766,6))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1819</v>
      </c>
      <c r="E8718" s="20" t="str">
        <f>IF(ISBLANK(LeaveTracker[[#This Row],[Employee Name]]),"-----",VLOOKUP(LeaveTracker[[#This Row],[Employee Name]],'List of Employees'!$B$4:$H$766,7))</f>
        <v>EEO/CITY MARKET</v>
      </c>
      <c r="F8718" s="66" t="str">
        <f>IF(ISBLANK(LeaveTracker[[#This Row],[Employee Name]]),"-----",VLOOKUP(LeaveTracker[[#This Row],[Employee Name]],'List of Employees'!$B$4:$H$766,6))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1819</v>
      </c>
      <c r="E8719" s="20" t="str">
        <f>IF(ISBLANK(LeaveTracker[[#This Row],[Employee Name]]),"-----",VLOOKUP(LeaveTracker[[#This Row],[Employee Name]],'List of Employees'!$B$4:$H$766,7))</f>
        <v>EEO/CITY MARKET</v>
      </c>
      <c r="F8719" s="66" t="str">
        <f>IF(ISBLANK(LeaveTracker[[#This Row],[Employee Name]]),"-----",VLOOKUP(LeaveTracker[[#This Row],[Employee Name]],'List of Employees'!$B$4:$H$766,6))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1819</v>
      </c>
      <c r="E8720" s="20" t="str">
        <f>IF(ISBLANK(LeaveTracker[[#This Row],[Employee Name]]),"-----",VLOOKUP(LeaveTracker[[#This Row],[Employee Name]],'List of Employees'!$B$4:$H$766,7))</f>
        <v>EEO/CITY MARKET</v>
      </c>
      <c r="F8720" s="66" t="str">
        <f>IF(ISBLANK(LeaveTracker[[#This Row],[Employee Name]]),"-----",VLOOKUP(LeaveTracker[[#This Row],[Employee Name]],'List of Employees'!$B$4:$H$766,6))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1737</v>
      </c>
      <c r="E8721" s="20">
        <f>IF(ISBLANK(LeaveTracker[[#This Row],[Employee Name]]),"-----",VLOOKUP(LeaveTracker[[#This Row],[Employee Name]],'List of Employees'!$B$4:$H$766,7))</f>
        <v>0</v>
      </c>
      <c r="F8721" s="66" t="str">
        <f>IF(ISBLANK(LeaveTracker[[#This Row],[Employee Name]]),"-----",VLOOKUP(LeaveTracker[[#This Row],[Employee Name]],'List of Employees'!$B$4:$H$766,6))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1737</v>
      </c>
      <c r="E8722" s="20">
        <f>IF(ISBLANK(LeaveTracker[[#This Row],[Employee Name]]),"-----",VLOOKUP(LeaveTracker[[#This Row],[Employee Name]],'List of Employees'!$B$4:$H$766,7))</f>
        <v>0</v>
      </c>
      <c r="F8722" s="66" t="str">
        <f>IF(ISBLANK(LeaveTracker[[#This Row],[Employee Name]]),"-----",VLOOKUP(LeaveTracker[[#This Row],[Employee Name]],'List of Employees'!$B$4:$H$766,6))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1752</v>
      </c>
      <c r="E8723" s="20" t="str">
        <f>IF(ISBLANK(LeaveTracker[[#This Row],[Employee Name]]),"-----",VLOOKUP(LeaveTracker[[#This Row],[Employee Name]],'List of Employees'!$B$4:$H$766,7))</f>
        <v>EEO/CITY MARKET</v>
      </c>
      <c r="F8723" s="66" t="str">
        <f>IF(ISBLANK(LeaveTracker[[#This Row],[Employee Name]]),"-----",VLOOKUP(LeaveTracker[[#This Row],[Employee Name]],'List of Employees'!$B$4:$H$766,6))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1752</v>
      </c>
      <c r="E8724" s="20" t="str">
        <f>IF(ISBLANK(LeaveTracker[[#This Row],[Employee Name]]),"-----",VLOOKUP(LeaveTracker[[#This Row],[Employee Name]],'List of Employees'!$B$4:$H$766,7))</f>
        <v>EEO/CITY MARKET</v>
      </c>
      <c r="F8724" s="66" t="str">
        <f>IF(ISBLANK(LeaveTracker[[#This Row],[Employee Name]]),"-----",VLOOKUP(LeaveTracker[[#This Row],[Employee Name]],'List of Employees'!$B$4:$H$766,6))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1752</v>
      </c>
      <c r="E8725" s="20" t="str">
        <f>IF(ISBLANK(LeaveTracker[[#This Row],[Employee Name]]),"-----",VLOOKUP(LeaveTracker[[#This Row],[Employee Name]],'List of Employees'!$B$4:$H$766,7))</f>
        <v>EEO/CITY MARKET</v>
      </c>
      <c r="F8725" s="66" t="str">
        <f>IF(ISBLANK(LeaveTracker[[#This Row],[Employee Name]]),"-----",VLOOKUP(LeaveTracker[[#This Row],[Employee Name]],'List of Employees'!$B$4:$H$766,6))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1779</v>
      </c>
      <c r="E8726" s="20" t="str">
        <f>IF(ISBLANK(LeaveTracker[[#This Row],[Employee Name]]),"-----",VLOOKUP(LeaveTracker[[#This Row],[Employee Name]],'List of Employees'!$B$4:$H$766,7))</f>
        <v>EEO/CITY MARKET</v>
      </c>
      <c r="F8726" s="66" t="str">
        <f>IF(ISBLANK(LeaveTracker[[#This Row],[Employee Name]]),"-----",VLOOKUP(LeaveTracker[[#This Row],[Employee Name]],'List of Employees'!$B$4:$H$766,6))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1779</v>
      </c>
      <c r="E8727" s="20" t="str">
        <f>IF(ISBLANK(LeaveTracker[[#This Row],[Employee Name]]),"-----",VLOOKUP(LeaveTracker[[#This Row],[Employee Name]],'List of Employees'!$B$4:$H$766,7))</f>
        <v>EEO/CITY MARKET</v>
      </c>
      <c r="F8727" s="66" t="str">
        <f>IF(ISBLANK(LeaveTracker[[#This Row],[Employee Name]]),"-----",VLOOKUP(LeaveTracker[[#This Row],[Employee Name]],'List of Employees'!$B$4:$H$766,6))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1779</v>
      </c>
      <c r="E8728" s="20" t="str">
        <f>IF(ISBLANK(LeaveTracker[[#This Row],[Employee Name]]),"-----",VLOOKUP(LeaveTracker[[#This Row],[Employee Name]],'List of Employees'!$B$4:$H$766,7))</f>
        <v>EEO/CITY MARKET</v>
      </c>
      <c r="F8728" s="66" t="str">
        <f>IF(ISBLANK(LeaveTracker[[#This Row],[Employee Name]]),"-----",VLOOKUP(LeaveTracker[[#This Row],[Employee Name]],'List of Employees'!$B$4:$H$766,6))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1779</v>
      </c>
      <c r="E8729" s="20" t="str">
        <f>IF(ISBLANK(LeaveTracker[[#This Row],[Employee Name]]),"-----",VLOOKUP(LeaveTracker[[#This Row],[Employee Name]],'List of Employees'!$B$4:$H$766,7))</f>
        <v>EEO/CITY MARKET</v>
      </c>
      <c r="F8729" s="66" t="str">
        <f>IF(ISBLANK(LeaveTracker[[#This Row],[Employee Name]]),"-----",VLOOKUP(LeaveTracker[[#This Row],[Employee Name]],'List of Employees'!$B$4:$H$766,6))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1779</v>
      </c>
      <c r="E8730" s="20" t="str">
        <f>IF(ISBLANK(LeaveTracker[[#This Row],[Employee Name]]),"-----",VLOOKUP(LeaveTracker[[#This Row],[Employee Name]],'List of Employees'!$B$4:$H$766,7))</f>
        <v>EEO/CITY MARKET</v>
      </c>
      <c r="F8730" s="66" t="str">
        <f>IF(ISBLANK(LeaveTracker[[#This Row],[Employee Name]]),"-----",VLOOKUP(LeaveTracker[[#This Row],[Employee Name]],'List of Employees'!$B$4:$H$766,6))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1779</v>
      </c>
      <c r="E8731" s="20" t="str">
        <f>IF(ISBLANK(LeaveTracker[[#This Row],[Employee Name]]),"-----",VLOOKUP(LeaveTracker[[#This Row],[Employee Name]],'List of Employees'!$B$4:$H$766,7))</f>
        <v>EEO/CITY MARKET</v>
      </c>
      <c r="F8731" s="66" t="str">
        <f>IF(ISBLANK(LeaveTracker[[#This Row],[Employee Name]]),"-----",VLOOKUP(LeaveTracker[[#This Row],[Employee Name]],'List of Employees'!$B$4:$H$766,6))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1779</v>
      </c>
      <c r="E8732" s="20" t="str">
        <f>IF(ISBLANK(LeaveTracker[[#This Row],[Employee Name]]),"-----",VLOOKUP(LeaveTracker[[#This Row],[Employee Name]],'List of Employees'!$B$4:$H$766,7))</f>
        <v>EEO/CITY MARKET</v>
      </c>
      <c r="F8732" s="66" t="str">
        <f>IF(ISBLANK(LeaveTracker[[#This Row],[Employee Name]]),"-----",VLOOKUP(LeaveTracker[[#This Row],[Employee Name]],'List of Employees'!$B$4:$H$766,6))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1779</v>
      </c>
      <c r="E8733" s="20" t="str">
        <f>IF(ISBLANK(LeaveTracker[[#This Row],[Employee Name]]),"-----",VLOOKUP(LeaveTracker[[#This Row],[Employee Name]],'List of Employees'!$B$4:$H$766,7))</f>
        <v>EEO/CITY MARKET</v>
      </c>
      <c r="F8733" s="66" t="str">
        <f>IF(ISBLANK(LeaveTracker[[#This Row],[Employee Name]]),"-----",VLOOKUP(LeaveTracker[[#This Row],[Employee Name]],'List of Employees'!$B$4:$H$766,6))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1779</v>
      </c>
      <c r="E8734" s="20" t="str">
        <f>IF(ISBLANK(LeaveTracker[[#This Row],[Employee Name]]),"-----",VLOOKUP(LeaveTracker[[#This Row],[Employee Name]],'List of Employees'!$B$4:$H$766,7))</f>
        <v>EEO/CITY MARKET</v>
      </c>
      <c r="F8734" s="66" t="str">
        <f>IF(ISBLANK(LeaveTracker[[#This Row],[Employee Name]]),"-----",VLOOKUP(LeaveTracker[[#This Row],[Employee Name]],'List of Employees'!$B$4:$H$766,6))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1779</v>
      </c>
      <c r="E8735" s="20" t="str">
        <f>IF(ISBLANK(LeaveTracker[[#This Row],[Employee Name]]),"-----",VLOOKUP(LeaveTracker[[#This Row],[Employee Name]],'List of Employees'!$B$4:$H$766,7))</f>
        <v>EEO/CITY MARKET</v>
      </c>
      <c r="F8735" s="66" t="str">
        <f>IF(ISBLANK(LeaveTracker[[#This Row],[Employee Name]]),"-----",VLOOKUP(LeaveTracker[[#This Row],[Employee Name]],'List of Employees'!$B$4:$H$766,6))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1752</v>
      </c>
      <c r="E8736" s="20" t="str">
        <f>IF(ISBLANK(LeaveTracker[[#This Row],[Employee Name]]),"-----",VLOOKUP(LeaveTracker[[#This Row],[Employee Name]],'List of Employees'!$B$4:$H$766,7))</f>
        <v>EEO/CITY MARKET</v>
      </c>
      <c r="F8736" s="66" t="str">
        <f>IF(ISBLANK(LeaveTracker[[#This Row],[Employee Name]]),"-----",VLOOKUP(LeaveTracker[[#This Row],[Employee Name]],'List of Employees'!$B$4:$H$766,6))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1752</v>
      </c>
      <c r="E8737" s="20" t="str">
        <f>IF(ISBLANK(LeaveTracker[[#This Row],[Employee Name]]),"-----",VLOOKUP(LeaveTracker[[#This Row],[Employee Name]],'List of Employees'!$B$4:$H$766,7))</f>
        <v>EEO/CITY MARKET</v>
      </c>
      <c r="F8737" s="66" t="str">
        <f>IF(ISBLANK(LeaveTracker[[#This Row],[Employee Name]]),"-----",VLOOKUP(LeaveTracker[[#This Row],[Employee Name]],'List of Employees'!$B$4:$H$766,6))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1752</v>
      </c>
      <c r="E8738" s="20" t="str">
        <f>IF(ISBLANK(LeaveTracker[[#This Row],[Employee Name]]),"-----",VLOOKUP(LeaveTracker[[#This Row],[Employee Name]],'List of Employees'!$B$4:$H$766,7))</f>
        <v>EEO/CITY MARKET</v>
      </c>
      <c r="F8738" s="66" t="str">
        <f>IF(ISBLANK(LeaveTracker[[#This Row],[Employee Name]]),"-----",VLOOKUP(LeaveTracker[[#This Row],[Employee Name]],'List of Employees'!$B$4:$H$766,6))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1895</v>
      </c>
      <c r="E8739" s="20" t="str">
        <f>IF(ISBLANK(LeaveTracker[[#This Row],[Employee Name]]),"-----",VLOOKUP(LeaveTracker[[#This Row],[Employee Name]],'List of Employees'!$B$4:$H$766,7))</f>
        <v>TICC</v>
      </c>
      <c r="F8739" s="66" t="str">
        <f>IF(ISBLANK(LeaveTracker[[#This Row],[Employee Name]]),"-----",VLOOKUP(LeaveTracker[[#This Row],[Employee Name]],'List of Employees'!$B$4:$H$766,6))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1895</v>
      </c>
      <c r="E8740" s="20" t="str">
        <f>IF(ISBLANK(LeaveTracker[[#This Row],[Employee Name]]),"-----",VLOOKUP(LeaveTracker[[#This Row],[Employee Name]],'List of Employees'!$B$4:$H$766,7))</f>
        <v>TICC</v>
      </c>
      <c r="F8740" s="66" t="str">
        <f>IF(ISBLANK(LeaveTracker[[#This Row],[Employee Name]]),"-----",VLOOKUP(LeaveTracker[[#This Row],[Employee Name]],'List of Employees'!$B$4:$H$766,6))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Employees'!$B$4:$H$766,7))</f>
        <v>NUTRITION OFFICE</v>
      </c>
      <c r="F8741" s="66" t="str">
        <f>IF(ISBLANK(LeaveTracker[[#This Row],[Employee Name]]),"-----",VLOOKUP(LeaveTracker[[#This Row],[Employee Name]],'List of Employees'!$B$4:$H$766,6))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2481</v>
      </c>
      <c r="E8742" s="20" t="str">
        <f>IF(ISBLANK(LeaveTracker[[#This Row],[Employee Name]]),"-----",VLOOKUP(LeaveTracker[[#This Row],[Employee Name]],'List of Employees'!$B$4:$H$766,7))</f>
        <v>RECORDS OFFICE</v>
      </c>
      <c r="F8742" s="66" t="str">
        <f>IF(ISBLANK(LeaveTracker[[#This Row],[Employee Name]]),"-----",VLOOKUP(LeaveTracker[[#This Row],[Employee Name]],'List of Employees'!$B$4:$H$766,6))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Employees'!$B$4:$H$766,7))</f>
        <v>CTO</v>
      </c>
      <c r="F8743" s="66" t="str">
        <f>IF(ISBLANK(LeaveTracker[[#This Row],[Employee Name]]),"-----",VLOOKUP(LeaveTracker[[#This Row],[Employee Name]],'List of Employees'!$B$4:$H$766,6))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Employees'!$B$4:$H$766,7))</f>
        <v>CTO</v>
      </c>
      <c r="F8744" s="66" t="str">
        <f>IF(ISBLANK(LeaveTracker[[#This Row],[Employee Name]]),"-----",VLOOKUP(LeaveTracker[[#This Row],[Employee Name]],'List of Employees'!$B$4:$H$766,6))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Employees'!$B$4:$H$766,7))</f>
        <v>CTO</v>
      </c>
      <c r="F8745" s="66" t="str">
        <f>IF(ISBLANK(LeaveTracker[[#This Row],[Employee Name]]),"-----",VLOOKUP(LeaveTracker[[#This Row],[Employee Name]],'List of Employees'!$B$4:$H$766,6))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Employees'!$B$4:$H$766,7))</f>
        <v>PIO</v>
      </c>
      <c r="F8746" s="66" t="str">
        <f>IF(ISBLANK(LeaveTracker[[#This Row],[Employee Name]]),"-----",VLOOKUP(LeaveTracker[[#This Row],[Employee Name]],'List of Employees'!$B$4:$H$766,6))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Employees'!$B$4:$H$766,7))</f>
        <v>ASSESSORS OFFICE</v>
      </c>
      <c r="F8747" s="66" t="str">
        <f>IF(ISBLANK(LeaveTracker[[#This Row],[Employee Name]]),"-----",VLOOKUP(LeaveTracker[[#This Row],[Employee Name]],'List of Employees'!$B$4:$H$766,6))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Employees'!$B$4:$H$766,7))</f>
        <v>ASSESSORS OFFICE</v>
      </c>
      <c r="F8748" s="66" t="str">
        <f>IF(ISBLANK(LeaveTracker[[#This Row],[Employee Name]]),"-----",VLOOKUP(LeaveTracker[[#This Row],[Employee Name]],'List of Employees'!$B$4:$H$766,6))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Employees'!$B$4:$H$766,7))</f>
        <v>ASSESSORS OFFICE</v>
      </c>
      <c r="F8749" s="66" t="str">
        <f>IF(ISBLANK(LeaveTracker[[#This Row],[Employee Name]]),"-----",VLOOKUP(LeaveTracker[[#This Row],[Employee Name]],'List of Employees'!$B$4:$H$766,6))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Employees'!$B$4:$H$766,7))</f>
        <v>ACCOUNTING</v>
      </c>
      <c r="F8750" s="66" t="str">
        <f>IF(ISBLANK(LeaveTracker[[#This Row],[Employee Name]]),"-----",VLOOKUP(LeaveTracker[[#This Row],[Employee Name]],'List of Employees'!$B$4:$H$766,6))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Employees'!$B$4:$H$766,7))</f>
        <v>ACCOUNTING</v>
      </c>
      <c r="F8751" s="66" t="str">
        <f>IF(ISBLANK(LeaveTracker[[#This Row],[Employee Name]]),"-----",VLOOKUP(LeaveTracker[[#This Row],[Employee Name]],'List of Employees'!$B$4:$H$766,6))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2003</v>
      </c>
      <c r="E8752" s="20" t="str">
        <f>IF(ISBLANK(LeaveTracker[[#This Row],[Employee Name]]),"-----",VLOOKUP(LeaveTracker[[#This Row],[Employee Name]],'List of Employees'!$B$4:$H$766,7))</f>
        <v>ACCOUNTING</v>
      </c>
      <c r="F8752" s="66" t="str">
        <f>IF(ISBLANK(LeaveTracker[[#This Row],[Employee Name]]),"-----",VLOOKUP(LeaveTracker[[#This Row],[Employee Name]],'List of Employees'!$B$4:$H$766,6))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Employees'!$B$4:$H$766,7))</f>
        <v>CPDO</v>
      </c>
      <c r="F8753" s="66" t="str">
        <f>IF(ISBLANK(LeaveTracker[[#This Row],[Employee Name]]),"-----",VLOOKUP(LeaveTracker[[#This Row],[Employee Name]],'List of Employees'!$B$4:$H$766,6))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1758</v>
      </c>
      <c r="E8754" s="20" t="str">
        <f>IF(ISBLANK(LeaveTracker[[#This Row],[Employee Name]]),"-----",VLOOKUP(LeaveTracker[[#This Row],[Employee Name]],'List of Employees'!$B$4:$H$766,7))</f>
        <v>LIBRARY</v>
      </c>
      <c r="F8754" s="66" t="str">
        <f>IF(ISBLANK(LeaveTracker[[#This Row],[Employee Name]]),"-----",VLOOKUP(LeaveTracker[[#This Row],[Employee Name]],'List of Employees'!$B$4:$H$766,6))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1758</v>
      </c>
      <c r="E8755" s="20" t="str">
        <f>IF(ISBLANK(LeaveTracker[[#This Row],[Employee Name]]),"-----",VLOOKUP(LeaveTracker[[#This Row],[Employee Name]],'List of Employees'!$B$4:$H$766,7))</f>
        <v>LIBRARY</v>
      </c>
      <c r="F8755" s="66" t="str">
        <f>IF(ISBLANK(LeaveTracker[[#This Row],[Employee Name]]),"-----",VLOOKUP(LeaveTracker[[#This Row],[Employee Name]],'List of Employees'!$B$4:$H$766,6))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1758</v>
      </c>
      <c r="E8756" s="20" t="str">
        <f>IF(ISBLANK(LeaveTracker[[#This Row],[Employee Name]]),"-----",VLOOKUP(LeaveTracker[[#This Row],[Employee Name]],'List of Employees'!$B$4:$H$766,7))</f>
        <v>LIBRARY</v>
      </c>
      <c r="F8756" s="66" t="str">
        <f>IF(ISBLANK(LeaveTracker[[#This Row],[Employee Name]]),"-----",VLOOKUP(LeaveTracker[[#This Row],[Employee Name]],'List of Employees'!$B$4:$H$766,6))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1758</v>
      </c>
      <c r="E8757" s="20" t="str">
        <f>IF(ISBLANK(LeaveTracker[[#This Row],[Employee Name]]),"-----",VLOOKUP(LeaveTracker[[#This Row],[Employee Name]],'List of Employees'!$B$4:$H$766,7))</f>
        <v>LIBRARY</v>
      </c>
      <c r="F8757" s="66" t="str">
        <f>IF(ISBLANK(LeaveTracker[[#This Row],[Employee Name]]),"-----",VLOOKUP(LeaveTracker[[#This Row],[Employee Name]],'List of Employees'!$B$4:$H$766,6))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1758</v>
      </c>
      <c r="E8758" s="20" t="str">
        <f>IF(ISBLANK(LeaveTracker[[#This Row],[Employee Name]]),"-----",VLOOKUP(LeaveTracker[[#This Row],[Employee Name]],'List of Employees'!$B$4:$H$766,7))</f>
        <v>LIBRARY</v>
      </c>
      <c r="F8758" s="66" t="str">
        <f>IF(ISBLANK(LeaveTracker[[#This Row],[Employee Name]]),"-----",VLOOKUP(LeaveTracker[[#This Row],[Employee Name]],'List of Employees'!$B$4:$H$766,6))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1758</v>
      </c>
      <c r="E8759" s="20" t="str">
        <f>IF(ISBLANK(LeaveTracker[[#This Row],[Employee Name]]),"-----",VLOOKUP(LeaveTracker[[#This Row],[Employee Name]],'List of Employees'!$B$4:$H$766,7))</f>
        <v>LIBRARY</v>
      </c>
      <c r="F8759" s="66" t="str">
        <f>IF(ISBLANK(LeaveTracker[[#This Row],[Employee Name]]),"-----",VLOOKUP(LeaveTracker[[#This Row],[Employee Name]],'List of Employees'!$B$4:$H$766,6))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Employees'!$B$4:$H$766,7))</f>
        <v>CEO</v>
      </c>
      <c r="F8760" s="66" t="str">
        <f>IF(ISBLANK(LeaveTracker[[#This Row],[Employee Name]]),"-----",VLOOKUP(LeaveTracker[[#This Row],[Employee Name]],'List of Employees'!$B$4:$H$766,6))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Employees'!$B$4:$H$766,7))</f>
        <v>NUTRITION OFFICE</v>
      </c>
      <c r="F8761" s="66" t="str">
        <f>IF(ISBLANK(LeaveTracker[[#This Row],[Employee Name]]),"-----",VLOOKUP(LeaveTracker[[#This Row],[Employee Name]],'List of Employees'!$B$4:$H$766,6))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Employees'!$B$4:$H$766,7))</f>
        <v>NUTRITION OFFICE</v>
      </c>
      <c r="F8762" s="66" t="str">
        <f>IF(ISBLANK(LeaveTracker[[#This Row],[Employee Name]]),"-----",VLOOKUP(LeaveTracker[[#This Row],[Employee Name]],'List of Employees'!$B$4:$H$766,6))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2391</v>
      </c>
      <c r="E8763" s="20">
        <f>IF(ISBLANK(LeaveTracker[[#This Row],[Employee Name]]),"-----",VLOOKUP(LeaveTracker[[#This Row],[Employee Name]],'List of Employees'!$B$4:$H$766,7))</f>
        <v>0</v>
      </c>
      <c r="F8763" s="66" t="str">
        <f>IF(ISBLANK(LeaveTracker[[#This Row],[Employee Name]]),"-----",VLOOKUP(LeaveTracker[[#This Row],[Employee Name]],'List of Employees'!$B$4:$H$766,6))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Employees'!$B$4:$H$766,7))</f>
        <v>PICNIC GROVE</v>
      </c>
      <c r="F8764" s="66" t="str">
        <f>IF(ISBLANK(LeaveTracker[[#This Row],[Employee Name]]),"-----",VLOOKUP(LeaveTracker[[#This Row],[Employee Name]],'List of Employees'!$B$4:$H$766,6))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2224</v>
      </c>
      <c r="E8765" s="20" t="str">
        <f>IF(ISBLANK(LeaveTracker[[#This Row],[Employee Name]]),"-----",VLOOKUP(LeaveTracker[[#This Row],[Employee Name]],'List of Employees'!$B$4:$H$766,7))</f>
        <v>CHO</v>
      </c>
      <c r="F8765" s="66" t="str">
        <f>IF(ISBLANK(LeaveTracker[[#This Row],[Employee Name]]),"-----",VLOOKUP(LeaveTracker[[#This Row],[Employee Name]],'List of Employees'!$B$4:$H$766,6))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Employees'!$B$4:$H$766,7))</f>
        <v>CHO</v>
      </c>
      <c r="F8766" s="66" t="str">
        <f>IF(ISBLANK(LeaveTracker[[#This Row],[Employee Name]]),"-----",VLOOKUP(LeaveTracker[[#This Row],[Employee Name]],'List of Employees'!$B$4:$H$766,6))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1817</v>
      </c>
      <c r="E8767" s="20" t="str">
        <f>IF(ISBLANK(LeaveTracker[[#This Row],[Employee Name]]),"-----",VLOOKUP(LeaveTracker[[#This Row],[Employee Name]],'List of Employees'!$B$4:$H$766,7))</f>
        <v>CHO</v>
      </c>
      <c r="F8767" s="66" t="str">
        <f>IF(ISBLANK(LeaveTracker[[#This Row],[Employee Name]]),"-----",VLOOKUP(LeaveTracker[[#This Row],[Employee Name]],'List of Employees'!$B$4:$H$766,6))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1802</v>
      </c>
      <c r="E8768" s="20" t="str">
        <f>IF(ISBLANK(LeaveTracker[[#This Row],[Employee Name]]),"-----",VLOOKUP(LeaveTracker[[#This Row],[Employee Name]],'List of Employees'!$B$4:$H$766,7))</f>
        <v>CHO</v>
      </c>
      <c r="F8768" s="66" t="str">
        <f>IF(ISBLANK(LeaveTracker[[#This Row],[Employee Name]]),"-----",VLOOKUP(LeaveTracker[[#This Row],[Employee Name]],'List of Employees'!$B$4:$H$766,6))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Employees'!$B$4:$H$766,7))</f>
        <v>CHO</v>
      </c>
      <c r="F8769" s="66" t="str">
        <f>IF(ISBLANK(LeaveTracker[[#This Row],[Employee Name]]),"-----",VLOOKUP(LeaveTracker[[#This Row],[Employee Name]],'List of Employees'!$B$4:$H$766,6))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1851</v>
      </c>
      <c r="E8770" s="20" t="str">
        <f>IF(ISBLANK(LeaveTracker[[#This Row],[Employee Name]]),"-----",VLOOKUP(LeaveTracker[[#This Row],[Employee Name]],'List of Employees'!$B$4:$H$766,7))</f>
        <v>CHO</v>
      </c>
      <c r="F8770" s="66" t="str">
        <f>IF(ISBLANK(LeaveTracker[[#This Row],[Employee Name]]),"-----",VLOOKUP(LeaveTracker[[#This Row],[Employee Name]],'List of Employees'!$B$4:$H$766,6))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1866</v>
      </c>
      <c r="E8771" s="20" t="str">
        <f>IF(ISBLANK(LeaveTracker[[#This Row],[Employee Name]]),"-----",VLOOKUP(LeaveTracker[[#This Row],[Employee Name]],'List of Employees'!$B$4:$H$766,7))</f>
        <v>CSWDO</v>
      </c>
      <c r="F8771" s="66" t="str">
        <f>IF(ISBLANK(LeaveTracker[[#This Row],[Employee Name]]),"-----",VLOOKUP(LeaveTracker[[#This Row],[Employee Name]],'List of Employees'!$B$4:$H$766,6))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Employees'!$B$4:$H$766,7))</f>
        <v>CSWDO</v>
      </c>
      <c r="F8772" s="66" t="str">
        <f>IF(ISBLANK(LeaveTracker[[#This Row],[Employee Name]]),"-----",VLOOKUP(LeaveTracker[[#This Row],[Employee Name]],'List of Employees'!$B$4:$H$766,6))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1813</v>
      </c>
      <c r="E8773" s="20" t="str">
        <f>IF(ISBLANK(LeaveTracker[[#This Row],[Employee Name]]),"-----",VLOOKUP(LeaveTracker[[#This Row],[Employee Name]],'List of Employees'!$B$4:$H$766,7))</f>
        <v>CSWDO</v>
      </c>
      <c r="F8773" s="66" t="str">
        <f>IF(ISBLANK(LeaveTracker[[#This Row],[Employee Name]]),"-----",VLOOKUP(LeaveTracker[[#This Row],[Employee Name]],'List of Employees'!$B$4:$H$766,6))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1801</v>
      </c>
      <c r="E8774" s="20" t="str">
        <f>IF(ISBLANK(LeaveTracker[[#This Row],[Employee Name]]),"-----",VLOOKUP(LeaveTracker[[#This Row],[Employee Name]],'List of Employees'!$B$4:$H$766,7))</f>
        <v>CSWDO</v>
      </c>
      <c r="F8774" s="66" t="str">
        <f>IF(ISBLANK(LeaveTracker[[#This Row],[Employee Name]]),"-----",VLOOKUP(LeaveTracker[[#This Row],[Employee Name]],'List of Employees'!$B$4:$H$766,6))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1801</v>
      </c>
      <c r="E8775" s="20" t="str">
        <f>IF(ISBLANK(LeaveTracker[[#This Row],[Employee Name]]),"-----",VLOOKUP(LeaveTracker[[#This Row],[Employee Name]],'List of Employees'!$B$4:$H$766,7))</f>
        <v>CSWDO</v>
      </c>
      <c r="F8775" s="66" t="str">
        <f>IF(ISBLANK(LeaveTracker[[#This Row],[Employee Name]]),"-----",VLOOKUP(LeaveTracker[[#This Row],[Employee Name]],'List of Employees'!$B$4:$H$766,6))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Employees'!$B$4:$H$766,7))</f>
        <v>VMO</v>
      </c>
      <c r="F8776" s="66" t="str">
        <f>IF(ISBLANK(LeaveTracker[[#This Row],[Employee Name]]),"-----",VLOOKUP(LeaveTracker[[#This Row],[Employee Name]],'List of Employees'!$B$4:$H$766,6))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1722</v>
      </c>
      <c r="E8777" s="20" t="str">
        <f>IF(ISBLANK(LeaveTracker[[#This Row],[Employee Name]]),"-----",VLOOKUP(LeaveTracker[[#This Row],[Employee Name]],'List of Employees'!$B$4:$H$766,7))</f>
        <v>TCIS</v>
      </c>
      <c r="F8777" s="66" t="str">
        <f>IF(ISBLANK(LeaveTracker[[#This Row],[Employee Name]]),"-----",VLOOKUP(LeaveTracker[[#This Row],[Employee Name]],'List of Employees'!$B$4:$H$766,6))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2262</v>
      </c>
      <c r="E8778" s="20" t="str">
        <f>IF(ISBLANK(LeaveTracker[[#This Row],[Employee Name]]),"-----",VLOOKUP(LeaveTracker[[#This Row],[Employee Name]],'List of Employees'!$B$4:$H$766,7))</f>
        <v>PICNIC GROVE</v>
      </c>
      <c r="F8778" s="66" t="str">
        <f>IF(ISBLANK(LeaveTracker[[#This Row],[Employee Name]]),"-----",VLOOKUP(LeaveTracker[[#This Row],[Employee Name]],'List of Employees'!$B$4:$H$766,6))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Employees'!$B$4:$H$766,7))</f>
        <v>PIO</v>
      </c>
      <c r="F8779" s="66" t="str">
        <f>IF(ISBLANK(LeaveTracker[[#This Row],[Employee Name]]),"-----",VLOOKUP(LeaveTracker[[#This Row],[Employee Name]],'List of Employees'!$B$4:$H$766,6))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Employees'!$B$4:$H$766,7))</f>
        <v>PIO</v>
      </c>
      <c r="F8780" s="66" t="str">
        <f>IF(ISBLANK(LeaveTracker[[#This Row],[Employee Name]]),"-----",VLOOKUP(LeaveTracker[[#This Row],[Employee Name]],'List of Employees'!$B$4:$H$766,6))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Employees'!$B$4:$H$766,7))</f>
        <v>PIO</v>
      </c>
      <c r="F8781" s="66" t="str">
        <f>IF(ISBLANK(LeaveTracker[[#This Row],[Employee Name]]),"-----",VLOOKUP(LeaveTracker[[#This Row],[Employee Name]],'List of Employees'!$B$4:$H$766,6))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Employees'!$B$4:$H$766,7))</f>
        <v>PIO</v>
      </c>
      <c r="F8782" s="66" t="str">
        <f>IF(ISBLANK(LeaveTracker[[#This Row],[Employee Name]]),"-----",VLOOKUP(LeaveTracker[[#This Row],[Employee Name]],'List of Employees'!$B$4:$H$766,6))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1876</v>
      </c>
      <c r="E8783" s="20" t="str">
        <f>IF(ISBLANK(LeaveTracker[[#This Row],[Employee Name]]),"-----",VLOOKUP(LeaveTracker[[#This Row],[Employee Name]],'List of Employees'!$B$4:$H$766,7))</f>
        <v>CTO-LICENSE</v>
      </c>
      <c r="F8783" s="66" t="str">
        <f>IF(ISBLANK(LeaveTracker[[#This Row],[Employee Name]]),"-----",VLOOKUP(LeaveTracker[[#This Row],[Employee Name]],'List of Employees'!$B$4:$H$766,6))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2106</v>
      </c>
      <c r="E8784" s="20" t="str">
        <f>IF(ISBLANK(LeaveTracker[[#This Row],[Employee Name]]),"-----",VLOOKUP(LeaveTracker[[#This Row],[Employee Name]],'List of Employees'!$B$4:$H$766,7))</f>
        <v>CITY PLANNING &amp; DEV'T OFFICE</v>
      </c>
      <c r="F8784" s="66" t="str">
        <f>IF(ISBLANK(LeaveTracker[[#This Row],[Employee Name]]),"-----",VLOOKUP(LeaveTracker[[#This Row],[Employee Name]],'List of Employees'!$B$4:$H$766,6))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Employees'!$B$4:$H$766,7))</f>
        <v>CTO</v>
      </c>
      <c r="F8785" s="66" t="str">
        <f>IF(ISBLANK(LeaveTracker[[#This Row],[Employee Name]]),"-----",VLOOKUP(LeaveTracker[[#This Row],[Employee Name]],'List of Employees'!$B$4:$H$766,6))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Employees'!$B$4:$H$766,7))</f>
        <v>CTO</v>
      </c>
      <c r="F8786" s="66" t="str">
        <f>IF(ISBLANK(LeaveTracker[[#This Row],[Employee Name]]),"-----",VLOOKUP(LeaveTracker[[#This Row],[Employee Name]],'List of Employees'!$B$4:$H$766,6))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Employees'!$B$4:$H$766,7))</f>
        <v>MAHOGANY MARKET</v>
      </c>
      <c r="F8787" s="66" t="str">
        <f>IF(ISBLANK(LeaveTracker[[#This Row],[Employee Name]]),"-----",VLOOKUP(LeaveTracker[[#This Row],[Employee Name]],'List of Employees'!$B$4:$H$766,6))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Employees'!$B$4:$H$766,7))</f>
        <v>MAHOGANY MARKET</v>
      </c>
      <c r="F8788" s="66" t="str">
        <f>IF(ISBLANK(LeaveTracker[[#This Row],[Employee Name]]),"-----",VLOOKUP(LeaveTracker[[#This Row],[Employee Name]],'List of Employees'!$B$4:$H$766,6))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1819</v>
      </c>
      <c r="E8789" s="20" t="str">
        <f>IF(ISBLANK(LeaveTracker[[#This Row],[Employee Name]]),"-----",VLOOKUP(LeaveTracker[[#This Row],[Employee Name]],'List of Employees'!$B$4:$H$766,7))</f>
        <v>EEO/CITY MARKET</v>
      </c>
      <c r="F8789" s="66" t="str">
        <f>IF(ISBLANK(LeaveTracker[[#This Row],[Employee Name]]),"-----",VLOOKUP(LeaveTracker[[#This Row],[Employee Name]],'List of Employees'!$B$4:$H$766,6))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1819</v>
      </c>
      <c r="E8790" s="20" t="str">
        <f>IF(ISBLANK(LeaveTracker[[#This Row],[Employee Name]]),"-----",VLOOKUP(LeaveTracker[[#This Row],[Employee Name]],'List of Employees'!$B$4:$H$766,7))</f>
        <v>EEO/CITY MARKET</v>
      </c>
      <c r="F8790" s="66" t="str">
        <f>IF(ISBLANK(LeaveTracker[[#This Row],[Employee Name]]),"-----",VLOOKUP(LeaveTracker[[#This Row],[Employee Name]],'List of Employees'!$B$4:$H$766,6))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1800</v>
      </c>
      <c r="E8791" s="20" t="str">
        <f>IF(ISBLANK(LeaveTracker[[#This Row],[Employee Name]]),"-----",VLOOKUP(LeaveTracker[[#This Row],[Employee Name]],'List of Employees'!$B$4:$H$766,7))</f>
        <v>HOUSING</v>
      </c>
      <c r="F8791" s="66" t="str">
        <f>IF(ISBLANK(LeaveTracker[[#This Row],[Employee Name]]),"-----",VLOOKUP(LeaveTracker[[#This Row],[Employee Name]],'List of Employees'!$B$4:$H$766,6))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1800</v>
      </c>
      <c r="E8792" s="20" t="str">
        <f>IF(ISBLANK(LeaveTracker[[#This Row],[Employee Name]]),"-----",VLOOKUP(LeaveTracker[[#This Row],[Employee Name]],'List of Employees'!$B$4:$H$766,7))</f>
        <v>HOUSING</v>
      </c>
      <c r="F8792" s="66" t="str">
        <f>IF(ISBLANK(LeaveTracker[[#This Row],[Employee Name]]),"-----",VLOOKUP(LeaveTracker[[#This Row],[Employee Name]],'List of Employees'!$B$4:$H$766,6))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Employees'!$B$4:$H$766,7))</f>
        <v>AGRICULTURE OFFICE</v>
      </c>
      <c r="F8793" s="66" t="str">
        <f>IF(ISBLANK(LeaveTracker[[#This Row],[Employee Name]]),"-----",VLOOKUP(LeaveTracker[[#This Row],[Employee Name]],'List of Employees'!$B$4:$H$766,6))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Employees'!$B$4:$H$766,7))</f>
        <v>AGRICULTURE OFFICE</v>
      </c>
      <c r="F8794" s="66" t="str">
        <f>IF(ISBLANK(LeaveTracker[[#This Row],[Employee Name]]),"-----",VLOOKUP(LeaveTracker[[#This Row],[Employee Name]],'List of Employees'!$B$4:$H$766,6))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Employees'!$B$4:$H$766,7))</f>
        <v>CCT</v>
      </c>
      <c r="F8795" s="66" t="str">
        <f>IF(ISBLANK(LeaveTracker[[#This Row],[Employee Name]]),"-----",VLOOKUP(LeaveTracker[[#This Row],[Employee Name]],'List of Employees'!$B$4:$H$766,6))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2561</v>
      </c>
      <c r="E8796" s="20" t="str">
        <f>IF(ISBLANK(LeaveTracker[[#This Row],[Employee Name]]),"-----",VLOOKUP(LeaveTracker[[#This Row],[Employee Name]],'List of Employees'!$B$4:$H$766,7))</f>
        <v>PICNIC GROVE</v>
      </c>
      <c r="F8796" s="66" t="str">
        <f>IF(ISBLANK(LeaveTracker[[#This Row],[Employee Name]]),"-----",VLOOKUP(LeaveTracker[[#This Row],[Employee Name]],'List of Employees'!$B$4:$H$766,6))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2561</v>
      </c>
      <c r="E8797" s="20" t="str">
        <f>IF(ISBLANK(LeaveTracker[[#This Row],[Employee Name]]),"-----",VLOOKUP(LeaveTracker[[#This Row],[Employee Name]],'List of Employees'!$B$4:$H$766,7))</f>
        <v>PICNIC GROVE</v>
      </c>
      <c r="F8797" s="66" t="str">
        <f>IF(ISBLANK(LeaveTracker[[#This Row],[Employee Name]]),"-----",VLOOKUP(LeaveTracker[[#This Row],[Employee Name]],'List of Employees'!$B$4:$H$766,6))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2561</v>
      </c>
      <c r="E8798" s="20" t="str">
        <f>IF(ISBLANK(LeaveTracker[[#This Row],[Employee Name]]),"-----",VLOOKUP(LeaveTracker[[#This Row],[Employee Name]],'List of Employees'!$B$4:$H$766,7))</f>
        <v>PICNIC GROVE</v>
      </c>
      <c r="F8798" s="66" t="str">
        <f>IF(ISBLANK(LeaveTracker[[#This Row],[Employee Name]]),"-----",VLOOKUP(LeaveTracker[[#This Row],[Employee Name]],'List of Employees'!$B$4:$H$766,6))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2561</v>
      </c>
      <c r="E8799" s="20" t="str">
        <f>IF(ISBLANK(LeaveTracker[[#This Row],[Employee Name]]),"-----",VLOOKUP(LeaveTracker[[#This Row],[Employee Name]],'List of Employees'!$B$4:$H$766,7))</f>
        <v>PICNIC GROVE</v>
      </c>
      <c r="F8799" s="66" t="str">
        <f>IF(ISBLANK(LeaveTracker[[#This Row],[Employee Name]]),"-----",VLOOKUP(LeaveTracker[[#This Row],[Employee Name]],'List of Employees'!$B$4:$H$766,6))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Employees'!$B$4:$H$766,7))</f>
        <v>PICNIC GROVE</v>
      </c>
      <c r="F8800" s="66" t="str">
        <f>IF(ISBLANK(LeaveTracker[[#This Row],[Employee Name]]),"-----",VLOOKUP(LeaveTracker[[#This Row],[Employee Name]],'List of Employees'!$B$4:$H$766,6))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1892</v>
      </c>
      <c r="E8801" s="20" t="str">
        <f>IF(ISBLANK(LeaveTracker[[#This Row],[Employee Name]]),"-----",VLOOKUP(LeaveTracker[[#This Row],[Employee Name]],'List of Employees'!$B$4:$H$766,7))</f>
        <v>PICNIC GROVE</v>
      </c>
      <c r="F8801" s="66" t="str">
        <f>IF(ISBLANK(LeaveTracker[[#This Row],[Employee Name]]),"-----",VLOOKUP(LeaveTracker[[#This Row],[Employee Name]],'List of Employees'!$B$4:$H$766,6))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Employees'!$B$4:$H$766,7))</f>
        <v>PICNIC GROVE</v>
      </c>
      <c r="F8802" s="66" t="str">
        <f>IF(ISBLANK(LeaveTracker[[#This Row],[Employee Name]]),"-----",VLOOKUP(LeaveTracker[[#This Row],[Employee Name]],'List of Employees'!$B$4:$H$766,6))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2217</v>
      </c>
      <c r="E8803" s="20" t="str">
        <f>IF(ISBLANK(LeaveTracker[[#This Row],[Employee Name]]),"-----",VLOOKUP(LeaveTracker[[#This Row],[Employee Name]],'List of Employees'!$B$4:$H$766,7))</f>
        <v>PICNIC GROVE</v>
      </c>
      <c r="F8803" s="66" t="str">
        <f>IF(ISBLANK(LeaveTracker[[#This Row],[Employee Name]]),"-----",VLOOKUP(LeaveTracker[[#This Row],[Employee Name]],'List of Employees'!$B$4:$H$766,6))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2217</v>
      </c>
      <c r="E8804" s="20" t="str">
        <f>IF(ISBLANK(LeaveTracker[[#This Row],[Employee Name]]),"-----",VLOOKUP(LeaveTracker[[#This Row],[Employee Name]],'List of Employees'!$B$4:$H$766,7))</f>
        <v>PICNIC GROVE</v>
      </c>
      <c r="F8804" s="66" t="str">
        <f>IF(ISBLANK(LeaveTracker[[#This Row],[Employee Name]]),"-----",VLOOKUP(LeaveTracker[[#This Row],[Employee Name]],'List of Employees'!$B$4:$H$766,6))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2217</v>
      </c>
      <c r="E8805" s="20" t="str">
        <f>IF(ISBLANK(LeaveTracker[[#This Row],[Employee Name]]),"-----",VLOOKUP(LeaveTracker[[#This Row],[Employee Name]],'List of Employees'!$B$4:$H$766,7))</f>
        <v>PICNIC GROVE</v>
      </c>
      <c r="F8805" s="66" t="str">
        <f>IF(ISBLANK(LeaveTracker[[#This Row],[Employee Name]]),"-----",VLOOKUP(LeaveTracker[[#This Row],[Employee Name]],'List of Employees'!$B$4:$H$766,6))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2561</v>
      </c>
      <c r="E8806" s="20" t="str">
        <f>IF(ISBLANK(LeaveTracker[[#This Row],[Employee Name]]),"-----",VLOOKUP(LeaveTracker[[#This Row],[Employee Name]],'List of Employees'!$B$4:$H$766,7))</f>
        <v>PICNIC GROVE</v>
      </c>
      <c r="F8806" s="66" t="str">
        <f>IF(ISBLANK(LeaveTracker[[#This Row],[Employee Name]]),"-----",VLOOKUP(LeaveTracker[[#This Row],[Employee Name]],'List of Employees'!$B$4:$H$766,6))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2561</v>
      </c>
      <c r="E8807" s="20" t="str">
        <f>IF(ISBLANK(LeaveTracker[[#This Row],[Employee Name]]),"-----",VLOOKUP(LeaveTracker[[#This Row],[Employee Name]],'List of Employees'!$B$4:$H$766,7))</f>
        <v>PICNIC GROVE</v>
      </c>
      <c r="F8807" s="66" t="str">
        <f>IF(ISBLANK(LeaveTracker[[#This Row],[Employee Name]]),"-----",VLOOKUP(LeaveTracker[[#This Row],[Employee Name]],'List of Employees'!$B$4:$H$766,6))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2561</v>
      </c>
      <c r="E8808" s="20" t="str">
        <f>IF(ISBLANK(LeaveTracker[[#This Row],[Employee Name]]),"-----",VLOOKUP(LeaveTracker[[#This Row],[Employee Name]],'List of Employees'!$B$4:$H$766,7))</f>
        <v>PICNIC GROVE</v>
      </c>
      <c r="F8808" s="66" t="str">
        <f>IF(ISBLANK(LeaveTracker[[#This Row],[Employee Name]]),"-----",VLOOKUP(LeaveTracker[[#This Row],[Employee Name]],'List of Employees'!$B$4:$H$766,6))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2618</v>
      </c>
      <c r="E8809" s="20" t="str">
        <f>IF(ISBLANK(LeaveTracker[[#This Row],[Employee Name]]),"-----",VLOOKUP(LeaveTracker[[#This Row],[Employee Name]],'List of Employees'!$B$4:$H$766,7))</f>
        <v>CBO</v>
      </c>
      <c r="F8809" s="66" t="str">
        <f>IF(ISBLANK(LeaveTracker[[#This Row],[Employee Name]]),"-----",VLOOKUP(LeaveTracker[[#This Row],[Employee Name]],'List of Employees'!$B$4:$H$766,6))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1868</v>
      </c>
      <c r="E8810" s="20" t="str">
        <f>IF(ISBLANK(LeaveTracker[[#This Row],[Employee Name]]),"-----",VLOOKUP(LeaveTracker[[#This Row],[Employee Name]],'List of Employees'!$B$4:$H$766,7))</f>
        <v>GSO</v>
      </c>
      <c r="F8810" s="66" t="str">
        <f>IF(ISBLANK(LeaveTracker[[#This Row],[Employee Name]]),"-----",VLOOKUP(LeaveTracker[[#This Row],[Employee Name]],'List of Employees'!$B$4:$H$766,6))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1868</v>
      </c>
      <c r="E8811" s="20" t="str">
        <f>IF(ISBLANK(LeaveTracker[[#This Row],[Employee Name]]),"-----",VLOOKUP(LeaveTracker[[#This Row],[Employee Name]],'List of Employees'!$B$4:$H$766,7))</f>
        <v>GSO</v>
      </c>
      <c r="F8811" s="66" t="str">
        <f>IF(ISBLANK(LeaveTracker[[#This Row],[Employee Name]]),"-----",VLOOKUP(LeaveTracker[[#This Row],[Employee Name]],'List of Employees'!$B$4:$H$766,6))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1956</v>
      </c>
      <c r="E8812" s="20" t="str">
        <f>IF(ISBLANK(LeaveTracker[[#This Row],[Employee Name]]),"-----",VLOOKUP(LeaveTracker[[#This Row],[Employee Name]],'List of Employees'!$B$4:$H$766,7))</f>
        <v>TERMINAL</v>
      </c>
      <c r="F8812" s="66" t="str">
        <f>IF(ISBLANK(LeaveTracker[[#This Row],[Employee Name]]),"-----",VLOOKUP(LeaveTracker[[#This Row],[Employee Name]],'List of Employees'!$B$4:$H$766,6))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1956</v>
      </c>
      <c r="E8813" s="20" t="str">
        <f>IF(ISBLANK(LeaveTracker[[#This Row],[Employee Name]]),"-----",VLOOKUP(LeaveTracker[[#This Row],[Employee Name]],'List of Employees'!$B$4:$H$766,7))</f>
        <v>TERMINAL</v>
      </c>
      <c r="F8813" s="66" t="str">
        <f>IF(ISBLANK(LeaveTracker[[#This Row],[Employee Name]]),"-----",VLOOKUP(LeaveTracker[[#This Row],[Employee Name]],'List of Employees'!$B$4:$H$766,6))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1956</v>
      </c>
      <c r="E8814" s="20" t="str">
        <f>IF(ISBLANK(LeaveTracker[[#This Row],[Employee Name]]),"-----",VLOOKUP(LeaveTracker[[#This Row],[Employee Name]],'List of Employees'!$B$4:$H$766,7))</f>
        <v>TERMINAL</v>
      </c>
      <c r="F8814" s="66" t="str">
        <f>IF(ISBLANK(LeaveTracker[[#This Row],[Employee Name]]),"-----",VLOOKUP(LeaveTracker[[#This Row],[Employee Name]],'List of Employees'!$B$4:$H$766,6))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1956</v>
      </c>
      <c r="E8815" s="20" t="str">
        <f>IF(ISBLANK(LeaveTracker[[#This Row],[Employee Name]]),"-----",VLOOKUP(LeaveTracker[[#This Row],[Employee Name]],'List of Employees'!$B$4:$H$766,7))</f>
        <v>TERMINAL</v>
      </c>
      <c r="F8815" s="66" t="str">
        <f>IF(ISBLANK(LeaveTracker[[#This Row],[Employee Name]]),"-----",VLOOKUP(LeaveTracker[[#This Row],[Employee Name]],'List of Employees'!$B$4:$H$766,6))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2564</v>
      </c>
      <c r="E8816" s="20" t="str">
        <f>IF(ISBLANK(LeaveTracker[[#This Row],[Employee Name]]),"-----",VLOOKUP(LeaveTracker[[#This Row],[Employee Name]],'List of Employees'!$B$4:$H$766,7))</f>
        <v>TICC</v>
      </c>
      <c r="F8816" s="66" t="str">
        <f>IF(ISBLANK(LeaveTracker[[#This Row],[Employee Name]]),"-----",VLOOKUP(LeaveTracker[[#This Row],[Employee Name]],'List of Employees'!$B$4:$H$766,6))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1859</v>
      </c>
      <c r="E8817" s="20" t="str">
        <f>IF(ISBLANK(LeaveTracker[[#This Row],[Employee Name]]),"-----",VLOOKUP(LeaveTracker[[#This Row],[Employee Name]],'List of Employees'!$B$4:$H$766,7))</f>
        <v>TICC</v>
      </c>
      <c r="F8817" s="66" t="str">
        <f>IF(ISBLANK(LeaveTracker[[#This Row],[Employee Name]]),"-----",VLOOKUP(LeaveTracker[[#This Row],[Employee Name]],'List of Employees'!$B$4:$H$766,6))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1859</v>
      </c>
      <c r="E8818" s="20" t="str">
        <f>IF(ISBLANK(LeaveTracker[[#This Row],[Employee Name]]),"-----",VLOOKUP(LeaveTracker[[#This Row],[Employee Name]],'List of Employees'!$B$4:$H$766,7))</f>
        <v>TICC</v>
      </c>
      <c r="F8818" s="66" t="str">
        <f>IF(ISBLANK(LeaveTracker[[#This Row],[Employee Name]]),"-----",VLOOKUP(LeaveTracker[[#This Row],[Employee Name]],'List of Employees'!$B$4:$H$766,6))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1859</v>
      </c>
      <c r="E8819" s="20" t="str">
        <f>IF(ISBLANK(LeaveTracker[[#This Row],[Employee Name]]),"-----",VLOOKUP(LeaveTracker[[#This Row],[Employee Name]],'List of Employees'!$B$4:$H$766,7))</f>
        <v>TICC</v>
      </c>
      <c r="F8819" s="66" t="str">
        <f>IF(ISBLANK(LeaveTracker[[#This Row],[Employee Name]]),"-----",VLOOKUP(LeaveTracker[[#This Row],[Employee Name]],'List of Employees'!$B$4:$H$766,6))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1859</v>
      </c>
      <c r="E8820" s="20" t="str">
        <f>IF(ISBLANK(LeaveTracker[[#This Row],[Employee Name]]),"-----",VLOOKUP(LeaveTracker[[#This Row],[Employee Name]],'List of Employees'!$B$4:$H$766,7))</f>
        <v>TICC</v>
      </c>
      <c r="F8820" s="66" t="str">
        <f>IF(ISBLANK(LeaveTracker[[#This Row],[Employee Name]]),"-----",VLOOKUP(LeaveTracker[[#This Row],[Employee Name]],'List of Employees'!$B$4:$H$766,6))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2074</v>
      </c>
      <c r="E8821" s="20" t="str">
        <f>IF(ISBLANK(LeaveTracker[[#This Row],[Employee Name]]),"-----",VLOOKUP(LeaveTracker[[#This Row],[Employee Name]],'List of Employees'!$B$4:$H$766,7))</f>
        <v>LEGAL OFFICE</v>
      </c>
      <c r="F8821" s="66" t="str">
        <f>IF(ISBLANK(LeaveTracker[[#This Row],[Employee Name]]),"-----",VLOOKUP(LeaveTracker[[#This Row],[Employee Name]],'List of Employees'!$B$4:$H$766,6))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2074</v>
      </c>
      <c r="E8822" s="20" t="str">
        <f>IF(ISBLANK(LeaveTracker[[#This Row],[Employee Name]]),"-----",VLOOKUP(LeaveTracker[[#This Row],[Employee Name]],'List of Employees'!$B$4:$H$766,7))</f>
        <v>LEGAL OFFICE</v>
      </c>
      <c r="F8822" s="66" t="str">
        <f>IF(ISBLANK(LeaveTracker[[#This Row],[Employee Name]]),"-----",VLOOKUP(LeaveTracker[[#This Row],[Employee Name]],'List of Employees'!$B$4:$H$766,6))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Employees'!$B$4:$H$766,7))</f>
        <v>CEO</v>
      </c>
      <c r="F8823" s="66" t="str">
        <f>IF(ISBLANK(LeaveTracker[[#This Row],[Employee Name]]),"-----",VLOOKUP(LeaveTracker[[#This Row],[Employee Name]],'List of Employees'!$B$4:$H$766,6))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Employees'!$B$4:$H$766,7))</f>
        <v>CEO</v>
      </c>
      <c r="F8824" s="66" t="str">
        <f>IF(ISBLANK(LeaveTracker[[#This Row],[Employee Name]]),"-----",VLOOKUP(LeaveTracker[[#This Row],[Employee Name]],'List of Employees'!$B$4:$H$766,6))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2320</v>
      </c>
      <c r="E8825" s="20" t="str">
        <f>IF(ISBLANK(LeaveTracker[[#This Row],[Employee Name]]),"-----",VLOOKUP(LeaveTracker[[#This Row],[Employee Name]],'List of Employees'!$B$4:$H$766,7))</f>
        <v>CEO</v>
      </c>
      <c r="F8825" s="66" t="str">
        <f>IF(ISBLANK(LeaveTracker[[#This Row],[Employee Name]]),"-----",VLOOKUP(LeaveTracker[[#This Row],[Employee Name]],'List of Employees'!$B$4:$H$766,6))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1729</v>
      </c>
      <c r="E8826" s="20" t="str">
        <f>IF(ISBLANK(LeaveTracker[[#This Row],[Employee Name]]),"-----",VLOOKUP(LeaveTracker[[#This Row],[Employee Name]],'List of Employees'!$B$4:$H$766,7))</f>
        <v>ASSESSOR</v>
      </c>
      <c r="F8826" s="66" t="str">
        <f>IF(ISBLANK(LeaveTracker[[#This Row],[Employee Name]]),"-----",VLOOKUP(LeaveTracker[[#This Row],[Employee Name]],'List of Employees'!$B$4:$H$766,6))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1729</v>
      </c>
      <c r="E8827" s="20" t="str">
        <f>IF(ISBLANK(LeaveTracker[[#This Row],[Employee Name]]),"-----",VLOOKUP(LeaveTracker[[#This Row],[Employee Name]],'List of Employees'!$B$4:$H$766,7))</f>
        <v>ASSESSOR</v>
      </c>
      <c r="F8827" s="66" t="str">
        <f>IF(ISBLANK(LeaveTracker[[#This Row],[Employee Name]]),"-----",VLOOKUP(LeaveTracker[[#This Row],[Employee Name]],'List of Employees'!$B$4:$H$766,6))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1849</v>
      </c>
      <c r="E8828" s="20" t="str">
        <f>IF(ISBLANK(LeaveTracker[[#This Row],[Employee Name]]),"-----",VLOOKUP(LeaveTracker[[#This Row],[Employee Name]],'List of Employees'!$B$4:$H$766,7))</f>
        <v>TCSNHS-ISHS</v>
      </c>
      <c r="F8828" s="66" t="str">
        <f>IF(ISBLANK(LeaveTracker[[#This Row],[Employee Name]]),"-----",VLOOKUP(LeaveTracker[[#This Row],[Employee Name]],'List of Employees'!$B$4:$H$766,6))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1849</v>
      </c>
      <c r="E8829" s="20" t="str">
        <f>IF(ISBLANK(LeaveTracker[[#This Row],[Employee Name]]),"-----",VLOOKUP(LeaveTracker[[#This Row],[Employee Name]],'List of Employees'!$B$4:$H$766,7))</f>
        <v>TCSNHS-ISHS</v>
      </c>
      <c r="F8829" s="66" t="str">
        <f>IF(ISBLANK(LeaveTracker[[#This Row],[Employee Name]]),"-----",VLOOKUP(LeaveTracker[[#This Row],[Employee Name]],'List of Employees'!$B$4:$H$766,6))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1849</v>
      </c>
      <c r="E8830" s="20" t="str">
        <f>IF(ISBLANK(LeaveTracker[[#This Row],[Employee Name]]),"-----",VLOOKUP(LeaveTracker[[#This Row],[Employee Name]],'List of Employees'!$B$4:$H$766,7))</f>
        <v>TCSNHS-ISHS</v>
      </c>
      <c r="F8830" s="66" t="str">
        <f>IF(ISBLANK(LeaveTracker[[#This Row],[Employee Name]]),"-----",VLOOKUP(LeaveTracker[[#This Row],[Employee Name]],'List of Employees'!$B$4:$H$766,6))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1849</v>
      </c>
      <c r="E8831" s="20" t="str">
        <f>IF(ISBLANK(LeaveTracker[[#This Row],[Employee Name]]),"-----",VLOOKUP(LeaveTracker[[#This Row],[Employee Name]],'List of Employees'!$B$4:$H$766,7))</f>
        <v>TCSNHS-ISHS</v>
      </c>
      <c r="F8831" s="66" t="str">
        <f>IF(ISBLANK(LeaveTracker[[#This Row],[Employee Name]]),"-----",VLOOKUP(LeaveTracker[[#This Row],[Employee Name]],'List of Employees'!$B$4:$H$766,6))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1849</v>
      </c>
      <c r="E8832" s="20" t="str">
        <f>IF(ISBLANK(LeaveTracker[[#This Row],[Employee Name]]),"-----",VLOOKUP(LeaveTracker[[#This Row],[Employee Name]],'List of Employees'!$B$4:$H$766,7))</f>
        <v>TCSNHS-ISHS</v>
      </c>
      <c r="F8832" s="66" t="str">
        <f>IF(ISBLANK(LeaveTracker[[#This Row],[Employee Name]]),"-----",VLOOKUP(LeaveTracker[[#This Row],[Employee Name]],'List of Employees'!$B$4:$H$766,6))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1849</v>
      </c>
      <c r="E8833" s="20" t="str">
        <f>IF(ISBLANK(LeaveTracker[[#This Row],[Employee Name]]),"-----",VLOOKUP(LeaveTracker[[#This Row],[Employee Name]],'List of Employees'!$B$4:$H$766,7))</f>
        <v>TCSNHS-ISHS</v>
      </c>
      <c r="F8833" s="66" t="str">
        <f>IF(ISBLANK(LeaveTracker[[#This Row],[Employee Name]]),"-----",VLOOKUP(LeaveTracker[[#This Row],[Employee Name]],'List of Employees'!$B$4:$H$766,6))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1849</v>
      </c>
      <c r="E8834" s="20" t="str">
        <f>IF(ISBLANK(LeaveTracker[[#This Row],[Employee Name]]),"-----",VLOOKUP(LeaveTracker[[#This Row],[Employee Name]],'List of Employees'!$B$4:$H$766,7))</f>
        <v>TCSNHS-ISHS</v>
      </c>
      <c r="F8834" s="66" t="str">
        <f>IF(ISBLANK(LeaveTracker[[#This Row],[Employee Name]]),"-----",VLOOKUP(LeaveTracker[[#This Row],[Employee Name]],'List of Employees'!$B$4:$H$766,6))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2180</v>
      </c>
      <c r="E8835" s="20" t="str">
        <f>IF(ISBLANK(LeaveTracker[[#This Row],[Employee Name]]),"-----",VLOOKUP(LeaveTracker[[#This Row],[Employee Name]],'List of Employees'!$B$4:$H$766,7))</f>
        <v>CENRO</v>
      </c>
      <c r="F8835" s="66" t="str">
        <f>IF(ISBLANK(LeaveTracker[[#This Row],[Employee Name]]),"-----",VLOOKUP(LeaveTracker[[#This Row],[Employee Name]],'List of Employees'!$B$4:$H$766,6))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2189</v>
      </c>
      <c r="E8836" s="20" t="str">
        <f>IF(ISBLANK(LeaveTracker[[#This Row],[Employee Name]]),"-----",VLOOKUP(LeaveTracker[[#This Row],[Employee Name]],'List of Employees'!$B$4:$H$766,7))</f>
        <v>CENRO</v>
      </c>
      <c r="F8836" s="66" t="str">
        <f>IF(ISBLANK(LeaveTracker[[#This Row],[Employee Name]]),"-----",VLOOKUP(LeaveTracker[[#This Row],[Employee Name]],'List of Employees'!$B$4:$H$766,6))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1763</v>
      </c>
      <c r="E8837" s="20" t="str">
        <f>IF(ISBLANK(LeaveTracker[[#This Row],[Employee Name]]),"-----",VLOOKUP(LeaveTracker[[#This Row],[Employee Name]],'List of Employees'!$B$4:$H$766,7))</f>
        <v>CENRO</v>
      </c>
      <c r="F8837" s="66" t="str">
        <f>IF(ISBLANK(LeaveTracker[[#This Row],[Employee Name]]),"-----",VLOOKUP(LeaveTracker[[#This Row],[Employee Name]],'List of Employees'!$B$4:$H$766,6))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1927</v>
      </c>
      <c r="E8838" s="20" t="str">
        <f>IF(ISBLANK(LeaveTracker[[#This Row],[Employee Name]]),"-----",VLOOKUP(LeaveTracker[[#This Row],[Employee Name]],'List of Employees'!$B$4:$H$766,7))</f>
        <v>CTO</v>
      </c>
      <c r="F8838" s="66" t="str">
        <f>IF(ISBLANK(LeaveTracker[[#This Row],[Employee Name]]),"-----",VLOOKUP(LeaveTracker[[#This Row],[Employee Name]],'List of Employees'!$B$4:$H$766,6))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1927</v>
      </c>
      <c r="E8839" s="20" t="str">
        <f>IF(ISBLANK(LeaveTracker[[#This Row],[Employee Name]]),"-----",VLOOKUP(LeaveTracker[[#This Row],[Employee Name]],'List of Employees'!$B$4:$H$766,7))</f>
        <v>CTO</v>
      </c>
      <c r="F8839" s="66" t="str">
        <f>IF(ISBLANK(LeaveTracker[[#This Row],[Employee Name]]),"-----",VLOOKUP(LeaveTracker[[#This Row],[Employee Name]],'List of Employees'!$B$4:$H$766,6))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1927</v>
      </c>
      <c r="E8840" s="20" t="str">
        <f>IF(ISBLANK(LeaveTracker[[#This Row],[Employee Name]]),"-----",VLOOKUP(LeaveTracker[[#This Row],[Employee Name]],'List of Employees'!$B$4:$H$766,7))</f>
        <v>CTO</v>
      </c>
      <c r="F8840" s="66" t="str">
        <f>IF(ISBLANK(LeaveTracker[[#This Row],[Employee Name]]),"-----",VLOOKUP(LeaveTracker[[#This Row],[Employee Name]],'List of Employees'!$B$4:$H$766,6))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1795</v>
      </c>
      <c r="E8841" s="20" t="str">
        <f>IF(ISBLANK(LeaveTracker[[#This Row],[Employee Name]]),"-----",VLOOKUP(LeaveTracker[[#This Row],[Employee Name]],'List of Employees'!$B$4:$H$766,7))</f>
        <v>CENRO</v>
      </c>
      <c r="F8841" s="66" t="str">
        <f>IF(ISBLANK(LeaveTracker[[#This Row],[Employee Name]]),"-----",VLOOKUP(LeaveTracker[[#This Row],[Employee Name]],'List of Employees'!$B$4:$H$766,6))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Employees'!$B$4:$H$766,7))</f>
        <v>CENRO</v>
      </c>
      <c r="F8842" s="66" t="str">
        <f>IF(ISBLANK(LeaveTracker[[#This Row],[Employee Name]]),"-----",VLOOKUP(LeaveTracker[[#This Row],[Employee Name]],'List of Employees'!$B$4:$H$766,6))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1954</v>
      </c>
      <c r="E8843" s="20" t="str">
        <f>IF(ISBLANK(LeaveTracker[[#This Row],[Employee Name]]),"-----",VLOOKUP(LeaveTracker[[#This Row],[Employee Name]],'List of Employees'!$B$4:$H$766,7))</f>
        <v>CENRO</v>
      </c>
      <c r="F8843" s="66" t="str">
        <f>IF(ISBLANK(LeaveTracker[[#This Row],[Employee Name]]),"-----",VLOOKUP(LeaveTracker[[#This Row],[Employee Name]],'List of Employees'!$B$4:$H$766,6))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2367</v>
      </c>
      <c r="E8844" s="20" t="str">
        <f>IF(ISBLANK(LeaveTracker[[#This Row],[Employee Name]]),"-----",VLOOKUP(LeaveTracker[[#This Row],[Employee Name]],'List of Employees'!$B$4:$H$766,7))</f>
        <v xml:space="preserve">OFFICE OF THE SANGGUNIANG PANLUNGSOD </v>
      </c>
      <c r="F8844" s="66" t="str">
        <f>IF(ISBLANK(LeaveTracker[[#This Row],[Employee Name]]),"-----",VLOOKUP(LeaveTracker[[#This Row],[Employee Name]],'List of Employees'!$B$4:$H$766,6))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2367</v>
      </c>
      <c r="E8845" s="20" t="str">
        <f>IF(ISBLANK(LeaveTracker[[#This Row],[Employee Name]]),"-----",VLOOKUP(LeaveTracker[[#This Row],[Employee Name]],'List of Employees'!$B$4:$H$766,7))</f>
        <v xml:space="preserve">OFFICE OF THE SANGGUNIANG PANLUNGSOD </v>
      </c>
      <c r="F8845" s="66" t="str">
        <f>IF(ISBLANK(LeaveTracker[[#This Row],[Employee Name]]),"-----",VLOOKUP(LeaveTracker[[#This Row],[Employee Name]],'List of Employees'!$B$4:$H$766,6))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2367</v>
      </c>
      <c r="E8846" s="20" t="str">
        <f>IF(ISBLANK(LeaveTracker[[#This Row],[Employee Name]]),"-----",VLOOKUP(LeaveTracker[[#This Row],[Employee Name]],'List of Employees'!$B$4:$H$766,7))</f>
        <v xml:space="preserve">OFFICE OF THE SANGGUNIANG PANLUNGSOD </v>
      </c>
      <c r="F8846" s="66" t="str">
        <f>IF(ISBLANK(LeaveTracker[[#This Row],[Employee Name]]),"-----",VLOOKUP(LeaveTracker[[#This Row],[Employee Name]],'List of Employees'!$B$4:$H$766,6))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2256</v>
      </c>
      <c r="E8847" s="20" t="str">
        <f>IF(ISBLANK(LeaveTracker[[#This Row],[Employee Name]]),"-----",VLOOKUP(LeaveTracker[[#This Row],[Employee Name]],'List of Employees'!$B$4:$H$766,7))</f>
        <v>OSP</v>
      </c>
      <c r="F8847" s="66" t="str">
        <f>IF(ISBLANK(LeaveTracker[[#This Row],[Employee Name]]),"-----",VLOOKUP(LeaveTracker[[#This Row],[Employee Name]],'List of Employees'!$B$4:$H$766,6))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2220</v>
      </c>
      <c r="E8848" s="20" t="str">
        <f>IF(ISBLANK(LeaveTracker[[#This Row],[Employee Name]]),"-----",VLOOKUP(LeaveTracker[[#This Row],[Employee Name]],'List of Employees'!$B$4:$H$766,7))</f>
        <v>SANGGUNIANG PANLUNGSOD</v>
      </c>
      <c r="F8848" s="66" t="str">
        <f>IF(ISBLANK(LeaveTracker[[#This Row],[Employee Name]]),"-----",VLOOKUP(LeaveTracker[[#This Row],[Employee Name]],'List of Employees'!$B$4:$H$766,6))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2220</v>
      </c>
      <c r="E8849" s="20" t="str">
        <f>IF(ISBLANK(LeaveTracker[[#This Row],[Employee Name]]),"-----",VLOOKUP(LeaveTracker[[#This Row],[Employee Name]],'List of Employees'!$B$4:$H$766,7))</f>
        <v>SANGGUNIANG PANLUNGSOD</v>
      </c>
      <c r="F8849" s="66" t="str">
        <f>IF(ISBLANK(LeaveTracker[[#This Row],[Employee Name]]),"-----",VLOOKUP(LeaveTracker[[#This Row],[Employee Name]],'List of Employees'!$B$4:$H$766,6))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1752</v>
      </c>
      <c r="E8850" s="20" t="str">
        <f>IF(ISBLANK(LeaveTracker[[#This Row],[Employee Name]]),"-----",VLOOKUP(LeaveTracker[[#This Row],[Employee Name]],'List of Employees'!$B$4:$H$766,7))</f>
        <v>EEO/CITY MARKET</v>
      </c>
      <c r="F8850" s="66" t="str">
        <f>IF(ISBLANK(LeaveTracker[[#This Row],[Employee Name]]),"-----",VLOOKUP(LeaveTracker[[#This Row],[Employee Name]],'List of Employees'!$B$4:$H$766,6))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1752</v>
      </c>
      <c r="E8851" s="20" t="str">
        <f>IF(ISBLANK(LeaveTracker[[#This Row],[Employee Name]]),"-----",VLOOKUP(LeaveTracker[[#This Row],[Employee Name]],'List of Employees'!$B$4:$H$766,7))</f>
        <v>EEO/CITY MARKET</v>
      </c>
      <c r="F8851" s="66" t="str">
        <f>IF(ISBLANK(LeaveTracker[[#This Row],[Employee Name]]),"-----",VLOOKUP(LeaveTracker[[#This Row],[Employee Name]],'List of Employees'!$B$4:$H$766,6))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1752</v>
      </c>
      <c r="E8852" s="20" t="str">
        <f>IF(ISBLANK(LeaveTracker[[#This Row],[Employee Name]]),"-----",VLOOKUP(LeaveTracker[[#This Row],[Employee Name]],'List of Employees'!$B$4:$H$766,7))</f>
        <v>EEO/CITY MARKET</v>
      </c>
      <c r="F8852" s="66" t="str">
        <f>IF(ISBLANK(LeaveTracker[[#This Row],[Employee Name]]),"-----",VLOOKUP(LeaveTracker[[#This Row],[Employee Name]],'List of Employees'!$B$4:$H$766,6))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1752</v>
      </c>
      <c r="E8853" s="20" t="str">
        <f>IF(ISBLANK(LeaveTracker[[#This Row],[Employee Name]]),"-----",VLOOKUP(LeaveTracker[[#This Row],[Employee Name]],'List of Employees'!$B$4:$H$766,7))</f>
        <v>EEO/CITY MARKET</v>
      </c>
      <c r="F8853" s="66" t="str">
        <f>IF(ISBLANK(LeaveTracker[[#This Row],[Employee Name]]),"-----",VLOOKUP(LeaveTracker[[#This Row],[Employee Name]],'List of Employees'!$B$4:$H$766,6))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1752</v>
      </c>
      <c r="E8854" s="20" t="str">
        <f>IF(ISBLANK(LeaveTracker[[#This Row],[Employee Name]]),"-----",VLOOKUP(LeaveTracker[[#This Row],[Employee Name]],'List of Employees'!$B$4:$H$766,7))</f>
        <v>EEO/CITY MARKET</v>
      </c>
      <c r="F8854" s="66" t="str">
        <f>IF(ISBLANK(LeaveTracker[[#This Row],[Employee Name]]),"-----",VLOOKUP(LeaveTracker[[#This Row],[Employee Name]],'List of Employees'!$B$4:$H$766,6))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1752</v>
      </c>
      <c r="E8855" s="20" t="str">
        <f>IF(ISBLANK(LeaveTracker[[#This Row],[Employee Name]]),"-----",VLOOKUP(LeaveTracker[[#This Row],[Employee Name]],'List of Employees'!$B$4:$H$766,7))</f>
        <v>EEO/CITY MARKET</v>
      </c>
      <c r="F8855" s="66" t="str">
        <f>IF(ISBLANK(LeaveTracker[[#This Row],[Employee Name]]),"-----",VLOOKUP(LeaveTracker[[#This Row],[Employee Name]],'List of Employees'!$B$4:$H$766,6))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1752</v>
      </c>
      <c r="E8856" s="20" t="str">
        <f>IF(ISBLANK(LeaveTracker[[#This Row],[Employee Name]]),"-----",VLOOKUP(LeaveTracker[[#This Row],[Employee Name]],'List of Employees'!$B$4:$H$766,7))</f>
        <v>EEO/CITY MARKET</v>
      </c>
      <c r="F8856" s="66" t="str">
        <f>IF(ISBLANK(LeaveTracker[[#This Row],[Employee Name]]),"-----",VLOOKUP(LeaveTracker[[#This Row],[Employee Name]],'List of Employees'!$B$4:$H$766,6))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1752</v>
      </c>
      <c r="E8857" s="20" t="str">
        <f>IF(ISBLANK(LeaveTracker[[#This Row],[Employee Name]]),"-----",VLOOKUP(LeaveTracker[[#This Row],[Employee Name]],'List of Employees'!$B$4:$H$766,7))</f>
        <v>EEO/CITY MARKET</v>
      </c>
      <c r="F8857" s="66" t="str">
        <f>IF(ISBLANK(LeaveTracker[[#This Row],[Employee Name]]),"-----",VLOOKUP(LeaveTracker[[#This Row],[Employee Name]],'List of Employees'!$B$4:$H$766,6))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1752</v>
      </c>
      <c r="E8858" s="20" t="str">
        <f>IF(ISBLANK(LeaveTracker[[#This Row],[Employee Name]]),"-----",VLOOKUP(LeaveTracker[[#This Row],[Employee Name]],'List of Employees'!$B$4:$H$766,7))</f>
        <v>EEO/CITY MARKET</v>
      </c>
      <c r="F8858" s="66" t="str">
        <f>IF(ISBLANK(LeaveTracker[[#This Row],[Employee Name]]),"-----",VLOOKUP(LeaveTracker[[#This Row],[Employee Name]],'List of Employees'!$B$4:$H$766,6))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1752</v>
      </c>
      <c r="E8859" s="20" t="str">
        <f>IF(ISBLANK(LeaveTracker[[#This Row],[Employee Name]]),"-----",VLOOKUP(LeaveTracker[[#This Row],[Employee Name]],'List of Employees'!$B$4:$H$766,7))</f>
        <v>EEO/CITY MARKET</v>
      </c>
      <c r="F8859" s="66" t="str">
        <f>IF(ISBLANK(LeaveTracker[[#This Row],[Employee Name]]),"-----",VLOOKUP(LeaveTracker[[#This Row],[Employee Name]],'List of Employees'!$B$4:$H$766,6))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1752</v>
      </c>
      <c r="E8860" s="20" t="str">
        <f>IF(ISBLANK(LeaveTracker[[#This Row],[Employee Name]]),"-----",VLOOKUP(LeaveTracker[[#This Row],[Employee Name]],'List of Employees'!$B$4:$H$766,7))</f>
        <v>EEO/CITY MARKET</v>
      </c>
      <c r="F8860" s="66" t="str">
        <f>IF(ISBLANK(LeaveTracker[[#This Row],[Employee Name]]),"-----",VLOOKUP(LeaveTracker[[#This Row],[Employee Name]],'List of Employees'!$B$4:$H$766,6))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Employees'!$B$4:$H$766,7))</f>
        <v>LCR</v>
      </c>
      <c r="F8861" s="66" t="str">
        <f>IF(ISBLANK(LeaveTracker[[#This Row],[Employee Name]]),"-----",VLOOKUP(LeaveTracker[[#This Row],[Employee Name]],'List of Employees'!$B$4:$H$766,6))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Employees'!$B$4:$H$766,7))</f>
        <v>LCR</v>
      </c>
      <c r="F8862" s="66" t="str">
        <f>IF(ISBLANK(LeaveTracker[[#This Row],[Employee Name]]),"-----",VLOOKUP(LeaveTracker[[#This Row],[Employee Name]],'List of Employees'!$B$4:$H$766,6))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1752</v>
      </c>
      <c r="E8863" s="20" t="str">
        <f>IF(ISBLANK(LeaveTracker[[#This Row],[Employee Name]]),"-----",VLOOKUP(LeaveTracker[[#This Row],[Employee Name]],'List of Employees'!$B$4:$H$766,7))</f>
        <v>EEO/CITY MARKET</v>
      </c>
      <c r="F8863" s="66" t="str">
        <f>IF(ISBLANK(LeaveTracker[[#This Row],[Employee Name]]),"-----",VLOOKUP(LeaveTracker[[#This Row],[Employee Name]],'List of Employees'!$B$4:$H$766,6))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Employees'!$B$4:$H$766,7))</f>
        <v>ACCOUNTING</v>
      </c>
      <c r="F8864" s="66" t="str">
        <f>IF(ISBLANK(LeaveTracker[[#This Row],[Employee Name]]),"-----",VLOOKUP(LeaveTracker[[#This Row],[Employee Name]],'List of Employees'!$B$4:$H$766,6))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Employees'!$B$4:$H$766,7))</f>
        <v>ACCOUNTING</v>
      </c>
      <c r="F8865" s="66" t="str">
        <f>IF(ISBLANK(LeaveTracker[[#This Row],[Employee Name]]),"-----",VLOOKUP(LeaveTracker[[#This Row],[Employee Name]],'List of Employees'!$B$4:$H$766,6))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1741</v>
      </c>
      <c r="E8866" s="20" t="str">
        <f>IF(ISBLANK(LeaveTracker[[#This Row],[Employee Name]]),"-----",VLOOKUP(LeaveTracker[[#This Row],[Employee Name]],'List of Employees'!$B$4:$H$766,7))</f>
        <v>ACCOUNTING</v>
      </c>
      <c r="F8866" s="66" t="str">
        <f>IF(ISBLANK(LeaveTracker[[#This Row],[Employee Name]]),"-----",VLOOKUP(LeaveTracker[[#This Row],[Employee Name]],'List of Employees'!$B$4:$H$766,6))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Employees'!$B$4:$H$766,7))</f>
        <v>ACCOUNTING</v>
      </c>
      <c r="F8867" s="66" t="str">
        <f>IF(ISBLANK(LeaveTracker[[#This Row],[Employee Name]]),"-----",VLOOKUP(LeaveTracker[[#This Row],[Employee Name]],'List of Employees'!$B$4:$H$766,6))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Employees'!$B$4:$H$766,7))</f>
        <v>ACCOUNTING</v>
      </c>
      <c r="F8868" s="66" t="str">
        <f>IF(ISBLANK(LeaveTracker[[#This Row],[Employee Name]]),"-----",VLOOKUP(LeaveTracker[[#This Row],[Employee Name]],'List of Employees'!$B$4:$H$766,6))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Employees'!$B$4:$H$766,7))</f>
        <v>ACCOUNTING</v>
      </c>
      <c r="F8869" s="66" t="str">
        <f>IF(ISBLANK(LeaveTracker[[#This Row],[Employee Name]]),"-----",VLOOKUP(LeaveTracker[[#This Row],[Employee Name]],'List of Employees'!$B$4:$H$766,6))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Employees'!$B$4:$H$766,7))</f>
        <v>ACCOUNTING</v>
      </c>
      <c r="F8870" s="66" t="str">
        <f>IF(ISBLANK(LeaveTracker[[#This Row],[Employee Name]]),"-----",VLOOKUP(LeaveTracker[[#This Row],[Employee Name]],'List of Employees'!$B$4:$H$766,6))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Employees'!$B$4:$H$766,7))</f>
        <v>LCR</v>
      </c>
      <c r="F8871" s="66" t="str">
        <f>IF(ISBLANK(LeaveTracker[[#This Row],[Employee Name]]),"-----",VLOOKUP(LeaveTracker[[#This Row],[Employee Name]],'List of Employees'!$B$4:$H$766,6))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2105</v>
      </c>
      <c r="E8872" s="20" t="str">
        <f>IF(ISBLANK(LeaveTracker[[#This Row],[Employee Name]]),"-----",VLOOKUP(LeaveTracker[[#This Row],[Employee Name]],'List of Employees'!$B$4:$H$766,7))</f>
        <v>CEO</v>
      </c>
      <c r="F8872" s="66" t="str">
        <f>IF(ISBLANK(LeaveTracker[[#This Row],[Employee Name]]),"-----",VLOOKUP(LeaveTracker[[#This Row],[Employee Name]],'List of Employees'!$B$4:$H$766,6))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Employees'!$B$4:$H$766,7))</f>
        <v>CHO</v>
      </c>
      <c r="F8873" s="66" t="str">
        <f>IF(ISBLANK(LeaveTracker[[#This Row],[Employee Name]]),"-----",VLOOKUP(LeaveTracker[[#This Row],[Employee Name]],'List of Employees'!$B$4:$H$766,6))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Employees'!$B$4:$H$766,7))</f>
        <v>ACCOUNTING</v>
      </c>
      <c r="F8874" s="66" t="str">
        <f>IF(ISBLANK(LeaveTracker[[#This Row],[Employee Name]]),"-----",VLOOKUP(LeaveTracker[[#This Row],[Employee Name]],'List of Employees'!$B$4:$H$766,6))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2320</v>
      </c>
      <c r="E8875" s="20" t="str">
        <f>IF(ISBLANK(LeaveTracker[[#This Row],[Employee Name]]),"-----",VLOOKUP(LeaveTracker[[#This Row],[Employee Name]],'List of Employees'!$B$4:$H$766,7))</f>
        <v>CEO</v>
      </c>
      <c r="F8875" s="66" t="str">
        <f>IF(ISBLANK(LeaveTracker[[#This Row],[Employee Name]]),"-----",VLOOKUP(LeaveTracker[[#This Row],[Employee Name]],'List of Employees'!$B$4:$H$766,6))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Employees'!$B$4:$H$766,7))</f>
        <v>CENRO</v>
      </c>
      <c r="F8876" s="66" t="str">
        <f>IF(ISBLANK(LeaveTracker[[#This Row],[Employee Name]]),"-----",VLOOKUP(LeaveTracker[[#This Row],[Employee Name]],'List of Employees'!$B$4:$H$766,6))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2256</v>
      </c>
      <c r="E8877" s="20" t="str">
        <f>IF(ISBLANK(LeaveTracker[[#This Row],[Employee Name]]),"-----",VLOOKUP(LeaveTracker[[#This Row],[Employee Name]],'List of Employees'!$B$4:$H$766,7))</f>
        <v>OSP</v>
      </c>
      <c r="F8877" s="66" t="str">
        <f>IF(ISBLANK(LeaveTracker[[#This Row],[Employee Name]]),"-----",VLOOKUP(LeaveTracker[[#This Row],[Employee Name]],'List of Employees'!$B$4:$H$766,6))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2618</v>
      </c>
      <c r="E8878" s="20" t="str">
        <f>IF(ISBLANK(LeaveTracker[[#This Row],[Employee Name]]),"-----",VLOOKUP(LeaveTracker[[#This Row],[Employee Name]],'List of Employees'!$B$4:$H$766,7))</f>
        <v>CBO</v>
      </c>
      <c r="F8878" s="66" t="str">
        <f>IF(ISBLANK(LeaveTracker[[#This Row],[Employee Name]]),"-----",VLOOKUP(LeaveTracker[[#This Row],[Employee Name]],'List of Employees'!$B$4:$H$766,6))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1799</v>
      </c>
      <c r="E8879" s="20" t="str">
        <f>IF(ISBLANK(LeaveTracker[[#This Row],[Employee Name]]),"-----",VLOOKUP(LeaveTracker[[#This Row],[Employee Name]],'List of Employees'!$B$4:$H$766,7))</f>
        <v>CSWDO</v>
      </c>
      <c r="F8879" s="66" t="str">
        <f>IF(ISBLANK(LeaveTracker[[#This Row],[Employee Name]]),"-----",VLOOKUP(LeaveTracker[[#This Row],[Employee Name]],'List of Employees'!$B$4:$H$766,6))</f>
        <v>PERMANENT</v>
      </c>
      <c r="G8879" s="21">
        <v>45230</v>
      </c>
      <c r="H8879" s="24">
        <v>45230</v>
      </c>
      <c r="I8879" s="20" t="s">
        <v>297</v>
      </c>
      <c r="J8879" s="42" t="s">
        <v>2434</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1799</v>
      </c>
      <c r="E8880" s="20" t="str">
        <f>IF(ISBLANK(LeaveTracker[[#This Row],[Employee Name]]),"-----",VLOOKUP(LeaveTracker[[#This Row],[Employee Name]],'List of Employees'!$B$4:$H$766,7))</f>
        <v>CSWDO</v>
      </c>
      <c r="F8880" s="66" t="str">
        <f>IF(ISBLANK(LeaveTracker[[#This Row],[Employee Name]]),"-----",VLOOKUP(LeaveTracker[[#This Row],[Employee Name]],'List of Employees'!$B$4:$H$766,6))</f>
        <v>PERMANENT</v>
      </c>
      <c r="G8880" s="24">
        <v>45233</v>
      </c>
      <c r="H8880" s="24">
        <v>45233</v>
      </c>
      <c r="I8880" s="20" t="s">
        <v>297</v>
      </c>
      <c r="J8880" s="42" t="s">
        <v>2434</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2286</v>
      </c>
      <c r="E8881" s="20" t="str">
        <f>IF(ISBLANK(LeaveTracker[[#This Row],[Employee Name]]),"-----",VLOOKUP(LeaveTracker[[#This Row],[Employee Name]],'List of Employees'!$B$4:$H$766,7))</f>
        <v>PICNIC GROVE</v>
      </c>
      <c r="F8881" s="66" t="str">
        <f>IF(ISBLANK(LeaveTracker[[#This Row],[Employee Name]]),"-----",VLOOKUP(LeaveTracker[[#This Row],[Employee Name]],'List of Employees'!$B$4:$H$766,6))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2106</v>
      </c>
      <c r="E8882" s="20" t="str">
        <f>IF(ISBLANK(LeaveTracker[[#This Row],[Employee Name]]),"-----",VLOOKUP(LeaveTracker[[#This Row],[Employee Name]],'List of Employees'!$B$4:$H$766,7))</f>
        <v>CITY PLANNING &amp; DEV'T OFFICE</v>
      </c>
      <c r="F8882" s="66" t="str">
        <f>IF(ISBLANK(LeaveTracker[[#This Row],[Employee Name]]),"-----",VLOOKUP(LeaveTracker[[#This Row],[Employee Name]],'List of Employees'!$B$4:$H$766,6))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2460</v>
      </c>
      <c r="E8883" s="20" t="str">
        <f>IF(ISBLANK(LeaveTracker[[#This Row],[Employee Name]]),"-----",VLOOKUP(LeaveTracker[[#This Row],[Employee Name]],'List of Employees'!$B$4:$H$766,7))</f>
        <v>CCT</v>
      </c>
      <c r="F8883" s="66" t="str">
        <f>IF(ISBLANK(LeaveTracker[[#This Row],[Employee Name]]),"-----",VLOOKUP(LeaveTracker[[#This Row],[Employee Name]],'List of Employees'!$B$4:$H$766,6))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2364</v>
      </c>
      <c r="E8884" s="20" t="str">
        <f>IF(ISBLANK(LeaveTracker[[#This Row],[Employee Name]]),"-----",VLOOKUP(LeaveTracker[[#This Row],[Employee Name]],'List of Employees'!$B$4:$H$766,7))</f>
        <v>PICNIC GROVE</v>
      </c>
      <c r="F8884" s="66" t="str">
        <f>IF(ISBLANK(LeaveTracker[[#This Row],[Employee Name]]),"-----",VLOOKUP(LeaveTracker[[#This Row],[Employee Name]],'List of Employees'!$B$4:$H$766,6))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Employees'!$B$4:$H$766,7))</f>
        <v>CEO</v>
      </c>
      <c r="F8885" s="66" t="str">
        <f>IF(ISBLANK(LeaveTracker[[#This Row],[Employee Name]]),"-----",VLOOKUP(LeaveTracker[[#This Row],[Employee Name]],'List of Employees'!$B$4:$H$766,6))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Employees'!$B$4:$H$766,7))</f>
        <v>TOPS (ADMIN CSU)</v>
      </c>
      <c r="F8886" s="66" t="str">
        <f>IF(ISBLANK(LeaveTracker[[#This Row],[Employee Name]]),"-----",VLOOKUP(LeaveTracker[[#This Row],[Employee Name]],'List of Employees'!$B$4:$H$766,6))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Employees'!$B$4:$H$766,7))</f>
        <v>TOPS (ADMIN CSU)</v>
      </c>
      <c r="F8887" s="66" t="str">
        <f>IF(ISBLANK(LeaveTracker[[#This Row],[Employee Name]]),"-----",VLOOKUP(LeaveTracker[[#This Row],[Employee Name]],'List of Employees'!$B$4:$H$766,6))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Employees'!$B$4:$H$766,7))</f>
        <v>TOPS (ADMIN CSU)</v>
      </c>
      <c r="F8888" s="66" t="str">
        <f>IF(ISBLANK(LeaveTracker[[#This Row],[Employee Name]]),"-----",VLOOKUP(LeaveTracker[[#This Row],[Employee Name]],'List of Employees'!$B$4:$H$766,6))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1892</v>
      </c>
      <c r="E8889" s="20" t="str">
        <f>IF(ISBLANK(LeaveTracker[[#This Row],[Employee Name]]),"-----",VLOOKUP(LeaveTracker[[#This Row],[Employee Name]],'List of Employees'!$B$4:$H$766,7))</f>
        <v>PICNIC GROVE</v>
      </c>
      <c r="F8889" s="66" t="str">
        <f>IF(ISBLANK(LeaveTracker[[#This Row],[Employee Name]]),"-----",VLOOKUP(LeaveTracker[[#This Row],[Employee Name]],'List of Employees'!$B$4:$H$766,6))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1834</v>
      </c>
      <c r="E8890" s="20" t="str">
        <f>IF(ISBLANK(LeaveTracker[[#This Row],[Employee Name]]),"-----",VLOOKUP(LeaveTracker[[#This Row],[Employee Name]],'List of Employees'!$B$4:$H$766,7))</f>
        <v>BIR</v>
      </c>
      <c r="F8890" s="66" t="str">
        <f>IF(ISBLANK(LeaveTracker[[#This Row],[Employee Name]]),"-----",VLOOKUP(LeaveTracker[[#This Row],[Employee Name]],'List of Employees'!$B$4:$H$766,6))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1834</v>
      </c>
      <c r="E8891" s="20" t="str">
        <f>IF(ISBLANK(LeaveTracker[[#This Row],[Employee Name]]),"-----",VLOOKUP(LeaveTracker[[#This Row],[Employee Name]],'List of Employees'!$B$4:$H$766,7))</f>
        <v>BIR</v>
      </c>
      <c r="F8891" s="66" t="str">
        <f>IF(ISBLANK(LeaveTracker[[#This Row],[Employee Name]]),"-----",VLOOKUP(LeaveTracker[[#This Row],[Employee Name]],'List of Employees'!$B$4:$H$766,6))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1834</v>
      </c>
      <c r="E8892" s="20" t="str">
        <f>IF(ISBLANK(LeaveTracker[[#This Row],[Employee Name]]),"-----",VLOOKUP(LeaveTracker[[#This Row],[Employee Name]],'List of Employees'!$B$4:$H$766,7))</f>
        <v>BIR</v>
      </c>
      <c r="F8892" s="66" t="str">
        <f>IF(ISBLANK(LeaveTracker[[#This Row],[Employee Name]]),"-----",VLOOKUP(LeaveTracker[[#This Row],[Employee Name]],'List of Employees'!$B$4:$H$766,6))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1821</v>
      </c>
      <c r="E8893" s="20" t="str">
        <f>IF(ISBLANK(LeaveTracker[[#This Row],[Employee Name]]),"-----",VLOOKUP(LeaveTracker[[#This Row],[Employee Name]],'List of Employees'!$B$4:$H$766,7))</f>
        <v>SP</v>
      </c>
      <c r="F8893" s="66" t="str">
        <f>IF(ISBLANK(LeaveTracker[[#This Row],[Employee Name]]),"-----",VLOOKUP(LeaveTracker[[#This Row],[Employee Name]],'List of Employees'!$B$4:$H$766,6))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1853</v>
      </c>
      <c r="E8894" s="20" t="str">
        <f>IF(ISBLANK(LeaveTracker[[#This Row],[Employee Name]]),"-----",VLOOKUP(LeaveTracker[[#This Row],[Employee Name]],'List of Employees'!$B$4:$H$766,7))</f>
        <v>BPLO</v>
      </c>
      <c r="F8894" s="66" t="str">
        <f>IF(ISBLANK(LeaveTracker[[#This Row],[Employee Name]]),"-----",VLOOKUP(LeaveTracker[[#This Row],[Employee Name]],'List of Employees'!$B$4:$H$766,6))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1853</v>
      </c>
      <c r="E8895" s="20" t="str">
        <f>IF(ISBLANK(LeaveTracker[[#This Row],[Employee Name]]),"-----",VLOOKUP(LeaveTracker[[#This Row],[Employee Name]],'List of Employees'!$B$4:$H$766,7))</f>
        <v>BPLO</v>
      </c>
      <c r="F8895" s="66" t="str">
        <f>IF(ISBLANK(LeaveTracker[[#This Row],[Employee Name]]),"-----",VLOOKUP(LeaveTracker[[#This Row],[Employee Name]],'List of Employees'!$B$4:$H$766,6))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Employees'!$B$4:$H$766,7))</f>
        <v>SP</v>
      </c>
      <c r="F8896" s="66" t="str">
        <f>IF(ISBLANK(LeaveTracker[[#This Row],[Employee Name]]),"-----",VLOOKUP(LeaveTracker[[#This Row],[Employee Name]],'List of Employees'!$B$4:$H$766,6))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Employees'!$B$4:$H$766,7))</f>
        <v>SP</v>
      </c>
      <c r="F8897" s="66" t="str">
        <f>IF(ISBLANK(LeaveTracker[[#This Row],[Employee Name]]),"-----",VLOOKUP(LeaveTracker[[#This Row],[Employee Name]],'List of Employees'!$B$4:$H$766,6))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2566</v>
      </c>
      <c r="E8898" s="20" t="str">
        <f>IF(ISBLANK(LeaveTracker[[#This Row],[Employee Name]]),"-----",VLOOKUP(LeaveTracker[[#This Row],[Employee Name]],'List of Employees'!$B$4:$H$766,7))</f>
        <v>GSO</v>
      </c>
      <c r="F8898" s="66" t="str">
        <f>IF(ISBLANK(LeaveTracker[[#This Row],[Employee Name]]),"-----",VLOOKUP(LeaveTracker[[#This Row],[Employee Name]],'List of Employees'!$B$4:$H$766,6))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Employees'!$B$4:$H$766,7))</f>
        <v>CTO</v>
      </c>
      <c r="F8899" s="66" t="str">
        <f>IF(ISBLANK(LeaveTracker[[#This Row],[Employee Name]]),"-----",VLOOKUP(LeaveTracker[[#This Row],[Employee Name]],'List of Employees'!$B$4:$H$766,6))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Employees'!$B$4:$H$766,7))</f>
        <v>CTO</v>
      </c>
      <c r="F8900" s="66" t="str">
        <f>IF(ISBLANK(LeaveTracker[[#This Row],[Employee Name]]),"-----",VLOOKUP(LeaveTracker[[#This Row],[Employee Name]],'List of Employees'!$B$4:$H$766,6))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Employees'!$B$4:$H$766,7))</f>
        <v>CTO</v>
      </c>
      <c r="F8901" s="66" t="str">
        <f>IF(ISBLANK(LeaveTracker[[#This Row],[Employee Name]]),"-----",VLOOKUP(LeaveTracker[[#This Row],[Employee Name]],'List of Employees'!$B$4:$H$766,6))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Employees'!$B$4:$H$766,7))</f>
        <v>CTO</v>
      </c>
      <c r="F8902" s="66" t="str">
        <f>IF(ISBLANK(LeaveTracker[[#This Row],[Employee Name]]),"-----",VLOOKUP(LeaveTracker[[#This Row],[Employee Name]],'List of Employees'!$B$4:$H$766,6))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Employees'!$B$4:$H$766,7))</f>
        <v>CTO</v>
      </c>
      <c r="F8903" s="66" t="str">
        <f>IF(ISBLANK(LeaveTracker[[#This Row],[Employee Name]]),"-----",VLOOKUP(LeaveTracker[[#This Row],[Employee Name]],'List of Employees'!$B$4:$H$766,6))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Employees'!$B$4:$H$766,7))</f>
        <v>TIPID IMPOK</v>
      </c>
      <c r="F8904" s="66" t="str">
        <f>IF(ISBLANK(LeaveTracker[[#This Row],[Employee Name]]),"-----",VLOOKUP(LeaveTracker[[#This Row],[Employee Name]],'List of Employees'!$B$4:$H$766,6))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Employees'!$B$4:$H$766,7))</f>
        <v>ADMIN OFFICE</v>
      </c>
      <c r="F8905" s="66" t="str">
        <f>IF(ISBLANK(LeaveTracker[[#This Row],[Employee Name]]),"-----",VLOOKUP(LeaveTracker[[#This Row],[Employee Name]],'List of Employees'!$B$4:$H$766,6))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Employees'!$B$4:$H$766,7))</f>
        <v>ADMIN OFFICE</v>
      </c>
      <c r="F8906" s="66" t="str">
        <f>IF(ISBLANK(LeaveTracker[[#This Row],[Employee Name]]),"-----",VLOOKUP(LeaveTracker[[#This Row],[Employee Name]],'List of Employees'!$B$4:$H$766,6))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Employees'!$B$4:$H$766,7))</f>
        <v>ADMIN OFFICE</v>
      </c>
      <c r="F8907" s="66" t="str">
        <f>IF(ISBLANK(LeaveTracker[[#This Row],[Employee Name]]),"-----",VLOOKUP(LeaveTracker[[#This Row],[Employee Name]],'List of Employees'!$B$4:$H$766,6))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Employees'!$B$4:$H$766,7))</f>
        <v>ADMIN OFFICE</v>
      </c>
      <c r="F8908" s="66" t="str">
        <f>IF(ISBLANK(LeaveTracker[[#This Row],[Employee Name]]),"-----",VLOOKUP(LeaveTracker[[#This Row],[Employee Name]],'List of Employees'!$B$4:$H$766,6))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Employees'!$B$4:$H$766,7))</f>
        <v>LCR</v>
      </c>
      <c r="F8909" s="66" t="str">
        <f>IF(ISBLANK(LeaveTracker[[#This Row],[Employee Name]]),"-----",VLOOKUP(LeaveTracker[[#This Row],[Employee Name]],'List of Employees'!$B$4:$H$766,6))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Employees'!$B$4:$H$766,7))</f>
        <v>LCR</v>
      </c>
      <c r="F8910" s="66" t="str">
        <f>IF(ISBLANK(LeaveTracker[[#This Row],[Employee Name]]),"-----",VLOOKUP(LeaveTracker[[#This Row],[Employee Name]],'List of Employees'!$B$4:$H$766,6))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Employees'!$B$4:$H$766,7))</f>
        <v>ACCOUNTING</v>
      </c>
      <c r="F8911" s="66" t="str">
        <f>IF(ISBLANK(LeaveTracker[[#This Row],[Employee Name]]),"-----",VLOOKUP(LeaveTracker[[#This Row],[Employee Name]],'List of Employees'!$B$4:$H$766,6))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Employees'!$B$4:$H$766,7))</f>
        <v>CCT</v>
      </c>
      <c r="F8912" s="66" t="str">
        <f>IF(ISBLANK(LeaveTracker[[#This Row],[Employee Name]]),"-----",VLOOKUP(LeaveTracker[[#This Row],[Employee Name]],'List of Employees'!$B$4:$H$766,6))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Employees'!$B$4:$H$766,7))</f>
        <v>LIBRARY</v>
      </c>
      <c r="F8913" s="66" t="str">
        <f>IF(ISBLANK(LeaveTracker[[#This Row],[Employee Name]]),"-----",VLOOKUP(LeaveTracker[[#This Row],[Employee Name]],'List of Employees'!$B$4:$H$766,6))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Employees'!$B$4:$H$766,7))</f>
        <v>LIBRARY</v>
      </c>
      <c r="F8914" s="66" t="str">
        <f>IF(ISBLANK(LeaveTracker[[#This Row],[Employee Name]]),"-----",VLOOKUP(LeaveTracker[[#This Row],[Employee Name]],'List of Employees'!$B$4:$H$766,6))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Employees'!$B$4:$H$766,7))</f>
        <v>HRMO</v>
      </c>
      <c r="F8915" s="66" t="str">
        <f>IF(ISBLANK(LeaveTracker[[#This Row],[Employee Name]]),"-----",VLOOKUP(LeaveTracker[[#This Row],[Employee Name]],'List of Employees'!$B$4:$H$766,6))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Employees'!$B$4:$H$766,7))</f>
        <v>HRMO</v>
      </c>
      <c r="F8916" s="66" t="str">
        <f>IF(ISBLANK(LeaveTracker[[#This Row],[Employee Name]]),"-----",VLOOKUP(LeaveTracker[[#This Row],[Employee Name]],'List of Employees'!$B$4:$H$766,6))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Employees'!$B$4:$H$766,7))</f>
        <v>CTO</v>
      </c>
      <c r="F8917" s="66" t="str">
        <f>IF(ISBLANK(LeaveTracker[[#This Row],[Employee Name]]),"-----",VLOOKUP(LeaveTracker[[#This Row],[Employee Name]],'List of Employees'!$B$4:$H$766,6))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Employees'!$B$4:$H$766,7))</f>
        <v>PIO</v>
      </c>
      <c r="F8918" s="66" t="str">
        <f>IF(ISBLANK(LeaveTracker[[#This Row],[Employee Name]]),"-----",VLOOKUP(LeaveTracker[[#This Row],[Employee Name]],'List of Employees'!$B$4:$H$766,6))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Employees'!$B$4:$H$766,7))</f>
        <v>PIO</v>
      </c>
      <c r="F8919" s="66" t="str">
        <f>IF(ISBLANK(LeaveTracker[[#This Row],[Employee Name]]),"-----",VLOOKUP(LeaveTracker[[#This Row],[Employee Name]],'List of Employees'!$B$4:$H$766,6))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Employees'!$B$4:$H$766,7))</f>
        <v>CCT</v>
      </c>
      <c r="F8920" s="66" t="str">
        <f>IF(ISBLANK(LeaveTracker[[#This Row],[Employee Name]]),"-----",VLOOKUP(LeaveTracker[[#This Row],[Employee Name]],'List of Employees'!$B$4:$H$766,6))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Employees'!$B$4:$H$766,7))</f>
        <v>CCT</v>
      </c>
      <c r="F8921" s="66" t="str">
        <f>IF(ISBLANK(LeaveTracker[[#This Row],[Employee Name]]),"-----",VLOOKUP(LeaveTracker[[#This Row],[Employee Name]],'List of Employees'!$B$4:$H$766,6))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Employees'!$B$4:$H$766,7))</f>
        <v>PICNIC GROVE</v>
      </c>
      <c r="F8922" s="66" t="str">
        <f>IF(ISBLANK(LeaveTracker[[#This Row],[Employee Name]]),"-----",VLOOKUP(LeaveTracker[[#This Row],[Employee Name]],'List of Employees'!$B$4:$H$766,6))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Employees'!$B$4:$H$766,7))</f>
        <v>CSWDO</v>
      </c>
      <c r="F8923" s="66" t="str">
        <f>IF(ISBLANK(LeaveTracker[[#This Row],[Employee Name]]),"-----",VLOOKUP(LeaveTracker[[#This Row],[Employee Name]],'List of Employees'!$B$4:$H$766,6))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Employees'!$B$4:$H$766,7))</f>
        <v>PIO</v>
      </c>
      <c r="F8924" s="66" t="str">
        <f>IF(ISBLANK(LeaveTracker[[#This Row],[Employee Name]]),"-----",VLOOKUP(LeaveTracker[[#This Row],[Employee Name]],'List of Employees'!$B$4:$H$766,6))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Employees'!$B$4:$H$766,7))</f>
        <v>CHO</v>
      </c>
      <c r="F8925" s="66" t="str">
        <f>IF(ISBLANK(LeaveTracker[[#This Row],[Employee Name]]),"-----",VLOOKUP(LeaveTracker[[#This Row],[Employee Name]],'List of Employees'!$B$4:$H$766,6))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Employees'!$B$4:$H$766,7))</f>
        <v>CHO</v>
      </c>
      <c r="F8926" s="66" t="str">
        <f>IF(ISBLANK(LeaveTracker[[#This Row],[Employee Name]]),"-----",VLOOKUP(LeaveTracker[[#This Row],[Employee Name]],'List of Employees'!$B$4:$H$766,6))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Employees'!$B$4:$H$766,7))</f>
        <v>INTEGRATED CENTRAL TERMINAL</v>
      </c>
      <c r="F8927" s="66" t="str">
        <f>IF(ISBLANK(LeaveTracker[[#This Row],[Employee Name]]),"-----",VLOOKUP(LeaveTracker[[#This Row],[Employee Name]],'List of Employees'!$B$4:$H$766,6))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Employees'!$B$4:$H$766,7))</f>
        <v>ACCOUNTING</v>
      </c>
      <c r="F8928" s="66" t="str">
        <f>IF(ISBLANK(LeaveTracker[[#This Row],[Employee Name]]),"-----",VLOOKUP(LeaveTracker[[#This Row],[Employee Name]],'List of Employees'!$B$4:$H$766,6))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Employees'!$B$4:$H$766,7))</f>
        <v>ONT</v>
      </c>
      <c r="F8929" s="66" t="str">
        <f>IF(ISBLANK(LeaveTracker[[#This Row],[Employee Name]]),"-----",VLOOKUP(LeaveTracker[[#This Row],[Employee Name]],'List of Employees'!$B$4:$H$766,6))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1825</v>
      </c>
      <c r="E8930" s="20" t="str">
        <f>IF(ISBLANK(LeaveTracker[[#This Row],[Employee Name]]),"-----",VLOOKUP(LeaveTracker[[#This Row],[Employee Name]],'List of Employees'!$B$4:$H$766,7))</f>
        <v>ONT</v>
      </c>
      <c r="F8930" s="66" t="str">
        <f>IF(ISBLANK(LeaveTracker[[#This Row],[Employee Name]]),"-----",VLOOKUP(LeaveTracker[[#This Row],[Employee Name]],'List of Employees'!$B$4:$H$766,6))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Employees'!$B$4:$H$766,7))</f>
        <v>ONT</v>
      </c>
      <c r="F8931" s="66" t="str">
        <f>IF(ISBLANK(LeaveTracker[[#This Row],[Employee Name]]),"-----",VLOOKUP(LeaveTracker[[#This Row],[Employee Name]],'List of Employees'!$B$4:$H$766,6))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Employees'!$B$4:$H$766,7))</f>
        <v>ONT</v>
      </c>
      <c r="F8932" s="66" t="str">
        <f>IF(ISBLANK(LeaveTracker[[#This Row],[Employee Name]]),"-----",VLOOKUP(LeaveTracker[[#This Row],[Employee Name]],'List of Employees'!$B$4:$H$766,6))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2045</v>
      </c>
      <c r="E8933" s="20" t="str">
        <f>IF(ISBLANK(LeaveTracker[[#This Row],[Employee Name]]),"-----",VLOOKUP(LeaveTracker[[#This Row],[Employee Name]],'List of Employees'!$B$4:$H$766,7))</f>
        <v>OSPITAL NG TAGAYTAY</v>
      </c>
      <c r="F8933" s="66" t="str">
        <f>IF(ISBLANK(LeaveTracker[[#This Row],[Employee Name]]),"-----",VLOOKUP(LeaveTracker[[#This Row],[Employee Name]],'List of Employees'!$B$4:$H$766,6))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2045</v>
      </c>
      <c r="E8934" s="20" t="str">
        <f>IF(ISBLANK(LeaveTracker[[#This Row],[Employee Name]]),"-----",VLOOKUP(LeaveTracker[[#This Row],[Employee Name]],'List of Employees'!$B$4:$H$766,7))</f>
        <v>OSPITAL NG TAGAYTAY</v>
      </c>
      <c r="F8934" s="66" t="str">
        <f>IF(ISBLANK(LeaveTracker[[#This Row],[Employee Name]]),"-----",VLOOKUP(LeaveTracker[[#This Row],[Employee Name]],'List of Employees'!$B$4:$H$766,6))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2045</v>
      </c>
      <c r="E8935" s="20" t="str">
        <f>IF(ISBLANK(LeaveTracker[[#This Row],[Employee Name]]),"-----",VLOOKUP(LeaveTracker[[#This Row],[Employee Name]],'List of Employees'!$B$4:$H$766,7))</f>
        <v>OSPITAL NG TAGAYTAY</v>
      </c>
      <c r="F8935" s="66" t="str">
        <f>IF(ISBLANK(LeaveTracker[[#This Row],[Employee Name]]),"-----",VLOOKUP(LeaveTracker[[#This Row],[Employee Name]],'List of Employees'!$B$4:$H$766,6))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1814</v>
      </c>
      <c r="E8936" s="20" t="str">
        <f>IF(ISBLANK(LeaveTracker[[#This Row],[Employee Name]]),"-----",VLOOKUP(LeaveTracker[[#This Row],[Employee Name]],'List of Employees'!$B$4:$H$766,7))</f>
        <v>CHO</v>
      </c>
      <c r="F8936" s="66" t="str">
        <f>IF(ISBLANK(LeaveTracker[[#This Row],[Employee Name]]),"-----",VLOOKUP(LeaveTracker[[#This Row],[Employee Name]],'List of Employees'!$B$4:$H$766,6))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1814</v>
      </c>
      <c r="E8937" s="20" t="str">
        <f>IF(ISBLANK(LeaveTracker[[#This Row],[Employee Name]]),"-----",VLOOKUP(LeaveTracker[[#This Row],[Employee Name]],'List of Employees'!$B$4:$H$766,7))</f>
        <v>CHO</v>
      </c>
      <c r="F8937" s="66" t="str">
        <f>IF(ISBLANK(LeaveTracker[[#This Row],[Employee Name]]),"-----",VLOOKUP(LeaveTracker[[#This Row],[Employee Name]],'List of Employees'!$B$4:$H$766,6))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Employees'!$B$4:$H$766,7))</f>
        <v>PIO</v>
      </c>
      <c r="F8938" s="66" t="str">
        <f>IF(ISBLANK(LeaveTracker[[#This Row],[Employee Name]]),"-----",VLOOKUP(LeaveTracker[[#This Row],[Employee Name]],'List of Employees'!$B$4:$H$766,6))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Employees'!$B$4:$H$766,7))</f>
        <v>HRMO</v>
      </c>
      <c r="F8939" s="66" t="str">
        <f>IF(ISBLANK(LeaveTracker[[#This Row],[Employee Name]]),"-----",VLOOKUP(LeaveTracker[[#This Row],[Employee Name]],'List of Employees'!$B$4:$H$766,6))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Employees'!$B$4:$H$766,7))</f>
        <v>HRMO</v>
      </c>
      <c r="F8940" s="66" t="str">
        <f>IF(ISBLANK(LeaveTracker[[#This Row],[Employee Name]]),"-----",VLOOKUP(LeaveTracker[[#This Row],[Employee Name]],'List of Employees'!$B$4:$H$766,6))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1818</v>
      </c>
      <c r="E8941" s="20" t="str">
        <f>IF(ISBLANK(LeaveTracker[[#This Row],[Employee Name]]),"-----",VLOOKUP(LeaveTracker[[#This Row],[Employee Name]],'List of Employees'!$B$4:$H$766,7))</f>
        <v>EEO/CITY MARKET</v>
      </c>
      <c r="F8941" s="66" t="str">
        <f>IF(ISBLANK(LeaveTracker[[#This Row],[Employee Name]]),"-----",VLOOKUP(LeaveTracker[[#This Row],[Employee Name]],'List of Employees'!$B$4:$H$766,6))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Employees'!$B$4:$H$766,7))</f>
        <v>LIBRARY</v>
      </c>
      <c r="F8942" s="66" t="str">
        <f>IF(ISBLANK(LeaveTracker[[#This Row],[Employee Name]]),"-----",VLOOKUP(LeaveTracker[[#This Row],[Employee Name]],'List of Employees'!$B$4:$H$766,6))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Employees'!$B$4:$H$766,7))</f>
        <v>CTO</v>
      </c>
      <c r="F8943" s="66" t="str">
        <f>IF(ISBLANK(LeaveTracker[[#This Row],[Employee Name]]),"-----",VLOOKUP(LeaveTracker[[#This Row],[Employee Name]],'List of Employees'!$B$4:$H$766,6))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Employees'!$B$4:$H$766,7))</f>
        <v>CTO</v>
      </c>
      <c r="F8944" s="66" t="str">
        <f>IF(ISBLANK(LeaveTracker[[#This Row],[Employee Name]]),"-----",VLOOKUP(LeaveTracker[[#This Row],[Employee Name]],'List of Employees'!$B$4:$H$766,6))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Employees'!$B$4:$H$766,7))</f>
        <v>CTO</v>
      </c>
      <c r="F8945" s="66" t="str">
        <f>IF(ISBLANK(LeaveTracker[[#This Row],[Employee Name]]),"-----",VLOOKUP(LeaveTracker[[#This Row],[Employee Name]],'List of Employees'!$B$4:$H$766,6))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Employees'!$B$4:$H$766,7))</f>
        <v>CTO</v>
      </c>
      <c r="F8946" s="66" t="str">
        <f>IF(ISBLANK(LeaveTracker[[#This Row],[Employee Name]]),"-----",VLOOKUP(LeaveTracker[[#This Row],[Employee Name]],'List of Employees'!$B$4:$H$766,6))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Employees'!$B$4:$H$766,7))</f>
        <v>CTO</v>
      </c>
      <c r="F8947" s="66" t="str">
        <f>IF(ISBLANK(LeaveTracker[[#This Row],[Employee Name]]),"-----",VLOOKUP(LeaveTracker[[#This Row],[Employee Name]],'List of Employees'!$B$4:$H$766,6))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Employees'!$B$4:$H$766,7))</f>
        <v>CTO</v>
      </c>
      <c r="F8948" s="66" t="str">
        <f>IF(ISBLANK(LeaveTracker[[#This Row],[Employee Name]]),"-----",VLOOKUP(LeaveTracker[[#This Row],[Employee Name]],'List of Employees'!$B$4:$H$766,6))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Employees'!$B$4:$H$766,7))</f>
        <v>MAHOGANY MARKET</v>
      </c>
      <c r="F8949" s="66" t="str">
        <f>IF(ISBLANK(LeaveTracker[[#This Row],[Employee Name]]),"-----",VLOOKUP(LeaveTracker[[#This Row],[Employee Name]],'List of Employees'!$B$4:$H$766,6))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Employees'!$B$4:$H$766,7))</f>
        <v>MAHOGANY MARKET</v>
      </c>
      <c r="F8950" s="66" t="str">
        <f>IF(ISBLANK(LeaveTracker[[#This Row],[Employee Name]]),"-----",VLOOKUP(LeaveTracker[[#This Row],[Employee Name]],'List of Employees'!$B$4:$H$766,6))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Employees'!$B$4:$H$766,7))</f>
        <v>MAHOGANY MARKET</v>
      </c>
      <c r="F8951" s="66" t="str">
        <f>IF(ISBLANK(LeaveTracker[[#This Row],[Employee Name]]),"-----",VLOOKUP(LeaveTracker[[#This Row],[Employee Name]],'List of Employees'!$B$4:$H$766,6))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Employees'!$B$4:$H$766,7))</f>
        <v>MAHOGANY MARKET</v>
      </c>
      <c r="F8952" s="66" t="str">
        <f>IF(ISBLANK(LeaveTracker[[#This Row],[Employee Name]]),"-----",VLOOKUP(LeaveTracker[[#This Row],[Employee Name]],'List of Employees'!$B$4:$H$766,6))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Employees'!$B$4:$H$766,7))</f>
        <v>CEO</v>
      </c>
      <c r="F8953" s="66" t="str">
        <f>IF(ISBLANK(LeaveTracker[[#This Row],[Employee Name]]),"-----",VLOOKUP(LeaveTracker[[#This Row],[Employee Name]],'List of Employees'!$B$4:$H$766,6))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2569</v>
      </c>
      <c r="E8954" s="20" t="str">
        <f>IF(ISBLANK(LeaveTracker[[#This Row],[Employee Name]]),"-----",VLOOKUP(LeaveTracker[[#This Row],[Employee Name]],'List of Employees'!$B$4:$H$766,7))</f>
        <v>ENGINEERING OFFICE</v>
      </c>
      <c r="F8954" s="66" t="str">
        <f>IF(ISBLANK(LeaveTracker[[#This Row],[Employee Name]]),"-----",VLOOKUP(LeaveTracker[[#This Row],[Employee Name]],'List of Employees'!$B$4:$H$766,6))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2569</v>
      </c>
      <c r="E8955" s="20" t="str">
        <f>IF(ISBLANK(LeaveTracker[[#This Row],[Employee Name]]),"-----",VLOOKUP(LeaveTracker[[#This Row],[Employee Name]],'List of Employees'!$B$4:$H$766,7))</f>
        <v>ENGINEERING OFFICE</v>
      </c>
      <c r="F8955" s="66" t="str">
        <f>IF(ISBLANK(LeaveTracker[[#This Row],[Employee Name]]),"-----",VLOOKUP(LeaveTracker[[#This Row],[Employee Name]],'List of Employees'!$B$4:$H$766,6))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2569</v>
      </c>
      <c r="E8956" s="20" t="str">
        <f>IF(ISBLANK(LeaveTracker[[#This Row],[Employee Name]]),"-----",VLOOKUP(LeaveTracker[[#This Row],[Employee Name]],'List of Employees'!$B$4:$H$766,7))</f>
        <v>ENGINEERING OFFICE</v>
      </c>
      <c r="F8956" s="66" t="str">
        <f>IF(ISBLANK(LeaveTracker[[#This Row],[Employee Name]]),"-----",VLOOKUP(LeaveTracker[[#This Row],[Employee Name]],'List of Employees'!$B$4:$H$766,6))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1908</v>
      </c>
      <c r="E8957" s="20" t="str">
        <f>IF(ISBLANK(LeaveTracker[[#This Row],[Employee Name]]),"-----",VLOOKUP(LeaveTracker[[#This Row],[Employee Name]],'List of Employees'!$B$4:$H$766,7))</f>
        <v>INTERNAL</v>
      </c>
      <c r="F8957" s="66" t="str">
        <f>IF(ISBLANK(LeaveTracker[[#This Row],[Employee Name]]),"-----",VLOOKUP(LeaveTracker[[#This Row],[Employee Name]],'List of Employees'!$B$4:$H$766,6))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1876</v>
      </c>
      <c r="E8958" s="20" t="str">
        <f>IF(ISBLANK(LeaveTracker[[#This Row],[Employee Name]]),"-----",VLOOKUP(LeaveTracker[[#This Row],[Employee Name]],'List of Employees'!$B$4:$H$766,7))</f>
        <v>CTO-LICENSE</v>
      </c>
      <c r="F8958" s="66" t="str">
        <f>IF(ISBLANK(LeaveTracker[[#This Row],[Employee Name]]),"-----",VLOOKUP(LeaveTracker[[#This Row],[Employee Name]],'List of Employees'!$B$4:$H$766,6))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1951</v>
      </c>
      <c r="E8959" s="20" t="str">
        <f>IF(ISBLANK(LeaveTracker[[#This Row],[Employee Name]]),"-----",VLOOKUP(LeaveTracker[[#This Row],[Employee Name]],'List of Employees'!$B$4:$H$766,7))</f>
        <v>EEO/CITY MARKET</v>
      </c>
      <c r="F8959" s="66" t="str">
        <f>IF(ISBLANK(LeaveTracker[[#This Row],[Employee Name]]),"-----",VLOOKUP(LeaveTracker[[#This Row],[Employee Name]],'List of Employees'!$B$4:$H$766,6))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1951</v>
      </c>
      <c r="E8960" s="20" t="str">
        <f>IF(ISBLANK(LeaveTracker[[#This Row],[Employee Name]]),"-----",VLOOKUP(LeaveTracker[[#This Row],[Employee Name]],'List of Employees'!$B$4:$H$766,7))</f>
        <v>EEO/CITY MARKET</v>
      </c>
      <c r="F8960" s="66" t="str">
        <f>IF(ISBLANK(LeaveTracker[[#This Row],[Employee Name]]),"-----",VLOOKUP(LeaveTracker[[#This Row],[Employee Name]],'List of Employees'!$B$4:$H$766,6))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1951</v>
      </c>
      <c r="E8961" s="20" t="str">
        <f>IF(ISBLANK(LeaveTracker[[#This Row],[Employee Name]]),"-----",VLOOKUP(LeaveTracker[[#This Row],[Employee Name]],'List of Employees'!$B$4:$H$766,7))</f>
        <v>EEO/CITY MARKET</v>
      </c>
      <c r="F8961" s="66" t="str">
        <f>IF(ISBLANK(LeaveTracker[[#This Row],[Employee Name]]),"-----",VLOOKUP(LeaveTracker[[#This Row],[Employee Name]],'List of Employees'!$B$4:$H$766,6))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1951</v>
      </c>
      <c r="E8962" s="20" t="str">
        <f>IF(ISBLANK(LeaveTracker[[#This Row],[Employee Name]]),"-----",VLOOKUP(LeaveTracker[[#This Row],[Employee Name]],'List of Employees'!$B$4:$H$766,7))</f>
        <v>EEO/CITY MARKET</v>
      </c>
      <c r="F8962" s="66" t="str">
        <f>IF(ISBLANK(LeaveTracker[[#This Row],[Employee Name]]),"-----",VLOOKUP(LeaveTracker[[#This Row],[Employee Name]],'List of Employees'!$B$4:$H$766,6))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1818</v>
      </c>
      <c r="E8963" s="20" t="str">
        <f>IF(ISBLANK(LeaveTracker[[#This Row],[Employee Name]]),"-----",VLOOKUP(LeaveTracker[[#This Row],[Employee Name]],'List of Employees'!$B$4:$H$766,7))</f>
        <v>EEO/CITY MARKET</v>
      </c>
      <c r="F8963" s="66" t="str">
        <f>IF(ISBLANK(LeaveTracker[[#This Row],[Employee Name]]),"-----",VLOOKUP(LeaveTracker[[#This Row],[Employee Name]],'List of Employees'!$B$4:$H$766,6))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1818</v>
      </c>
      <c r="E8964" s="20" t="str">
        <f>IF(ISBLANK(LeaveTracker[[#This Row],[Employee Name]]),"-----",VLOOKUP(LeaveTracker[[#This Row],[Employee Name]],'List of Employees'!$B$4:$H$766,7))</f>
        <v>EEO/CITY MARKET</v>
      </c>
      <c r="F8964" s="66" t="str">
        <f>IF(ISBLANK(LeaveTracker[[#This Row],[Employee Name]]),"-----",VLOOKUP(LeaveTracker[[#This Row],[Employee Name]],'List of Employees'!$B$4:$H$766,6))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1908</v>
      </c>
      <c r="E8965" s="20" t="str">
        <f>IF(ISBLANK(LeaveTracker[[#This Row],[Employee Name]]),"-----",VLOOKUP(LeaveTracker[[#This Row],[Employee Name]],'List of Employees'!$B$4:$H$766,7))</f>
        <v>INTERNAL</v>
      </c>
      <c r="F8965" s="66" t="str">
        <f>IF(ISBLANK(LeaveTracker[[#This Row],[Employee Name]]),"-----",VLOOKUP(LeaveTracker[[#This Row],[Employee Name]],'List of Employees'!$B$4:$H$766,6))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1908</v>
      </c>
      <c r="E8966" s="20" t="str">
        <f>IF(ISBLANK(LeaveTracker[[#This Row],[Employee Name]]),"-----",VLOOKUP(LeaveTracker[[#This Row],[Employee Name]],'List of Employees'!$B$4:$H$766,7))</f>
        <v>INTERNAL</v>
      </c>
      <c r="F8966" s="66" t="str">
        <f>IF(ISBLANK(LeaveTracker[[#This Row],[Employee Name]]),"-----",VLOOKUP(LeaveTracker[[#This Row],[Employee Name]],'List of Employees'!$B$4:$H$766,6))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1908</v>
      </c>
      <c r="E8967" s="20" t="str">
        <f>IF(ISBLANK(LeaveTracker[[#This Row],[Employee Name]]),"-----",VLOOKUP(LeaveTracker[[#This Row],[Employee Name]],'List of Employees'!$B$4:$H$766,7))</f>
        <v>INTERNAL</v>
      </c>
      <c r="F8967" s="66" t="str">
        <f>IF(ISBLANK(LeaveTracker[[#This Row],[Employee Name]]),"-----",VLOOKUP(LeaveTracker[[#This Row],[Employee Name]],'List of Employees'!$B$4:$H$766,6))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1833</v>
      </c>
      <c r="E8968" s="20" t="str">
        <f>IF(ISBLANK(LeaveTracker[[#This Row],[Employee Name]]),"-----",VLOOKUP(LeaveTracker[[#This Row],[Employee Name]],'List of Employees'!$B$4:$H$766,7))</f>
        <v>CENRO</v>
      </c>
      <c r="F8968" s="66" t="str">
        <f>IF(ISBLANK(LeaveTracker[[#This Row],[Employee Name]]),"-----",VLOOKUP(LeaveTracker[[#This Row],[Employee Name]],'List of Employees'!$B$4:$H$766,6))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2570</v>
      </c>
      <c r="E8969" s="20" t="str">
        <f>IF(ISBLANK(LeaveTracker[[#This Row],[Employee Name]]),"-----",VLOOKUP(LeaveTracker[[#This Row],[Employee Name]],'List of Employees'!$B$4:$H$766,7))</f>
        <v>CENRO</v>
      </c>
      <c r="F8969" s="66" t="str">
        <f>IF(ISBLANK(LeaveTracker[[#This Row],[Employee Name]]),"-----",VLOOKUP(LeaveTracker[[#This Row],[Employee Name]],'List of Employees'!$B$4:$H$766,6))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2570</v>
      </c>
      <c r="E8970" s="20" t="str">
        <f>IF(ISBLANK(LeaveTracker[[#This Row],[Employee Name]]),"-----",VLOOKUP(LeaveTracker[[#This Row],[Employee Name]],'List of Employees'!$B$4:$H$766,7))</f>
        <v>CENRO</v>
      </c>
      <c r="F8970" s="66" t="str">
        <f>IF(ISBLANK(LeaveTracker[[#This Row],[Employee Name]]),"-----",VLOOKUP(LeaveTracker[[#This Row],[Employee Name]],'List of Employees'!$B$4:$H$766,6))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2570</v>
      </c>
      <c r="E8971" s="20" t="str">
        <f>IF(ISBLANK(LeaveTracker[[#This Row],[Employee Name]]),"-----",VLOOKUP(LeaveTracker[[#This Row],[Employee Name]],'List of Employees'!$B$4:$H$766,7))</f>
        <v>CENRO</v>
      </c>
      <c r="F8971" s="66" t="str">
        <f>IF(ISBLANK(LeaveTracker[[#This Row],[Employee Name]]),"-----",VLOOKUP(LeaveTracker[[#This Row],[Employee Name]],'List of Employees'!$B$4:$H$766,6))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1954</v>
      </c>
      <c r="E8972" s="20" t="str">
        <f>IF(ISBLANK(LeaveTracker[[#This Row],[Employee Name]]),"-----",VLOOKUP(LeaveTracker[[#This Row],[Employee Name]],'List of Employees'!$B$4:$H$766,7))</f>
        <v>CENRO</v>
      </c>
      <c r="F8972" s="66" t="str">
        <f>IF(ISBLANK(LeaveTracker[[#This Row],[Employee Name]]),"-----",VLOOKUP(LeaveTracker[[#This Row],[Employee Name]],'List of Employees'!$B$4:$H$766,6))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2206</v>
      </c>
      <c r="E8973" s="20" t="str">
        <f>IF(ISBLANK(LeaveTracker[[#This Row],[Employee Name]]),"-----",VLOOKUP(LeaveTracker[[#This Row],[Employee Name]],'List of Employees'!$B$4:$H$766,7))</f>
        <v>CENRO</v>
      </c>
      <c r="F8973" s="66" t="str">
        <f>IF(ISBLANK(LeaveTracker[[#This Row],[Employee Name]]),"-----",VLOOKUP(LeaveTracker[[#This Row],[Employee Name]],'List of Employees'!$B$4:$H$766,6))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2206</v>
      </c>
      <c r="E8974" s="20" t="str">
        <f>IF(ISBLANK(LeaveTracker[[#This Row],[Employee Name]]),"-----",VLOOKUP(LeaveTracker[[#This Row],[Employee Name]],'List of Employees'!$B$4:$H$766,7))</f>
        <v>CENRO</v>
      </c>
      <c r="F8974" s="66" t="str">
        <f>IF(ISBLANK(LeaveTracker[[#This Row],[Employee Name]]),"-----",VLOOKUP(LeaveTracker[[#This Row],[Employee Name]],'List of Employees'!$B$4:$H$766,6))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2654</v>
      </c>
      <c r="E8975" s="20" t="str">
        <f>IF(ISBLANK(LeaveTracker[[#This Row],[Employee Name]]),"-----",VLOOKUP(LeaveTracker[[#This Row],[Employee Name]],'List of Employees'!$B$4:$H$766,7))</f>
        <v>GSO</v>
      </c>
      <c r="F8975" s="66" t="str">
        <f>IF(ISBLANK(LeaveTracker[[#This Row],[Employee Name]]),"-----",VLOOKUP(LeaveTracker[[#This Row],[Employee Name]],'List of Employees'!$B$4:$H$766,6))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Employees'!$B$4:$H$766,7))</f>
        <v>TCCH/TICC</v>
      </c>
      <c r="F8976" s="66" t="str">
        <f>IF(ISBLANK(LeaveTracker[[#This Row],[Employee Name]]),"-----",VLOOKUP(LeaveTracker[[#This Row],[Employee Name]],'List of Employees'!$B$4:$H$766,6))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1846</v>
      </c>
      <c r="E8977" s="20" t="str">
        <f>IF(ISBLANK(LeaveTracker[[#This Row],[Employee Name]]),"-----",VLOOKUP(LeaveTracker[[#This Row],[Employee Name]],'List of Employees'!$B$4:$H$766,7))</f>
        <v>TICC</v>
      </c>
      <c r="F8977" s="66" t="str">
        <f>IF(ISBLANK(LeaveTracker[[#This Row],[Employee Name]]),"-----",VLOOKUP(LeaveTracker[[#This Row],[Employee Name]],'List of Employees'!$B$4:$H$766,6))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Employees'!$B$4:$H$766,7))</f>
        <v>CTO</v>
      </c>
      <c r="F8978" s="66" t="str">
        <f>IF(ISBLANK(LeaveTracker[[#This Row],[Employee Name]]),"-----",VLOOKUP(LeaveTracker[[#This Row],[Employee Name]],'List of Employees'!$B$4:$H$766,6))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1892</v>
      </c>
      <c r="E8979" s="20" t="str">
        <f>IF(ISBLANK(LeaveTracker[[#This Row],[Employee Name]]),"-----",VLOOKUP(LeaveTracker[[#This Row],[Employee Name]],'List of Employees'!$B$4:$H$766,7))</f>
        <v>PICNIC GROVE</v>
      </c>
      <c r="F8979" s="66" t="str">
        <f>IF(ISBLANK(LeaveTracker[[#This Row],[Employee Name]]),"-----",VLOOKUP(LeaveTracker[[#This Row],[Employee Name]],'List of Employees'!$B$4:$H$766,6))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1892</v>
      </c>
      <c r="E8980" s="20" t="str">
        <f>IF(ISBLANK(LeaveTracker[[#This Row],[Employee Name]]),"-----",VLOOKUP(LeaveTracker[[#This Row],[Employee Name]],'List of Employees'!$B$4:$H$766,7))</f>
        <v>PICNIC GROVE</v>
      </c>
      <c r="F8980" s="66" t="str">
        <f>IF(ISBLANK(LeaveTracker[[#This Row],[Employee Name]]),"-----",VLOOKUP(LeaveTracker[[#This Row],[Employee Name]],'List of Employees'!$B$4:$H$766,6))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1933</v>
      </c>
      <c r="E8981" s="20" t="str">
        <f>IF(ISBLANK(LeaveTracker[[#This Row],[Employee Name]]),"-----",VLOOKUP(LeaveTracker[[#This Row],[Employee Name]],'List of Employees'!$B$4:$H$766,7))</f>
        <v>CSWDO</v>
      </c>
      <c r="F8981" s="66" t="str">
        <f>IF(ISBLANK(LeaveTracker[[#This Row],[Employee Name]]),"-----",VLOOKUP(LeaveTracker[[#This Row],[Employee Name]],'List of Employees'!$B$4:$H$766,6))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1933</v>
      </c>
      <c r="E8982" s="20" t="str">
        <f>IF(ISBLANK(LeaveTracker[[#This Row],[Employee Name]]),"-----",VLOOKUP(LeaveTracker[[#This Row],[Employee Name]],'List of Employees'!$B$4:$H$766,7))</f>
        <v>CSWDO</v>
      </c>
      <c r="F8982" s="66" t="str">
        <f>IF(ISBLANK(LeaveTracker[[#This Row],[Employee Name]]),"-----",VLOOKUP(LeaveTracker[[#This Row],[Employee Name]],'List of Employees'!$B$4:$H$766,6))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1801</v>
      </c>
      <c r="E8983" s="20" t="str">
        <f>IF(ISBLANK(LeaveTracker[[#This Row],[Employee Name]]),"-----",VLOOKUP(LeaveTracker[[#This Row],[Employee Name]],'List of Employees'!$B$4:$H$766,7))</f>
        <v>CSWDO</v>
      </c>
      <c r="F8983" s="66" t="str">
        <f>IF(ISBLANK(LeaveTracker[[#This Row],[Employee Name]]),"-----",VLOOKUP(LeaveTracker[[#This Row],[Employee Name]],'List of Employees'!$B$4:$H$766,6))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Employees'!$B$4:$H$766,7))</f>
        <v>ACCOUNTING</v>
      </c>
      <c r="F8984" s="66" t="str">
        <f>IF(ISBLANK(LeaveTracker[[#This Row],[Employee Name]]),"-----",VLOOKUP(LeaveTracker[[#This Row],[Employee Name]],'List of Employees'!$B$4:$H$766,6))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Employees'!$B$4:$H$766,7))</f>
        <v>TIPID IMPOK</v>
      </c>
      <c r="F8985" s="66" t="str">
        <f>IF(ISBLANK(LeaveTracker[[#This Row],[Employee Name]]),"-----",VLOOKUP(LeaveTracker[[#This Row],[Employee Name]],'List of Employees'!$B$4:$H$766,6))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Employees'!$B$4:$H$766,7))</f>
        <v>CTO</v>
      </c>
      <c r="F8986" s="66" t="str">
        <f>IF(ISBLANK(LeaveTracker[[#This Row],[Employee Name]]),"-----",VLOOKUP(LeaveTracker[[#This Row],[Employee Name]],'List of Employees'!$B$4:$H$766,6))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Employees'!$B$4:$H$766,7))</f>
        <v>CEO</v>
      </c>
      <c r="F8987" s="66" t="str">
        <f>IF(ISBLANK(LeaveTracker[[#This Row],[Employee Name]]),"-----",VLOOKUP(LeaveTracker[[#This Row],[Employee Name]],'List of Employees'!$B$4:$H$766,6))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Employees'!$B$4:$H$766,7))</f>
        <v>CENRO</v>
      </c>
      <c r="F8988" s="66" t="str">
        <f>IF(ISBLANK(LeaveTracker[[#This Row],[Employee Name]]),"-----",VLOOKUP(LeaveTracker[[#This Row],[Employee Name]],'List of Employees'!$B$4:$H$766,6))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1822</v>
      </c>
      <c r="E8989" s="20" t="str">
        <f>IF(ISBLANK(LeaveTracker[[#This Row],[Employee Name]]),"-----",VLOOKUP(LeaveTracker[[#This Row],[Employee Name]],'List of Employees'!$B$4:$H$766,7))</f>
        <v>SP</v>
      </c>
      <c r="F8989" s="66" t="str">
        <f>IF(ISBLANK(LeaveTracker[[#This Row],[Employee Name]]),"-----",VLOOKUP(LeaveTracker[[#This Row],[Employee Name]],'List of Employees'!$B$4:$H$766,6))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1822</v>
      </c>
      <c r="E8990" s="20" t="str">
        <f>IF(ISBLANK(LeaveTracker[[#This Row],[Employee Name]]),"-----",VLOOKUP(LeaveTracker[[#This Row],[Employee Name]],'List of Employees'!$B$4:$H$766,7))</f>
        <v>SP</v>
      </c>
      <c r="F8990" s="66" t="str">
        <f>IF(ISBLANK(LeaveTracker[[#This Row],[Employee Name]]),"-----",VLOOKUP(LeaveTracker[[#This Row],[Employee Name]],'List of Employees'!$B$4:$H$766,6))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Employees'!$B$4:$H$766,7))</f>
        <v>PIO</v>
      </c>
      <c r="F8991" s="66" t="str">
        <f>IF(ISBLANK(LeaveTracker[[#This Row],[Employee Name]]),"-----",VLOOKUP(LeaveTracker[[#This Row],[Employee Name]],'List of Employees'!$B$4:$H$766,6))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1729</v>
      </c>
      <c r="E8992" s="20" t="str">
        <f>IF(ISBLANK(LeaveTracker[[#This Row],[Employee Name]]),"-----",VLOOKUP(LeaveTracker[[#This Row],[Employee Name]],'List of Employees'!$B$4:$H$766,7))</f>
        <v>ASSESSOR</v>
      </c>
      <c r="F8992" s="66" t="str">
        <f>IF(ISBLANK(LeaveTracker[[#This Row],[Employee Name]]),"-----",VLOOKUP(LeaveTracker[[#This Row],[Employee Name]],'List of Employees'!$B$4:$H$766,6))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Employees'!$B$4:$H$766,7))</f>
        <v>ACCOUNTING</v>
      </c>
      <c r="F8993" s="66" t="str">
        <f>IF(ISBLANK(LeaveTracker[[#This Row],[Employee Name]]),"-----",VLOOKUP(LeaveTracker[[#This Row],[Employee Name]],'List of Employees'!$B$4:$H$766,6))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Employees'!$B$4:$H$766,7))</f>
        <v>ASSESSORS OFFICE</v>
      </c>
      <c r="F8994" s="66" t="str">
        <f>IF(ISBLANK(LeaveTracker[[#This Row],[Employee Name]]),"-----",VLOOKUP(LeaveTracker[[#This Row],[Employee Name]],'List of Employees'!$B$4:$H$766,6))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Employees'!$B$4:$H$766,7))</f>
        <v>ASSESSORS OFFICE</v>
      </c>
      <c r="F8995" s="66" t="str">
        <f>IF(ISBLANK(LeaveTracker[[#This Row],[Employee Name]]),"-----",VLOOKUP(LeaveTracker[[#This Row],[Employee Name]],'List of Employees'!$B$4:$H$766,6))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Employees'!$B$4:$H$766,7))</f>
        <v>ASSESSORS OFFICE</v>
      </c>
      <c r="F8996" s="66" t="str">
        <f>IF(ISBLANK(LeaveTracker[[#This Row],[Employee Name]]),"-----",VLOOKUP(LeaveTracker[[#This Row],[Employee Name]],'List of Employees'!$B$4:$H$766,6))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Employees'!$B$4:$H$766,7))</f>
        <v>ASSESSORS OFFICE</v>
      </c>
      <c r="F8997" s="66" t="str">
        <f>IF(ISBLANK(LeaveTracker[[#This Row],[Employee Name]]),"-----",VLOOKUP(LeaveTracker[[#This Row],[Employee Name]],'List of Employees'!$B$4:$H$766,6))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Employees'!$B$4:$H$766,7))</f>
        <v>ASSESSORS OFFICE</v>
      </c>
      <c r="F8998" s="66" t="str">
        <f>IF(ISBLANK(LeaveTracker[[#This Row],[Employee Name]]),"-----",VLOOKUP(LeaveTracker[[#This Row],[Employee Name]],'List of Employees'!$B$4:$H$766,6))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Employees'!$B$4:$H$766,7))</f>
        <v>ASSESSORS OFFICE</v>
      </c>
      <c r="F8999" s="66" t="str">
        <f>IF(ISBLANK(LeaveTracker[[#This Row],[Employee Name]]),"-----",VLOOKUP(LeaveTracker[[#This Row],[Employee Name]],'List of Employees'!$B$4:$H$766,6))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Employees'!$B$4:$H$766,7))</f>
        <v>ASSESSORS OFFICE</v>
      </c>
      <c r="F9000" s="66" t="str">
        <f>IF(ISBLANK(LeaveTracker[[#This Row],[Employee Name]]),"-----",VLOOKUP(LeaveTracker[[#This Row],[Employee Name]],'List of Employees'!$B$4:$H$766,6))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Employees'!$B$4:$H$766,7))</f>
        <v>ASSESSORS OFFICE</v>
      </c>
      <c r="F9001" s="66" t="str">
        <f>IF(ISBLANK(LeaveTracker[[#This Row],[Employee Name]]),"-----",VLOOKUP(LeaveTracker[[#This Row],[Employee Name]],'List of Employees'!$B$4:$H$766,6))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Employees'!$B$4:$H$766,7))</f>
        <v>ASSESSORS OFFICE</v>
      </c>
      <c r="F9002" s="66" t="str">
        <f>IF(ISBLANK(LeaveTracker[[#This Row],[Employee Name]]),"-----",VLOOKUP(LeaveTracker[[#This Row],[Employee Name]],'List of Employees'!$B$4:$H$766,6))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Employees'!$B$4:$H$766,7))</f>
        <v>ASSESSORS OFFICE</v>
      </c>
      <c r="F9003" s="66" t="str">
        <f>IF(ISBLANK(LeaveTracker[[#This Row],[Employee Name]]),"-----",VLOOKUP(LeaveTracker[[#This Row],[Employee Name]],'List of Employees'!$B$4:$H$766,6))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Employees'!$B$4:$H$766,7))</f>
        <v>ASSESSORS OFFICE</v>
      </c>
      <c r="F9004" s="66" t="str">
        <f>IF(ISBLANK(LeaveTracker[[#This Row],[Employee Name]]),"-----",VLOOKUP(LeaveTracker[[#This Row],[Employee Name]],'List of Employees'!$B$4:$H$766,6))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Employees'!$B$4:$H$766,7))</f>
        <v>ASSESSORS OFFICE</v>
      </c>
      <c r="F9005" s="66" t="str">
        <f>IF(ISBLANK(LeaveTracker[[#This Row],[Employee Name]]),"-----",VLOOKUP(LeaveTracker[[#This Row],[Employee Name]],'List of Employees'!$B$4:$H$766,6))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Employees'!$B$4:$H$766,7))</f>
        <v>ASSESSORS OFFICE</v>
      </c>
      <c r="F9006" s="66" t="str">
        <f>IF(ISBLANK(LeaveTracker[[#This Row],[Employee Name]]),"-----",VLOOKUP(LeaveTracker[[#This Row],[Employee Name]],'List of Employees'!$B$4:$H$766,6))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Employees'!$B$4:$H$766,7))</f>
        <v>ASSESSORS OFFICE</v>
      </c>
      <c r="F9007" s="66" t="str">
        <f>IF(ISBLANK(LeaveTracker[[#This Row],[Employee Name]]),"-----",VLOOKUP(LeaveTracker[[#This Row],[Employee Name]],'List of Employees'!$B$4:$H$766,6))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Employees'!$B$4:$H$766,7))</f>
        <v>CCT</v>
      </c>
      <c r="F9008" s="66" t="str">
        <f>IF(ISBLANK(LeaveTracker[[#This Row],[Employee Name]]),"-----",VLOOKUP(LeaveTracker[[#This Row],[Employee Name]],'List of Employees'!$B$4:$H$766,6))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Employees'!$B$4:$H$766,7))</f>
        <v>CCT</v>
      </c>
      <c r="F9009" s="66" t="str">
        <f>IF(ISBLANK(LeaveTracker[[#This Row],[Employee Name]]),"-----",VLOOKUP(LeaveTracker[[#This Row],[Employee Name]],'List of Employees'!$B$4:$H$766,6))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1784</v>
      </c>
      <c r="E9010" s="20" t="str">
        <f>IF(ISBLANK(LeaveTracker[[#This Row],[Employee Name]]),"-----",VLOOKUP(LeaveTracker[[#This Row],[Employee Name]],'List of Employees'!$B$4:$H$766,7))</f>
        <v>CTO-LICENSE</v>
      </c>
      <c r="F9010" s="66" t="str">
        <f>IF(ISBLANK(LeaveTracker[[#This Row],[Employee Name]]),"-----",VLOOKUP(LeaveTracker[[#This Row],[Employee Name]],'List of Employees'!$B$4:$H$766,6))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Employees'!$B$4:$H$766,7))</f>
        <v>CTO</v>
      </c>
      <c r="F9011" s="66" t="str">
        <f>IF(ISBLANK(LeaveTracker[[#This Row],[Employee Name]]),"-----",VLOOKUP(LeaveTracker[[#This Row],[Employee Name]],'List of Employees'!$B$4:$H$766,6))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1867</v>
      </c>
      <c r="E9012" s="20" t="str">
        <f>IF(ISBLANK(LeaveTracker[[#This Row],[Employee Name]]),"-----",VLOOKUP(LeaveTracker[[#This Row],[Employee Name]],'List of Employees'!$B$4:$H$766,7))</f>
        <v>CEO</v>
      </c>
      <c r="F9012" s="66" t="str">
        <f>IF(ISBLANK(LeaveTracker[[#This Row],[Employee Name]]),"-----",VLOOKUP(LeaveTracker[[#This Row],[Employee Name]],'List of Employees'!$B$4:$H$766,6))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Employees'!$B$4:$H$766,7))</f>
        <v>PIO</v>
      </c>
      <c r="F9013" s="66" t="str">
        <f>IF(ISBLANK(LeaveTracker[[#This Row],[Employee Name]]),"-----",VLOOKUP(LeaveTracker[[#This Row],[Employee Name]],'List of Employees'!$B$4:$H$766,6))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Employees'!$B$4:$H$766,7))</f>
        <v>ONT</v>
      </c>
      <c r="F9014" s="66" t="str">
        <f>IF(ISBLANK(LeaveTracker[[#This Row],[Employee Name]]),"-----",VLOOKUP(LeaveTracker[[#This Row],[Employee Name]],'List of Employees'!$B$4:$H$766,6))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Employees'!$B$4:$H$766,7))</f>
        <v>ONT</v>
      </c>
      <c r="F9015" s="66" t="str">
        <f>IF(ISBLANK(LeaveTracker[[#This Row],[Employee Name]]),"-----",VLOOKUP(LeaveTracker[[#This Row],[Employee Name]],'List of Employees'!$B$4:$H$766,6))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Employees'!$B$4:$H$766,7))</f>
        <v>ONT</v>
      </c>
      <c r="F9016" s="66" t="str">
        <f>IF(ISBLANK(LeaveTracker[[#This Row],[Employee Name]]),"-----",VLOOKUP(LeaveTracker[[#This Row],[Employee Name]],'List of Employees'!$B$4:$H$766,6))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Employees'!$B$4:$H$766,7))</f>
        <v>ONT</v>
      </c>
      <c r="F9017" s="66" t="str">
        <f>IF(ISBLANK(LeaveTracker[[#This Row],[Employee Name]]),"-----",VLOOKUP(LeaveTracker[[#This Row],[Employee Name]],'List of Employees'!$B$4:$H$766,6))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Employees'!$B$4:$H$766,7))</f>
        <v>ONT</v>
      </c>
      <c r="F9018" s="66" t="str">
        <f>IF(ISBLANK(LeaveTracker[[#This Row],[Employee Name]]),"-----",VLOOKUP(LeaveTracker[[#This Row],[Employee Name]],'List of Employees'!$B$4:$H$766,6))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2421</v>
      </c>
      <c r="E9019" s="20" t="str">
        <f>IF(ISBLANK(LeaveTracker[[#This Row],[Employee Name]]),"-----",VLOOKUP(LeaveTracker[[#This Row],[Employee Name]],'List of Employees'!$B$4:$H$766,7))</f>
        <v>ONT</v>
      </c>
      <c r="F9019" s="66" t="str">
        <f>IF(ISBLANK(LeaveTracker[[#This Row],[Employee Name]]),"-----",VLOOKUP(LeaveTracker[[#This Row],[Employee Name]],'List of Employees'!$B$4:$H$766,6))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2421</v>
      </c>
      <c r="E9020" s="20" t="str">
        <f>IF(ISBLANK(LeaveTracker[[#This Row],[Employee Name]]),"-----",VLOOKUP(LeaveTracker[[#This Row],[Employee Name]],'List of Employees'!$B$4:$H$766,7))</f>
        <v>ONT</v>
      </c>
      <c r="F9020" s="66" t="str">
        <f>IF(ISBLANK(LeaveTracker[[#This Row],[Employee Name]]),"-----",VLOOKUP(LeaveTracker[[#This Row],[Employee Name]],'List of Employees'!$B$4:$H$766,6))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1855</v>
      </c>
      <c r="E9021" s="20" t="str">
        <f>IF(ISBLANK(LeaveTracker[[#This Row],[Employee Name]]),"-----",VLOOKUP(LeaveTracker[[#This Row],[Employee Name]],'List of Employees'!$B$4:$H$766,7))</f>
        <v>ONT</v>
      </c>
      <c r="F9021" s="66" t="str">
        <f>IF(ISBLANK(LeaveTracker[[#This Row],[Employee Name]]),"-----",VLOOKUP(LeaveTracker[[#This Row],[Employee Name]],'List of Employees'!$B$4:$H$766,6))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Employees'!$B$4:$H$766,7))</f>
        <v>ONT</v>
      </c>
      <c r="F9022" s="66" t="str">
        <f>IF(ISBLANK(LeaveTracker[[#This Row],[Employee Name]]),"-----",VLOOKUP(LeaveTracker[[#This Row],[Employee Name]],'List of Employees'!$B$4:$H$766,6))</f>
        <v>PERMANENT</v>
      </c>
      <c r="G9022" s="21" t="s">
        <v>2571</v>
      </c>
      <c r="H9022" s="21" t="s">
        <v>2571</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Employees'!$B$4:$H$766,7))</f>
        <v>TCNHS</v>
      </c>
      <c r="F9023" s="66" t="str">
        <f>IF(ISBLANK(LeaveTracker[[#This Row],[Employee Name]]),"-----",VLOOKUP(LeaveTracker[[#This Row],[Employee Name]],'List of Employees'!$B$4:$H$766,6))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Employees'!$B$4:$H$766,7))</f>
        <v>ONT</v>
      </c>
      <c r="F9024" s="66" t="str">
        <f>IF(ISBLANK(LeaveTracker[[#This Row],[Employee Name]]),"-----",VLOOKUP(LeaveTracker[[#This Row],[Employee Name]],'List of Employees'!$B$4:$H$766,6))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Employees'!$B$4:$H$766,7))</f>
        <v>CEO</v>
      </c>
      <c r="F9025" s="66" t="str">
        <f>IF(ISBLANK(LeaveTracker[[#This Row],[Employee Name]]),"-----",VLOOKUP(LeaveTracker[[#This Row],[Employee Name]],'List of Employees'!$B$4:$H$766,6))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Employees'!$B$4:$H$766,7))</f>
        <v>CEO</v>
      </c>
      <c r="F9026" s="66" t="str">
        <f>IF(ISBLANK(LeaveTracker[[#This Row],[Employee Name]]),"-----",VLOOKUP(LeaveTracker[[#This Row],[Employee Name]],'List of Employees'!$B$4:$H$766,6))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Employees'!$B$4:$H$766,7))</f>
        <v>CEO</v>
      </c>
      <c r="F9027" s="66" t="str">
        <f>IF(ISBLANK(LeaveTracker[[#This Row],[Employee Name]]),"-----",VLOOKUP(LeaveTracker[[#This Row],[Employee Name]],'List of Employees'!$B$4:$H$766,6))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Employees'!$B$4:$H$766,7))</f>
        <v>CEO</v>
      </c>
      <c r="F9028" s="66" t="str">
        <f>IF(ISBLANK(LeaveTracker[[#This Row],[Employee Name]]),"-----",VLOOKUP(LeaveTracker[[#This Row],[Employee Name]],'List of Employees'!$B$4:$H$766,6))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Employees'!$B$4:$H$766,7))</f>
        <v>CEO</v>
      </c>
      <c r="F9029" s="66" t="str">
        <f>IF(ISBLANK(LeaveTracker[[#This Row],[Employee Name]]),"-----",VLOOKUP(LeaveTracker[[#This Row],[Employee Name]],'List of Employees'!$B$4:$H$766,6))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2139</v>
      </c>
      <c r="E9030" s="20" t="str">
        <f>IF(ISBLANK(LeaveTracker[[#This Row],[Employee Name]]),"-----",VLOOKUP(LeaveTracker[[#This Row],[Employee Name]],'List of Employees'!$B$4:$H$766,7))</f>
        <v>OSPITAL NG TAGAYTAY</v>
      </c>
      <c r="F9030" s="66" t="str">
        <f>IF(ISBLANK(LeaveTracker[[#This Row],[Employee Name]]),"-----",VLOOKUP(LeaveTracker[[#This Row],[Employee Name]],'List of Employees'!$B$4:$H$766,6))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2139</v>
      </c>
      <c r="E9031" s="20" t="str">
        <f>IF(ISBLANK(LeaveTracker[[#This Row],[Employee Name]]),"-----",VLOOKUP(LeaveTracker[[#This Row],[Employee Name]],'List of Employees'!$B$4:$H$766,7))</f>
        <v>OSPITAL NG TAGAYTAY</v>
      </c>
      <c r="F9031" s="66" t="str">
        <f>IF(ISBLANK(LeaveTracker[[#This Row],[Employee Name]]),"-----",VLOOKUP(LeaveTracker[[#This Row],[Employee Name]],'List of Employees'!$B$4:$H$766,6))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Employees'!$B$4:$H$766,7))</f>
        <v>ONT</v>
      </c>
      <c r="F9032" s="66" t="str">
        <f>IF(ISBLANK(LeaveTracker[[#This Row],[Employee Name]]),"-----",VLOOKUP(LeaveTracker[[#This Row],[Employee Name]],'List of Employees'!$B$4:$H$766,6))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Employees'!$B$4:$H$766,7))</f>
        <v>ONT</v>
      </c>
      <c r="F9033" s="66" t="str">
        <f>IF(ISBLANK(LeaveTracker[[#This Row],[Employee Name]]),"-----",VLOOKUP(LeaveTracker[[#This Row],[Employee Name]],'List of Employees'!$B$4:$H$766,6))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Employees'!$B$4:$H$766,7))</f>
        <v>CSU</v>
      </c>
      <c r="F9034" s="66" t="str">
        <f>IF(ISBLANK(LeaveTracker[[#This Row],[Employee Name]]),"-----",VLOOKUP(LeaveTracker[[#This Row],[Employee Name]],'List of Employees'!$B$4:$H$766,6))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Employees'!$B$4:$H$766,7))</f>
        <v>CSU</v>
      </c>
      <c r="F9035" s="66" t="str">
        <f>IF(ISBLANK(LeaveTracker[[#This Row],[Employee Name]]),"-----",VLOOKUP(LeaveTracker[[#This Row],[Employee Name]],'List of Employees'!$B$4:$H$766,6))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Employees'!$B$4:$H$766,7))</f>
        <v>CTO</v>
      </c>
      <c r="F9036" s="66" t="str">
        <f>IF(ISBLANK(LeaveTracker[[#This Row],[Employee Name]]),"-----",VLOOKUP(LeaveTracker[[#This Row],[Employee Name]],'List of Employees'!$B$4:$H$766,6))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Employees'!$B$4:$H$766,7))</f>
        <v>INTERNAL</v>
      </c>
      <c r="F9037" s="66" t="str">
        <f>IF(ISBLANK(LeaveTracker[[#This Row],[Employee Name]]),"-----",VLOOKUP(LeaveTracker[[#This Row],[Employee Name]],'List of Employees'!$B$4:$H$766,6))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Employees'!$B$4:$H$766,7))</f>
        <v>CTO</v>
      </c>
      <c r="F9038" s="66" t="str">
        <f>IF(ISBLANK(LeaveTracker[[#This Row],[Employee Name]]),"-----",VLOOKUP(LeaveTracker[[#This Row],[Employee Name]],'List of Employees'!$B$4:$H$766,6))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Employees'!$B$4:$H$766,7))</f>
        <v>CTO</v>
      </c>
      <c r="F9039" s="66" t="str">
        <f>IF(ISBLANK(LeaveTracker[[#This Row],[Employee Name]]),"-----",VLOOKUP(LeaveTracker[[#This Row],[Employee Name]],'List of Employees'!$B$4:$H$766,6))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Employees'!$B$4:$H$766,7))</f>
        <v>ACCOUNTING</v>
      </c>
      <c r="F9040" s="66" t="str">
        <f>IF(ISBLANK(LeaveTracker[[#This Row],[Employee Name]]),"-----",VLOOKUP(LeaveTracker[[#This Row],[Employee Name]],'List of Employees'!$B$4:$H$766,6))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Employees'!$B$4:$H$766,7))</f>
        <v>ACCOUNTING</v>
      </c>
      <c r="F9041" s="66" t="str">
        <f>IF(ISBLANK(LeaveTracker[[#This Row],[Employee Name]]),"-----",VLOOKUP(LeaveTracker[[#This Row],[Employee Name]],'List of Employees'!$B$4:$H$766,6))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1868</v>
      </c>
      <c r="E9042" s="20" t="str">
        <f>IF(ISBLANK(LeaveTracker[[#This Row],[Employee Name]]),"-----",VLOOKUP(LeaveTracker[[#This Row],[Employee Name]],'List of Employees'!$B$4:$H$766,7))</f>
        <v>GSO</v>
      </c>
      <c r="F9042" s="66" t="str">
        <f>IF(ISBLANK(LeaveTracker[[#This Row],[Employee Name]]),"-----",VLOOKUP(LeaveTracker[[#This Row],[Employee Name]],'List of Employees'!$B$4:$H$766,6))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1847</v>
      </c>
      <c r="E9043" s="20" t="str">
        <f>IF(ISBLANK(LeaveTracker[[#This Row],[Employee Name]]),"-----",VLOOKUP(LeaveTracker[[#This Row],[Employee Name]],'List of Employees'!$B$4:$H$766,7))</f>
        <v>TICC</v>
      </c>
      <c r="F9043" s="66" t="str">
        <f>IF(ISBLANK(LeaveTracker[[#This Row],[Employee Name]]),"-----",VLOOKUP(LeaveTracker[[#This Row],[Employee Name]],'List of Employees'!$B$4:$H$766,6))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1745</v>
      </c>
      <c r="E9044" s="20" t="str">
        <f>IF(ISBLANK(LeaveTracker[[#This Row],[Employee Name]]),"-----",VLOOKUP(LeaveTracker[[#This Row],[Employee Name]],'List of Employees'!$B$4:$H$766,7))</f>
        <v>MAHOGANY MARKET</v>
      </c>
      <c r="F9044" s="66" t="str">
        <f>IF(ISBLANK(LeaveTracker[[#This Row],[Employee Name]]),"-----",VLOOKUP(LeaveTracker[[#This Row],[Employee Name]],'List of Employees'!$B$4:$H$766,6))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1892</v>
      </c>
      <c r="E9045" s="20" t="str">
        <f>IF(ISBLANK(LeaveTracker[[#This Row],[Employee Name]]),"-----",VLOOKUP(LeaveTracker[[#This Row],[Employee Name]],'List of Employees'!$B$4:$H$766,7))</f>
        <v>PICNIC GROVE</v>
      </c>
      <c r="F9045" s="66" t="str">
        <f>IF(ISBLANK(LeaveTracker[[#This Row],[Employee Name]]),"-----",VLOOKUP(LeaveTracker[[#This Row],[Employee Name]],'List of Employees'!$B$4:$H$766,6))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1747</v>
      </c>
      <c r="E9046" s="20" t="str">
        <f>IF(ISBLANK(LeaveTracker[[#This Row],[Employee Name]]),"-----",VLOOKUP(LeaveTracker[[#This Row],[Employee Name]],'List of Employees'!$B$4:$H$766,7))</f>
        <v>BPLO</v>
      </c>
      <c r="F9046" s="66" t="str">
        <f>IF(ISBLANK(LeaveTracker[[#This Row],[Employee Name]]),"-----",VLOOKUP(LeaveTracker[[#This Row],[Employee Name]],'List of Employees'!$B$4:$H$766,6))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1914</v>
      </c>
      <c r="E9047" s="20" t="str">
        <f>IF(ISBLANK(LeaveTracker[[#This Row],[Employee Name]]),"-----",VLOOKUP(LeaveTracker[[#This Row],[Employee Name]],'List of Employees'!$B$4:$H$766,7))</f>
        <v>CHO</v>
      </c>
      <c r="F9047" s="66" t="str">
        <f>IF(ISBLANK(LeaveTracker[[#This Row],[Employee Name]]),"-----",VLOOKUP(LeaveTracker[[#This Row],[Employee Name]],'List of Employees'!$B$4:$H$766,6))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1800</v>
      </c>
      <c r="E9048" s="20" t="str">
        <f>IF(ISBLANK(LeaveTracker[[#This Row],[Employee Name]]),"-----",VLOOKUP(LeaveTracker[[#This Row],[Employee Name]],'List of Employees'!$B$4:$H$766,7))</f>
        <v>HOUSING</v>
      </c>
      <c r="F9048" s="66" t="str">
        <f>IF(ISBLANK(LeaveTracker[[#This Row],[Employee Name]]),"-----",VLOOKUP(LeaveTracker[[#This Row],[Employee Name]],'List of Employees'!$B$4:$H$766,6))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2176</v>
      </c>
      <c r="E9049" s="20" t="str">
        <f>IF(ISBLANK(LeaveTracker[[#This Row],[Employee Name]]),"-----",VLOOKUP(LeaveTracker[[#This Row],[Employee Name]],'List of Employees'!$B$4:$H$766,7))</f>
        <v>HALL OF JUSTICE</v>
      </c>
      <c r="F9049" s="66" t="str">
        <f>IF(ISBLANK(LeaveTracker[[#This Row],[Employee Name]]),"-----",VLOOKUP(LeaveTracker[[#This Row],[Employee Name]],'List of Employees'!$B$4:$H$766,6))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1768</v>
      </c>
      <c r="E9050" s="20" t="str">
        <f>IF(ISBLANK(LeaveTracker[[#This Row],[Employee Name]]),"-----",VLOOKUP(LeaveTracker[[#This Row],[Employee Name]],'List of Employees'!$B$4:$H$766,7))</f>
        <v>CHO</v>
      </c>
      <c r="F9050" s="66" t="str">
        <f>IF(ISBLANK(LeaveTracker[[#This Row],[Employee Name]]),"-----",VLOOKUP(LeaveTracker[[#This Row],[Employee Name]],'List of Employees'!$B$4:$H$766,6))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2008</v>
      </c>
      <c r="E9051" s="20" t="str">
        <f>IF(ISBLANK(LeaveTracker[[#This Row],[Employee Name]]),"-----",VLOOKUP(LeaveTracker[[#This Row],[Employee Name]],'List of Employees'!$B$4:$H$766,7))</f>
        <v>EDP</v>
      </c>
      <c r="F9051" s="66" t="str">
        <f>IF(ISBLANK(LeaveTracker[[#This Row],[Employee Name]]),"-----",VLOOKUP(LeaveTracker[[#This Row],[Employee Name]],'List of Employees'!$B$4:$H$766,6))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2253</v>
      </c>
      <c r="E9052" s="20" t="str">
        <f>IF(ISBLANK(LeaveTracker[[#This Row],[Employee Name]]),"-----",VLOOKUP(LeaveTracker[[#This Row],[Employee Name]],'List of Employees'!$B$4:$H$766,7))</f>
        <v>CHO</v>
      </c>
      <c r="F9052" s="66" t="str">
        <f>IF(ISBLANK(LeaveTracker[[#This Row],[Employee Name]]),"-----",VLOOKUP(LeaveTracker[[#This Row],[Employee Name]],'List of Employees'!$B$4:$H$766,6))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Employees'!$B$4:$H$766,7))</f>
        <v>CHO</v>
      </c>
      <c r="F9053" s="66" t="str">
        <f>IF(ISBLANK(LeaveTracker[[#This Row],[Employee Name]]),"-----",VLOOKUP(LeaveTracker[[#This Row],[Employee Name]],'List of Employees'!$B$4:$H$766,6))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1729</v>
      </c>
      <c r="E9054" s="20" t="str">
        <f>IF(ISBLANK(LeaveTracker[[#This Row],[Employee Name]]),"-----",VLOOKUP(LeaveTracker[[#This Row],[Employee Name]],'List of Employees'!$B$4:$H$766,7))</f>
        <v>ASSESSOR</v>
      </c>
      <c r="F9054" s="66" t="str">
        <f>IF(ISBLANK(LeaveTracker[[#This Row],[Employee Name]]),"-----",VLOOKUP(LeaveTracker[[#This Row],[Employee Name]],'List of Employees'!$B$4:$H$766,6))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2571</v>
      </c>
      <c r="D9055" s="19" t="s">
        <v>2232</v>
      </c>
      <c r="E9055" s="20" t="str">
        <f>IF(ISBLANK(LeaveTracker[[#This Row],[Employee Name]]),"-----",VLOOKUP(LeaveTracker[[#This Row],[Employee Name]],'List of Employees'!$B$4:$H$766,7))</f>
        <v>OSPITAL NG TAGAYTAY</v>
      </c>
      <c r="F9055" s="66" t="str">
        <f>IF(ISBLANK(LeaveTracker[[#This Row],[Employee Name]]),"-----",VLOOKUP(LeaveTracker[[#This Row],[Employee Name]],'List of Employees'!$B$4:$H$766,6))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1735</v>
      </c>
      <c r="E9056" s="20" t="str">
        <f>IF(ISBLANK(LeaveTracker[[#This Row],[Employee Name]]),"-----",VLOOKUP(LeaveTracker[[#This Row],[Employee Name]],'List of Employees'!$B$4:$H$766,7))</f>
        <v>ONT</v>
      </c>
      <c r="F9056" s="66" t="str">
        <f>IF(ISBLANK(LeaveTracker[[#This Row],[Employee Name]]),"-----",VLOOKUP(LeaveTracker[[#This Row],[Employee Name]],'List of Employees'!$B$4:$H$766,6))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1735</v>
      </c>
      <c r="E9057" s="20" t="str">
        <f>IF(ISBLANK(LeaveTracker[[#This Row],[Employee Name]]),"-----",VLOOKUP(LeaveTracker[[#This Row],[Employee Name]],'List of Employees'!$B$4:$H$766,7))</f>
        <v>ONT</v>
      </c>
      <c r="F9057" s="66" t="str">
        <f>IF(ISBLANK(LeaveTracker[[#This Row],[Employee Name]]),"-----",VLOOKUP(LeaveTracker[[#This Row],[Employee Name]],'List of Employees'!$B$4:$H$766,6))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1825</v>
      </c>
      <c r="E9058" s="20" t="str">
        <f>IF(ISBLANK(LeaveTracker[[#This Row],[Employee Name]]),"-----",VLOOKUP(LeaveTracker[[#This Row],[Employee Name]],'List of Employees'!$B$4:$H$766,7))</f>
        <v>ONT</v>
      </c>
      <c r="F9058" s="66" t="str">
        <f>IF(ISBLANK(LeaveTracker[[#This Row],[Employee Name]]),"-----",VLOOKUP(LeaveTracker[[#This Row],[Employee Name]],'List of Employees'!$B$4:$H$766,6))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1825</v>
      </c>
      <c r="E9059" s="20" t="str">
        <f>IF(ISBLANK(LeaveTracker[[#This Row],[Employee Name]]),"-----",VLOOKUP(LeaveTracker[[#This Row],[Employee Name]],'List of Employees'!$B$4:$H$766,7))</f>
        <v>ONT</v>
      </c>
      <c r="F9059" s="66" t="str">
        <f>IF(ISBLANK(LeaveTracker[[#This Row],[Employee Name]]),"-----",VLOOKUP(LeaveTracker[[#This Row],[Employee Name]],'List of Employees'!$B$4:$H$766,6))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Employees'!$B$4:$H$766,7))</f>
        <v>COMELEC</v>
      </c>
      <c r="F9060" s="66" t="str">
        <f>IF(ISBLANK(LeaveTracker[[#This Row],[Employee Name]]),"-----",VLOOKUP(LeaveTracker[[#This Row],[Employee Name]],'List of Employees'!$B$4:$H$766,6))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Employees'!$B$4:$H$766,7))</f>
        <v>COMELEC</v>
      </c>
      <c r="F9061" s="66" t="str">
        <f>IF(ISBLANK(LeaveTracker[[#This Row],[Employee Name]]),"-----",VLOOKUP(LeaveTracker[[#This Row],[Employee Name]],'List of Employees'!$B$4:$H$766,6))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1834</v>
      </c>
      <c r="E9062" s="20" t="str">
        <f>IF(ISBLANK(LeaveTracker[[#This Row],[Employee Name]]),"-----",VLOOKUP(LeaveTracker[[#This Row],[Employee Name]],'List of Employees'!$B$4:$H$766,7))</f>
        <v>BIR</v>
      </c>
      <c r="F9062" s="66" t="str">
        <f>IF(ISBLANK(LeaveTracker[[#This Row],[Employee Name]]),"-----",VLOOKUP(LeaveTracker[[#This Row],[Employee Name]],'List of Employees'!$B$4:$H$766,6))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1834</v>
      </c>
      <c r="E9063" s="20" t="str">
        <f>IF(ISBLANK(LeaveTracker[[#This Row],[Employee Name]]),"-----",VLOOKUP(LeaveTracker[[#This Row],[Employee Name]],'List of Employees'!$B$4:$H$766,7))</f>
        <v>BIR</v>
      </c>
      <c r="F9063" s="66" t="str">
        <f>IF(ISBLANK(LeaveTracker[[#This Row],[Employee Name]]),"-----",VLOOKUP(LeaveTracker[[#This Row],[Employee Name]],'List of Employees'!$B$4:$H$766,6))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1825</v>
      </c>
      <c r="E9064" s="20" t="str">
        <f>IF(ISBLANK(LeaveTracker[[#This Row],[Employee Name]]),"-----",VLOOKUP(LeaveTracker[[#This Row],[Employee Name]],'List of Employees'!$B$4:$H$766,7))</f>
        <v>ONT</v>
      </c>
      <c r="F9064" s="66" t="str">
        <f>IF(ISBLANK(LeaveTracker[[#This Row],[Employee Name]]),"-----",VLOOKUP(LeaveTracker[[#This Row],[Employee Name]],'List of Employees'!$B$4:$H$766,6))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1901</v>
      </c>
      <c r="E9065" s="20" t="str">
        <f>IF(ISBLANK(LeaveTracker[[#This Row],[Employee Name]]),"-----",VLOOKUP(LeaveTracker[[#This Row],[Employee Name]],'List of Employees'!$B$4:$H$766,7))</f>
        <v>ONT</v>
      </c>
      <c r="F9065" s="66" t="str">
        <f>IF(ISBLANK(LeaveTracker[[#This Row],[Employee Name]]),"-----",VLOOKUP(LeaveTracker[[#This Row],[Employee Name]],'List of Employees'!$B$4:$H$766,6))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1901</v>
      </c>
      <c r="E9066" s="20" t="str">
        <f>IF(ISBLANK(LeaveTracker[[#This Row],[Employee Name]]),"-----",VLOOKUP(LeaveTracker[[#This Row],[Employee Name]],'List of Employees'!$B$4:$H$766,7))</f>
        <v>ONT</v>
      </c>
      <c r="F9066" s="66" t="str">
        <f>IF(ISBLANK(LeaveTracker[[#This Row],[Employee Name]]),"-----",VLOOKUP(LeaveTracker[[#This Row],[Employee Name]],'List of Employees'!$B$4:$H$766,6))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2123</v>
      </c>
      <c r="E9067" s="20" t="str">
        <f>IF(ISBLANK(LeaveTracker[[#This Row],[Employee Name]]),"-----",VLOOKUP(LeaveTracker[[#This Row],[Employee Name]],'List of Employees'!$B$4:$H$766,7))</f>
        <v>DA</v>
      </c>
      <c r="F9067" s="66" t="str">
        <f>IF(ISBLANK(LeaveTracker[[#This Row],[Employee Name]]),"-----",VLOOKUP(LeaveTracker[[#This Row],[Employee Name]],'List of Employees'!$B$4:$H$766,6))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1908</v>
      </c>
      <c r="E9068" s="20" t="str">
        <f>IF(ISBLANK(LeaveTracker[[#This Row],[Employee Name]]),"-----",VLOOKUP(LeaveTracker[[#This Row],[Employee Name]],'List of Employees'!$B$4:$H$766,7))</f>
        <v>INTERNAL</v>
      </c>
      <c r="F9068" s="66" t="str">
        <f>IF(ISBLANK(LeaveTracker[[#This Row],[Employee Name]]),"-----",VLOOKUP(LeaveTracker[[#This Row],[Employee Name]],'List of Employees'!$B$4:$H$766,6))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1908</v>
      </c>
      <c r="E9069" s="20" t="str">
        <f>IF(ISBLANK(LeaveTracker[[#This Row],[Employee Name]]),"-----",VLOOKUP(LeaveTracker[[#This Row],[Employee Name]],'List of Employees'!$B$4:$H$766,7))</f>
        <v>INTERNAL</v>
      </c>
      <c r="F9069" s="66" t="str">
        <f>IF(ISBLANK(LeaveTracker[[#This Row],[Employee Name]]),"-----",VLOOKUP(LeaveTracker[[#This Row],[Employee Name]],'List of Employees'!$B$4:$H$766,6))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1892</v>
      </c>
      <c r="E9070" s="20" t="str">
        <f>IF(ISBLANK(LeaveTracker[[#This Row],[Employee Name]]),"-----",VLOOKUP(LeaveTracker[[#This Row],[Employee Name]],'List of Employees'!$B$4:$H$766,7))</f>
        <v>PICNIC GROVE</v>
      </c>
      <c r="F9070" s="66" t="str">
        <f>IF(ISBLANK(LeaveTracker[[#This Row],[Employee Name]]),"-----",VLOOKUP(LeaveTracker[[#This Row],[Employee Name]],'List of Employees'!$B$4:$H$766,6))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2572</v>
      </c>
      <c r="E9071" s="20" t="str">
        <f>IF(ISBLANK(LeaveTracker[[#This Row],[Employee Name]]),"-----",VLOOKUP(LeaveTracker[[#This Row],[Employee Name]],'List of Employees'!$B$4:$H$766,7))</f>
        <v>PICNIC GROVE</v>
      </c>
      <c r="F9071" s="66" t="str">
        <f>IF(ISBLANK(LeaveTracker[[#This Row],[Employee Name]]),"-----",VLOOKUP(LeaveTracker[[#This Row],[Employee Name]],'List of Employees'!$B$4:$H$766,6))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2572</v>
      </c>
      <c r="E9072" s="20" t="str">
        <f>IF(ISBLANK(LeaveTracker[[#This Row],[Employee Name]]),"-----",VLOOKUP(LeaveTracker[[#This Row],[Employee Name]],'List of Employees'!$B$4:$H$766,7))</f>
        <v>PICNIC GROVE</v>
      </c>
      <c r="F9072" s="66" t="str">
        <f>IF(ISBLANK(LeaveTracker[[#This Row],[Employee Name]]),"-----",VLOOKUP(LeaveTracker[[#This Row],[Employee Name]],'List of Employees'!$B$4:$H$766,6))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2572</v>
      </c>
      <c r="E9073" s="20" t="str">
        <f>IF(ISBLANK(LeaveTracker[[#This Row],[Employee Name]]),"-----",VLOOKUP(LeaveTracker[[#This Row],[Employee Name]],'List of Employees'!$B$4:$H$766,7))</f>
        <v>PICNIC GROVE</v>
      </c>
      <c r="F9073" s="66" t="str">
        <f>IF(ISBLANK(LeaveTracker[[#This Row],[Employee Name]]),"-----",VLOOKUP(LeaveTracker[[#This Row],[Employee Name]],'List of Employees'!$B$4:$H$766,6))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2572</v>
      </c>
      <c r="E9074" s="20" t="str">
        <f>IF(ISBLANK(LeaveTracker[[#This Row],[Employee Name]]),"-----",VLOOKUP(LeaveTracker[[#This Row],[Employee Name]],'List of Employees'!$B$4:$H$766,7))</f>
        <v>PICNIC GROVE</v>
      </c>
      <c r="F9074" s="66" t="str">
        <f>IF(ISBLANK(LeaveTracker[[#This Row],[Employee Name]]),"-----",VLOOKUP(LeaveTracker[[#This Row],[Employee Name]],'List of Employees'!$B$4:$H$766,6))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2572</v>
      </c>
      <c r="E9075" s="20" t="str">
        <f>IF(ISBLANK(LeaveTracker[[#This Row],[Employee Name]]),"-----",VLOOKUP(LeaveTracker[[#This Row],[Employee Name]],'List of Employees'!$B$4:$H$766,7))</f>
        <v>PICNIC GROVE</v>
      </c>
      <c r="F9075" s="66" t="str">
        <f>IF(ISBLANK(LeaveTracker[[#This Row],[Employee Name]]),"-----",VLOOKUP(LeaveTracker[[#This Row],[Employee Name]],'List of Employees'!$B$4:$H$766,6))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Employees'!$B$4:$H$766,7))</f>
        <v>PICNIC GROVE</v>
      </c>
      <c r="F9076" s="66" t="str">
        <f>IF(ISBLANK(LeaveTracker[[#This Row],[Employee Name]]),"-----",VLOOKUP(LeaveTracker[[#This Row],[Employee Name]],'List of Employees'!$B$4:$H$766,6))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1934</v>
      </c>
      <c r="E9077" s="20" t="str">
        <f>IF(ISBLANK(LeaveTracker[[#This Row],[Employee Name]]),"-----",VLOOKUP(LeaveTracker[[#This Row],[Employee Name]],'List of Employees'!$B$4:$H$766,7))</f>
        <v>GSO</v>
      </c>
      <c r="F9077" s="66" t="str">
        <f>IF(ISBLANK(LeaveTracker[[#This Row],[Employee Name]]),"-----",VLOOKUP(LeaveTracker[[#This Row],[Employee Name]],'List of Employees'!$B$4:$H$766,6))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1923</v>
      </c>
      <c r="E9078" s="20" t="str">
        <f>IF(ISBLANK(LeaveTracker[[#This Row],[Employee Name]]),"-----",VLOOKUP(LeaveTracker[[#This Row],[Employee Name]],'List of Employees'!$B$4:$H$766,7))</f>
        <v>CENRO</v>
      </c>
      <c r="F9078" s="66" t="str">
        <f>IF(ISBLANK(LeaveTracker[[#This Row],[Employee Name]]),"-----",VLOOKUP(LeaveTracker[[#This Row],[Employee Name]],'List of Employees'!$B$4:$H$766,6))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1954</v>
      </c>
      <c r="E9079" s="20" t="str">
        <f>IF(ISBLANK(LeaveTracker[[#This Row],[Employee Name]]),"-----",VLOOKUP(LeaveTracker[[#This Row],[Employee Name]],'List of Employees'!$B$4:$H$766,7))</f>
        <v>CENRO</v>
      </c>
      <c r="F9079" s="66" t="str">
        <f>IF(ISBLANK(LeaveTracker[[#This Row],[Employee Name]]),"-----",VLOOKUP(LeaveTracker[[#This Row],[Employee Name]],'List of Employees'!$B$4:$H$766,6))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Employees'!$B$4:$H$766,7))</f>
        <v>CTO</v>
      </c>
      <c r="F9080" s="66" t="str">
        <f>IF(ISBLANK(LeaveTracker[[#This Row],[Employee Name]]),"-----",VLOOKUP(LeaveTracker[[#This Row],[Employee Name]],'List of Employees'!$B$4:$H$766,6))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Employees'!$B$4:$H$766,7))</f>
        <v>CTO</v>
      </c>
      <c r="F9081" s="66" t="str">
        <f>IF(ISBLANK(LeaveTracker[[#This Row],[Employee Name]]),"-----",VLOOKUP(LeaveTracker[[#This Row],[Employee Name]],'List of Employees'!$B$4:$H$766,6))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1737</v>
      </c>
      <c r="E9082" s="20">
        <f>IF(ISBLANK(LeaveTracker[[#This Row],[Employee Name]]),"-----",VLOOKUP(LeaveTracker[[#This Row],[Employee Name]],'List of Employees'!$B$4:$H$766,7))</f>
        <v>0</v>
      </c>
      <c r="F9082" s="66" t="str">
        <f>IF(ISBLANK(LeaveTracker[[#This Row],[Employee Name]]),"-----",VLOOKUP(LeaveTracker[[#This Row],[Employee Name]],'List of Employees'!$B$4:$H$766,6))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2105</v>
      </c>
      <c r="E9083" s="20" t="str">
        <f>IF(ISBLANK(LeaveTracker[[#This Row],[Employee Name]]),"-----",VLOOKUP(LeaveTracker[[#This Row],[Employee Name]],'List of Employees'!$B$4:$H$766,7))</f>
        <v>CEO</v>
      </c>
      <c r="F9083" s="66" t="str">
        <f>IF(ISBLANK(LeaveTracker[[#This Row],[Employee Name]]),"-----",VLOOKUP(LeaveTracker[[#This Row],[Employee Name]],'List of Employees'!$B$4:$H$766,6))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2082</v>
      </c>
      <c r="E9084" s="20" t="str">
        <f>IF(ISBLANK(LeaveTracker[[#This Row],[Employee Name]]),"-----",VLOOKUP(LeaveTracker[[#This Row],[Employee Name]],'List of Employees'!$B$4:$H$766,7))</f>
        <v>GSO</v>
      </c>
      <c r="F9084" s="66" t="str">
        <f>IF(ISBLANK(LeaveTracker[[#This Row],[Employee Name]]),"-----",VLOOKUP(LeaveTracker[[#This Row],[Employee Name]],'List of Employees'!$B$4:$H$766,6))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Employees'!$B$4:$H$766,7))</f>
        <v>PICNIC GROVE</v>
      </c>
      <c r="F9085" s="66" t="str">
        <f>IF(ISBLANK(LeaveTracker[[#This Row],[Employee Name]]),"-----",VLOOKUP(LeaveTracker[[#This Row],[Employee Name]],'List of Employees'!$B$4:$H$766,6))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Employees'!$B$4:$H$766,7))</f>
        <v>PICNIC GROVE</v>
      </c>
      <c r="F9086" s="66" t="str">
        <f>IF(ISBLANK(LeaveTracker[[#This Row],[Employee Name]]),"-----",VLOOKUP(LeaveTracker[[#This Row],[Employee Name]],'List of Employees'!$B$4:$H$766,6))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Employees'!$B$4:$H$766,7))</f>
        <v>LIBRARY</v>
      </c>
      <c r="F9087" s="66" t="str">
        <f>IF(ISBLANK(LeaveTracker[[#This Row],[Employee Name]]),"-----",VLOOKUP(LeaveTracker[[#This Row],[Employee Name]],'List of Employees'!$B$4:$H$766,6))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Employees'!$B$4:$H$766,7))</f>
        <v>LIBRARY</v>
      </c>
      <c r="F9088" s="66" t="str">
        <f>IF(ISBLANK(LeaveTracker[[#This Row],[Employee Name]]),"-----",VLOOKUP(LeaveTracker[[#This Row],[Employee Name]],'List of Employees'!$B$4:$H$766,6))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1784</v>
      </c>
      <c r="E9089" s="20" t="str">
        <f>IF(ISBLANK(LeaveTracker[[#This Row],[Employee Name]]),"-----",VLOOKUP(LeaveTracker[[#This Row],[Employee Name]],'List of Employees'!$B$4:$H$766,7))</f>
        <v>CTO-LICENSE</v>
      </c>
      <c r="F9089" s="66" t="str">
        <f>IF(ISBLANK(LeaveTracker[[#This Row],[Employee Name]]),"-----",VLOOKUP(LeaveTracker[[#This Row],[Employee Name]],'List of Employees'!$B$4:$H$766,6))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1784</v>
      </c>
      <c r="E9090" s="20" t="str">
        <f>IF(ISBLANK(LeaveTracker[[#This Row],[Employee Name]]),"-----",VLOOKUP(LeaveTracker[[#This Row],[Employee Name]],'List of Employees'!$B$4:$H$766,7))</f>
        <v>CTO-LICENSE</v>
      </c>
      <c r="F9090" s="66" t="str">
        <f>IF(ISBLANK(LeaveTracker[[#This Row],[Employee Name]]),"-----",VLOOKUP(LeaveTracker[[#This Row],[Employee Name]],'List of Employees'!$B$4:$H$766,6))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1784</v>
      </c>
      <c r="E9091" s="20" t="str">
        <f>IF(ISBLANK(LeaveTracker[[#This Row],[Employee Name]]),"-----",VLOOKUP(LeaveTracker[[#This Row],[Employee Name]],'List of Employees'!$B$4:$H$766,7))</f>
        <v>CTO-LICENSE</v>
      </c>
      <c r="F9091" s="66" t="str">
        <f>IF(ISBLANK(LeaveTracker[[#This Row],[Employee Name]]),"-----",VLOOKUP(LeaveTracker[[#This Row],[Employee Name]],'List of Employees'!$B$4:$H$766,6))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Employees'!$B$4:$H$766,7))</f>
        <v>PIO</v>
      </c>
      <c r="F9092" s="66" t="str">
        <f>IF(ISBLANK(LeaveTracker[[#This Row],[Employee Name]]),"-----",VLOOKUP(LeaveTracker[[#This Row],[Employee Name]],'List of Employees'!$B$4:$H$766,6))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Employees'!$B$4:$H$766,7))</f>
        <v>PIO</v>
      </c>
      <c r="F9093" s="66" t="str">
        <f>IF(ISBLANK(LeaveTracker[[#This Row],[Employee Name]]),"-----",VLOOKUP(LeaveTracker[[#This Row],[Employee Name]],'List of Employees'!$B$4:$H$766,6))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Employees'!$B$4:$H$766,7))</f>
        <v>PIO</v>
      </c>
      <c r="F9094" s="66" t="str">
        <f>IF(ISBLANK(LeaveTracker[[#This Row],[Employee Name]]),"-----",VLOOKUP(LeaveTracker[[#This Row],[Employee Name]],'List of Employees'!$B$4:$H$766,6))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Employees'!$B$4:$H$766,7))</f>
        <v>ACCOUNTING</v>
      </c>
      <c r="F9095" s="66" t="str">
        <f>IF(ISBLANK(LeaveTracker[[#This Row],[Employee Name]]),"-----",VLOOKUP(LeaveTracker[[#This Row],[Employee Name]],'List of Employees'!$B$4:$H$766,6))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1829</v>
      </c>
      <c r="E9096" s="20" t="str">
        <f>IF(ISBLANK(LeaveTracker[[#This Row],[Employee Name]]),"-----",VLOOKUP(LeaveTracker[[#This Row],[Employee Name]],'List of Employees'!$B$4:$H$766,7))</f>
        <v>EEO/CITY MARKET</v>
      </c>
      <c r="F9096" s="66" t="str">
        <f>IF(ISBLANK(LeaveTracker[[#This Row],[Employee Name]]),"-----",VLOOKUP(LeaveTracker[[#This Row],[Employee Name]],'List of Employees'!$B$4:$H$766,6))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1829</v>
      </c>
      <c r="E9097" s="20" t="str">
        <f>IF(ISBLANK(LeaveTracker[[#This Row],[Employee Name]]),"-----",VLOOKUP(LeaveTracker[[#This Row],[Employee Name]],'List of Employees'!$B$4:$H$766,7))</f>
        <v>EEO/CITY MARKET</v>
      </c>
      <c r="F9097" s="66" t="str">
        <f>IF(ISBLANK(LeaveTracker[[#This Row],[Employee Name]]),"-----",VLOOKUP(LeaveTracker[[#This Row],[Employee Name]],'List of Employees'!$B$4:$H$766,6))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1829</v>
      </c>
      <c r="E9098" s="20" t="str">
        <f>IF(ISBLANK(LeaveTracker[[#This Row],[Employee Name]]),"-----",VLOOKUP(LeaveTracker[[#This Row],[Employee Name]],'List of Employees'!$B$4:$H$766,7))</f>
        <v>EEO/CITY MARKET</v>
      </c>
      <c r="F9098" s="66" t="str">
        <f>IF(ISBLANK(LeaveTracker[[#This Row],[Employee Name]]),"-----",VLOOKUP(LeaveTracker[[#This Row],[Employee Name]],'List of Employees'!$B$4:$H$766,6))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1829</v>
      </c>
      <c r="E9099" s="20" t="str">
        <f>IF(ISBLANK(LeaveTracker[[#This Row],[Employee Name]]),"-----",VLOOKUP(LeaveTracker[[#This Row],[Employee Name]],'List of Employees'!$B$4:$H$766,7))</f>
        <v>EEO/CITY MARKET</v>
      </c>
      <c r="F9099" s="66" t="str">
        <f>IF(ISBLANK(LeaveTracker[[#This Row],[Employee Name]]),"-----",VLOOKUP(LeaveTracker[[#This Row],[Employee Name]],'List of Employees'!$B$4:$H$766,6))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1829</v>
      </c>
      <c r="E9100" s="20" t="str">
        <f>IF(ISBLANK(LeaveTracker[[#This Row],[Employee Name]]),"-----",VLOOKUP(LeaveTracker[[#This Row],[Employee Name]],'List of Employees'!$B$4:$H$766,7))</f>
        <v>EEO/CITY MARKET</v>
      </c>
      <c r="F9100" s="66" t="str">
        <f>IF(ISBLANK(LeaveTracker[[#This Row],[Employee Name]]),"-----",VLOOKUP(LeaveTracker[[#This Row],[Employee Name]],'List of Employees'!$B$4:$H$766,6))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1829</v>
      </c>
      <c r="E9101" s="20" t="str">
        <f>IF(ISBLANK(LeaveTracker[[#This Row],[Employee Name]]),"-----",VLOOKUP(LeaveTracker[[#This Row],[Employee Name]],'List of Employees'!$B$4:$H$766,7))</f>
        <v>EEO/CITY MARKET</v>
      </c>
      <c r="F9101" s="66" t="str">
        <f>IF(ISBLANK(LeaveTracker[[#This Row],[Employee Name]]),"-----",VLOOKUP(LeaveTracker[[#This Row],[Employee Name]],'List of Employees'!$B$4:$H$766,6))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Employees'!$B$4:$H$766,7))</f>
        <v>EEO/ CITY MARKET</v>
      </c>
      <c r="F9102" s="66" t="str">
        <f>IF(ISBLANK(LeaveTracker[[#This Row],[Employee Name]]),"-----",VLOOKUP(LeaveTracker[[#This Row],[Employee Name]],'List of Employees'!$B$4:$H$766,6))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Employees'!$B$4:$H$766,7))</f>
        <v>EEO/ CITY MARKET</v>
      </c>
      <c r="F9103" s="66" t="str">
        <f>IF(ISBLANK(LeaveTracker[[#This Row],[Employee Name]]),"-----",VLOOKUP(LeaveTracker[[#This Row],[Employee Name]],'List of Employees'!$B$4:$H$766,6))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Employees'!$B$4:$H$766,7))</f>
        <v>EEO/ CITY MARKET</v>
      </c>
      <c r="F9104" s="66" t="str">
        <f>IF(ISBLANK(LeaveTracker[[#This Row],[Employee Name]]),"-----",VLOOKUP(LeaveTracker[[#This Row],[Employee Name]],'List of Employees'!$B$4:$H$766,6))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Employees'!$B$4:$H$766,7))</f>
        <v>EEO/ CITY MARKET</v>
      </c>
      <c r="F9105" s="66" t="str">
        <f>IF(ISBLANK(LeaveTracker[[#This Row],[Employee Name]]),"-----",VLOOKUP(LeaveTracker[[#This Row],[Employee Name]],'List of Employees'!$B$4:$H$766,6))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Employees'!$B$4:$H$766,7))</f>
        <v>EEO/ CITY MARKET</v>
      </c>
      <c r="F9106" s="66" t="str">
        <f>IF(ISBLANK(LeaveTracker[[#This Row],[Employee Name]]),"-----",VLOOKUP(LeaveTracker[[#This Row],[Employee Name]],'List of Employees'!$B$4:$H$766,6))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Employees'!$B$4:$H$766,7))</f>
        <v>EEO/ CITY MARKET</v>
      </c>
      <c r="F9107" s="66" t="str">
        <f>IF(ISBLANK(LeaveTracker[[#This Row],[Employee Name]]),"-----",VLOOKUP(LeaveTracker[[#This Row],[Employee Name]],'List of Employees'!$B$4:$H$766,6))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Employees'!$B$4:$H$766,7))</f>
        <v>EEO/ CITY MARKET</v>
      </c>
      <c r="F9108" s="66" t="str">
        <f>IF(ISBLANK(LeaveTracker[[#This Row],[Employee Name]]),"-----",VLOOKUP(LeaveTracker[[#This Row],[Employee Name]],'List of Employees'!$B$4:$H$766,6))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Employees'!$B$4:$H$766,7))</f>
        <v>COOPERATIVE OFFICE</v>
      </c>
      <c r="F9109" s="66" t="str">
        <f>IF(ISBLANK(LeaveTracker[[#This Row],[Employee Name]]),"-----",VLOOKUP(LeaveTracker[[#This Row],[Employee Name]],'List of Employees'!$B$4:$H$766,6))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Employees'!$B$4:$H$766,7))</f>
        <v>CHO</v>
      </c>
      <c r="F9110" s="66" t="str">
        <f>IF(ISBLANK(LeaveTracker[[#This Row],[Employee Name]]),"-----",VLOOKUP(LeaveTracker[[#This Row],[Employee Name]],'List of Employees'!$B$4:$H$766,6))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Employees'!$B$4:$H$766,7))</f>
        <v>VMO</v>
      </c>
      <c r="F9111" s="66" t="str">
        <f>IF(ISBLANK(LeaveTracker[[#This Row],[Employee Name]]),"-----",VLOOKUP(LeaveTracker[[#This Row],[Employee Name]],'List of Employees'!$B$4:$H$766,6))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Employees'!$B$4:$H$766,7))</f>
        <v>VMO</v>
      </c>
      <c r="F9112" s="66" t="str">
        <f>IF(ISBLANK(LeaveTracker[[#This Row],[Employee Name]]),"-----",VLOOKUP(LeaveTracker[[#This Row],[Employee Name]],'List of Employees'!$B$4:$H$766,6))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1858</v>
      </c>
      <c r="E9113" s="20" t="str">
        <f>IF(ISBLANK(LeaveTracker[[#This Row],[Employee Name]]),"-----",VLOOKUP(LeaveTracker[[#This Row],[Employee Name]],'List of Employees'!$B$4:$H$766,7))</f>
        <v>TICC</v>
      </c>
      <c r="F9113" s="66" t="str">
        <f>IF(ISBLANK(LeaveTracker[[#This Row],[Employee Name]]),"-----",VLOOKUP(LeaveTracker[[#This Row],[Employee Name]],'List of Employees'!$B$4:$H$766,6))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Employees'!$B$4:$H$766,7))</f>
        <v>CHARACTER OFFICE</v>
      </c>
      <c r="F9114" s="66" t="str">
        <f>IF(ISBLANK(LeaveTracker[[#This Row],[Employee Name]]),"-----",VLOOKUP(LeaveTracker[[#This Row],[Employee Name]],'List of Employees'!$B$4:$H$766,6))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Employees'!$B$4:$H$766,7))</f>
        <v>ACCOUNTING</v>
      </c>
      <c r="F9115" s="66" t="str">
        <f>IF(ISBLANK(LeaveTracker[[#This Row],[Employee Name]]),"-----",VLOOKUP(LeaveTracker[[#This Row],[Employee Name]],'List of Employees'!$B$4:$H$766,6))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Employees'!$B$4:$H$766,7))</f>
        <v>CHARACTER OFFICE</v>
      </c>
      <c r="F9116" s="66" t="str">
        <f>IF(ISBLANK(LeaveTracker[[#This Row],[Employee Name]]),"-----",VLOOKUP(LeaveTracker[[#This Row],[Employee Name]],'List of Employees'!$B$4:$H$766,6))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1807</v>
      </c>
      <c r="E9117" s="20" t="str">
        <f>IF(ISBLANK(LeaveTracker[[#This Row],[Employee Name]]),"-----",VLOOKUP(LeaveTracker[[#This Row],[Employee Name]],'List of Employees'!$B$4:$H$766,7))</f>
        <v>TICC</v>
      </c>
      <c r="F9117" s="66" t="str">
        <f>IF(ISBLANK(LeaveTracker[[#This Row],[Employee Name]]),"-----",VLOOKUP(LeaveTracker[[#This Row],[Employee Name]],'List of Employees'!$B$4:$H$766,6))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Employees'!$B$4:$H$766,7))</f>
        <v>CCT</v>
      </c>
      <c r="F9118" s="66" t="str">
        <f>IF(ISBLANK(LeaveTracker[[#This Row],[Employee Name]]),"-----",VLOOKUP(LeaveTracker[[#This Row],[Employee Name]],'List of Employees'!$B$4:$H$766,6))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1895</v>
      </c>
      <c r="E9119" s="20" t="str">
        <f>IF(ISBLANK(LeaveTracker[[#This Row],[Employee Name]]),"-----",VLOOKUP(LeaveTracker[[#This Row],[Employee Name]],'List of Employees'!$B$4:$H$766,7))</f>
        <v>TICC</v>
      </c>
      <c r="F9119" s="66" t="str">
        <f>IF(ISBLANK(LeaveTracker[[#This Row],[Employee Name]]),"-----",VLOOKUP(LeaveTracker[[#This Row],[Employee Name]],'List of Employees'!$B$4:$H$766,6))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1895</v>
      </c>
      <c r="E9120" s="20" t="str">
        <f>IF(ISBLANK(LeaveTracker[[#This Row],[Employee Name]]),"-----",VLOOKUP(LeaveTracker[[#This Row],[Employee Name]],'List of Employees'!$B$4:$H$766,7))</f>
        <v>TICC</v>
      </c>
      <c r="F9120" s="66" t="str">
        <f>IF(ISBLANK(LeaveTracker[[#This Row],[Employee Name]]),"-----",VLOOKUP(LeaveTracker[[#This Row],[Employee Name]],'List of Employees'!$B$4:$H$766,6))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2494</v>
      </c>
      <c r="E9121" s="20" t="str">
        <f>IF(ISBLANK(LeaveTracker[[#This Row],[Employee Name]]),"-----",VLOOKUP(LeaveTracker[[#This Row],[Employee Name]],'List of Employees'!$B$4:$H$766,7))</f>
        <v>TICC</v>
      </c>
      <c r="F9121" s="66" t="str">
        <f>IF(ISBLANK(LeaveTracker[[#This Row],[Employee Name]]),"-----",VLOOKUP(LeaveTracker[[#This Row],[Employee Name]],'List of Employees'!$B$4:$H$766,6))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Employees'!$B$4:$H$766,7))</f>
        <v>TCCH/TICC</v>
      </c>
      <c r="F9122" s="66" t="str">
        <f>IF(ISBLANK(LeaveTracker[[#This Row],[Employee Name]]),"-----",VLOOKUP(LeaveTracker[[#This Row],[Employee Name]],'List of Employees'!$B$4:$H$766,6))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1882</v>
      </c>
      <c r="E9123" s="20" t="str">
        <f>IF(ISBLANK(LeaveTracker[[#This Row],[Employee Name]]),"-----",VLOOKUP(LeaveTracker[[#This Row],[Employee Name]],'List of Employees'!$B$4:$H$766,7))</f>
        <v>TICC</v>
      </c>
      <c r="F9123" s="66" t="str">
        <f>IF(ISBLANK(LeaveTracker[[#This Row],[Employee Name]]),"-----",VLOOKUP(LeaveTracker[[#This Row],[Employee Name]],'List of Employees'!$B$4:$H$766,6))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Employees'!$B$4:$H$766,7))</f>
        <v>TCCH/TICC</v>
      </c>
      <c r="F9124" s="66" t="str">
        <f>IF(ISBLANK(LeaveTracker[[#This Row],[Employee Name]]),"-----",VLOOKUP(LeaveTracker[[#This Row],[Employee Name]],'List of Employees'!$B$4:$H$766,6))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1859</v>
      </c>
      <c r="E9125" s="20" t="str">
        <f>IF(ISBLANK(LeaveTracker[[#This Row],[Employee Name]]),"-----",VLOOKUP(LeaveTracker[[#This Row],[Employee Name]],'List of Employees'!$B$4:$H$766,7))</f>
        <v>TICC</v>
      </c>
      <c r="F9125" s="66" t="str">
        <f>IF(ISBLANK(LeaveTracker[[#This Row],[Employee Name]]),"-----",VLOOKUP(LeaveTracker[[#This Row],[Employee Name]],'List of Employees'!$B$4:$H$766,6))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1859</v>
      </c>
      <c r="E9126" s="20" t="str">
        <f>IF(ISBLANK(LeaveTracker[[#This Row],[Employee Name]]),"-----",VLOOKUP(LeaveTracker[[#This Row],[Employee Name]],'List of Employees'!$B$4:$H$766,7))</f>
        <v>TICC</v>
      </c>
      <c r="F9126" s="66" t="str">
        <f>IF(ISBLANK(LeaveTracker[[#This Row],[Employee Name]]),"-----",VLOOKUP(LeaveTracker[[#This Row],[Employee Name]],'List of Employees'!$B$4:$H$766,6))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1859</v>
      </c>
      <c r="E9127" s="20" t="str">
        <f>IF(ISBLANK(LeaveTracker[[#This Row],[Employee Name]]),"-----",VLOOKUP(LeaveTracker[[#This Row],[Employee Name]],'List of Employees'!$B$4:$H$766,7))</f>
        <v>TICC</v>
      </c>
      <c r="F9127" s="66" t="str">
        <f>IF(ISBLANK(LeaveTracker[[#This Row],[Employee Name]]),"-----",VLOOKUP(LeaveTracker[[#This Row],[Employee Name]],'List of Employees'!$B$4:$H$766,6))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1859</v>
      </c>
      <c r="E9128" s="20" t="str">
        <f>IF(ISBLANK(LeaveTracker[[#This Row],[Employee Name]]),"-----",VLOOKUP(LeaveTracker[[#This Row],[Employee Name]],'List of Employees'!$B$4:$H$766,7))</f>
        <v>TICC</v>
      </c>
      <c r="F9128" s="66" t="str">
        <f>IF(ISBLANK(LeaveTracker[[#This Row],[Employee Name]]),"-----",VLOOKUP(LeaveTracker[[#This Row],[Employee Name]],'List of Employees'!$B$4:$H$766,6))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1859</v>
      </c>
      <c r="E9129" s="20" t="str">
        <f>IF(ISBLANK(LeaveTracker[[#This Row],[Employee Name]]),"-----",VLOOKUP(LeaveTracker[[#This Row],[Employee Name]],'List of Employees'!$B$4:$H$766,7))</f>
        <v>TICC</v>
      </c>
      <c r="F9129" s="66" t="str">
        <f>IF(ISBLANK(LeaveTracker[[#This Row],[Employee Name]]),"-----",VLOOKUP(LeaveTracker[[#This Row],[Employee Name]],'List of Employees'!$B$4:$H$766,6))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1806</v>
      </c>
      <c r="E9130" s="20" t="str">
        <f>IF(ISBLANK(LeaveTracker[[#This Row],[Employee Name]]),"-----",VLOOKUP(LeaveTracker[[#This Row],[Employee Name]],'List of Employees'!$B$4:$H$766,7))</f>
        <v>TICC/TCCH</v>
      </c>
      <c r="F9130" s="66" t="str">
        <f>IF(ISBLANK(LeaveTracker[[#This Row],[Employee Name]]),"-----",VLOOKUP(LeaveTracker[[#This Row],[Employee Name]],'List of Employees'!$B$4:$H$766,6))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2320</v>
      </c>
      <c r="E9131" s="20" t="str">
        <f>IF(ISBLANK(LeaveTracker[[#This Row],[Employee Name]]),"-----",VLOOKUP(LeaveTracker[[#This Row],[Employee Name]],'List of Employees'!$B$4:$H$766,7))</f>
        <v>CEO</v>
      </c>
      <c r="F9131" s="66" t="str">
        <f>IF(ISBLANK(LeaveTracker[[#This Row],[Employee Name]]),"-----",VLOOKUP(LeaveTracker[[#This Row],[Employee Name]],'List of Employees'!$B$4:$H$766,6))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1797</v>
      </c>
      <c r="E9132" s="20" t="str">
        <f>IF(ISBLANK(LeaveTracker[[#This Row],[Employee Name]]),"-----",VLOOKUP(LeaveTracker[[#This Row],[Employee Name]],'List of Employees'!$B$4:$H$766,7))</f>
        <v>TCNHS</v>
      </c>
      <c r="F9132" s="66" t="str">
        <f>IF(ISBLANK(LeaveTracker[[#This Row],[Employee Name]]),"-----",VLOOKUP(LeaveTracker[[#This Row],[Employee Name]],'List of Employees'!$B$4:$H$766,6))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1797</v>
      </c>
      <c r="E9133" s="20" t="str">
        <f>IF(ISBLANK(LeaveTracker[[#This Row],[Employee Name]]),"-----",VLOOKUP(LeaveTracker[[#This Row],[Employee Name]],'List of Employees'!$B$4:$H$766,7))</f>
        <v>TCNHS</v>
      </c>
      <c r="F9133" s="66" t="str">
        <f>IF(ISBLANK(LeaveTracker[[#This Row],[Employee Name]]),"-----",VLOOKUP(LeaveTracker[[#This Row],[Employee Name]],'List of Employees'!$B$4:$H$766,6))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1797</v>
      </c>
      <c r="E9134" s="20" t="str">
        <f>IF(ISBLANK(LeaveTracker[[#This Row],[Employee Name]]),"-----",VLOOKUP(LeaveTracker[[#This Row],[Employee Name]],'List of Employees'!$B$4:$H$766,7))</f>
        <v>TCNHS</v>
      </c>
      <c r="F9134" s="66" t="str">
        <f>IF(ISBLANK(LeaveTracker[[#This Row],[Employee Name]]),"-----",VLOOKUP(LeaveTracker[[#This Row],[Employee Name]],'List of Employees'!$B$4:$H$766,6))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1797</v>
      </c>
      <c r="E9135" s="20" t="str">
        <f>IF(ISBLANK(LeaveTracker[[#This Row],[Employee Name]]),"-----",VLOOKUP(LeaveTracker[[#This Row],[Employee Name]],'List of Employees'!$B$4:$H$766,7))</f>
        <v>TCNHS</v>
      </c>
      <c r="F9135" s="66" t="str">
        <f>IF(ISBLANK(LeaveTracker[[#This Row],[Employee Name]]),"-----",VLOOKUP(LeaveTracker[[#This Row],[Employee Name]],'List of Employees'!$B$4:$H$766,6))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2182</v>
      </c>
      <c r="E9136" s="20" t="str">
        <f>IF(ISBLANK(LeaveTracker[[#This Row],[Employee Name]]),"-----",VLOOKUP(LeaveTracker[[#This Row],[Employee Name]],'List of Employees'!$B$4:$H$766,7))</f>
        <v>TICC</v>
      </c>
      <c r="F9136" s="66" t="str">
        <f>IF(ISBLANK(LeaveTracker[[#This Row],[Employee Name]]),"-----",VLOOKUP(LeaveTracker[[#This Row],[Employee Name]],'List of Employees'!$B$4:$H$766,6))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2182</v>
      </c>
      <c r="E9137" s="20" t="str">
        <f>IF(ISBLANK(LeaveTracker[[#This Row],[Employee Name]]),"-----",VLOOKUP(LeaveTracker[[#This Row],[Employee Name]],'List of Employees'!$B$4:$H$766,7))</f>
        <v>TICC</v>
      </c>
      <c r="F9137" s="66" t="str">
        <f>IF(ISBLANK(LeaveTracker[[#This Row],[Employee Name]]),"-----",VLOOKUP(LeaveTracker[[#This Row],[Employee Name]],'List of Employees'!$B$4:$H$766,6))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1882</v>
      </c>
      <c r="E9138" s="20" t="str">
        <f>IF(ISBLANK(LeaveTracker[[#This Row],[Employee Name]]),"-----",VLOOKUP(LeaveTracker[[#This Row],[Employee Name]],'List of Employees'!$B$4:$H$766,7))</f>
        <v>TICC</v>
      </c>
      <c r="F9138" s="66" t="str">
        <f>IF(ISBLANK(LeaveTracker[[#This Row],[Employee Name]]),"-----",VLOOKUP(LeaveTracker[[#This Row],[Employee Name]],'List of Employees'!$B$4:$H$766,6))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1882</v>
      </c>
      <c r="E9139" s="20" t="str">
        <f>IF(ISBLANK(LeaveTracker[[#This Row],[Employee Name]]),"-----",VLOOKUP(LeaveTracker[[#This Row],[Employee Name]],'List of Employees'!$B$4:$H$766,7))</f>
        <v>TICC</v>
      </c>
      <c r="F9139" s="66" t="str">
        <f>IF(ISBLANK(LeaveTracker[[#This Row],[Employee Name]]),"-----",VLOOKUP(LeaveTracker[[#This Row],[Employee Name]],'List of Employees'!$B$4:$H$766,6))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1882</v>
      </c>
      <c r="E9140" s="20" t="str">
        <f>IF(ISBLANK(LeaveTracker[[#This Row],[Employee Name]]),"-----",VLOOKUP(LeaveTracker[[#This Row],[Employee Name]],'List of Employees'!$B$4:$H$766,7))</f>
        <v>TICC</v>
      </c>
      <c r="F9140" s="66" t="str">
        <f>IF(ISBLANK(LeaveTracker[[#This Row],[Employee Name]]),"-----",VLOOKUP(LeaveTracker[[#This Row],[Employee Name]],'List of Employees'!$B$4:$H$766,6))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1785</v>
      </c>
      <c r="E9141" s="20" t="str">
        <f>IF(ISBLANK(LeaveTracker[[#This Row],[Employee Name]]),"-----",VLOOKUP(LeaveTracker[[#This Row],[Employee Name]],'List of Employees'!$B$4:$H$766,7))</f>
        <v>CENRO</v>
      </c>
      <c r="F9141" s="66" t="str">
        <f>IF(ISBLANK(LeaveTracker[[#This Row],[Employee Name]]),"-----",VLOOKUP(LeaveTracker[[#This Row],[Employee Name]],'List of Employees'!$B$4:$H$766,6))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1951</v>
      </c>
      <c r="E9142" s="20" t="str">
        <f>IF(ISBLANK(LeaveTracker[[#This Row],[Employee Name]]),"-----",VLOOKUP(LeaveTracker[[#This Row],[Employee Name]],'List of Employees'!$B$4:$H$766,7))</f>
        <v>EEO/CITY MARKET</v>
      </c>
      <c r="F9142" s="66" t="str">
        <f>IF(ISBLANK(LeaveTracker[[#This Row],[Employee Name]]),"-----",VLOOKUP(LeaveTracker[[#This Row],[Employee Name]],'List of Employees'!$B$4:$H$766,6))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1951</v>
      </c>
      <c r="E9143" s="20" t="str">
        <f>IF(ISBLANK(LeaveTracker[[#This Row],[Employee Name]]),"-----",VLOOKUP(LeaveTracker[[#This Row],[Employee Name]],'List of Employees'!$B$4:$H$766,7))</f>
        <v>EEO/CITY MARKET</v>
      </c>
      <c r="F9143" s="66" t="str">
        <f>IF(ISBLANK(LeaveTracker[[#This Row],[Employee Name]]),"-----",VLOOKUP(LeaveTracker[[#This Row],[Employee Name]],'List of Employees'!$B$4:$H$766,6))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1951</v>
      </c>
      <c r="E9144" s="20" t="str">
        <f>IF(ISBLANK(LeaveTracker[[#This Row],[Employee Name]]),"-----",VLOOKUP(LeaveTracker[[#This Row],[Employee Name]],'List of Employees'!$B$4:$H$766,7))</f>
        <v>EEO/CITY MARKET</v>
      </c>
      <c r="F9144" s="66" t="str">
        <f>IF(ISBLANK(LeaveTracker[[#This Row],[Employee Name]]),"-----",VLOOKUP(LeaveTracker[[#This Row],[Employee Name]],'List of Employees'!$B$4:$H$766,6))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2575</v>
      </c>
      <c r="E9145" s="20" t="str">
        <f>IF(ISBLANK(LeaveTracker[[#This Row],[Employee Name]]),"-----",VLOOKUP(LeaveTracker[[#This Row],[Employee Name]],'List of Employees'!$B$4:$H$766,7))</f>
        <v>CENRO</v>
      </c>
      <c r="F9145" s="66" t="str">
        <f>IF(ISBLANK(LeaveTracker[[#This Row],[Employee Name]]),"-----",VLOOKUP(LeaveTracker[[#This Row],[Employee Name]],'List of Employees'!$B$4:$H$766,6))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2575</v>
      </c>
      <c r="E9146" s="20" t="str">
        <f>IF(ISBLANK(LeaveTracker[[#This Row],[Employee Name]]),"-----",VLOOKUP(LeaveTracker[[#This Row],[Employee Name]],'List of Employees'!$B$4:$H$766,7))</f>
        <v>CENRO</v>
      </c>
      <c r="F9146" s="66" t="str">
        <f>IF(ISBLANK(LeaveTracker[[#This Row],[Employee Name]]),"-----",VLOOKUP(LeaveTracker[[#This Row],[Employee Name]],'List of Employees'!$B$4:$H$766,6))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1747</v>
      </c>
      <c r="E9147" s="20" t="str">
        <f>IF(ISBLANK(LeaveTracker[[#This Row],[Employee Name]]),"-----",VLOOKUP(LeaveTracker[[#This Row],[Employee Name]],'List of Employees'!$B$4:$H$766,7))</f>
        <v>BPLO</v>
      </c>
      <c r="F9147" s="66" t="str">
        <f>IF(ISBLANK(LeaveTracker[[#This Row],[Employee Name]]),"-----",VLOOKUP(LeaveTracker[[#This Row],[Employee Name]],'List of Employees'!$B$4:$H$766,6))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1747</v>
      </c>
      <c r="E9148" s="20" t="str">
        <f>IF(ISBLANK(LeaveTracker[[#This Row],[Employee Name]]),"-----",VLOOKUP(LeaveTracker[[#This Row],[Employee Name]],'List of Employees'!$B$4:$H$766,7))</f>
        <v>BPLO</v>
      </c>
      <c r="F9148" s="66" t="str">
        <f>IF(ISBLANK(LeaveTracker[[#This Row],[Employee Name]]),"-----",VLOOKUP(LeaveTracker[[#This Row],[Employee Name]],'List of Employees'!$B$4:$H$766,6))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1955</v>
      </c>
      <c r="E9149" s="20" t="str">
        <f>IF(ISBLANK(LeaveTracker[[#This Row],[Employee Name]]),"-----",VLOOKUP(LeaveTracker[[#This Row],[Employee Name]],'List of Employees'!$B$4:$H$766,7))</f>
        <v>CENRO</v>
      </c>
      <c r="F9149" s="66" t="str">
        <f>IF(ISBLANK(LeaveTracker[[#This Row],[Employee Name]]),"-----",VLOOKUP(LeaveTracker[[#This Row],[Employee Name]],'List of Employees'!$B$4:$H$766,6))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Employees'!$B$4:$H$766,7))</f>
        <v>CHARACTER OFFICE</v>
      </c>
      <c r="F9150" s="66" t="str">
        <f>IF(ISBLANK(LeaveTracker[[#This Row],[Employee Name]]),"-----",VLOOKUP(LeaveTracker[[#This Row],[Employee Name]],'List of Employees'!$B$4:$H$766,6))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Employees'!$B$4:$H$766,7))</f>
        <v>CHARACTER OFFICE</v>
      </c>
      <c r="F9151" s="66" t="str">
        <f>IF(ISBLANK(LeaveTracker[[#This Row],[Employee Name]]),"-----",VLOOKUP(LeaveTracker[[#This Row],[Employee Name]],'List of Employees'!$B$4:$H$766,6))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Employees'!$B$4:$H$766,7))</f>
        <v>CHARACTER OFFICE</v>
      </c>
      <c r="F9152" s="66" t="str">
        <f>IF(ISBLANK(LeaveTracker[[#This Row],[Employee Name]]),"-----",VLOOKUP(LeaveTracker[[#This Row],[Employee Name]],'List of Employees'!$B$4:$H$766,6))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Employees'!$B$4:$H$766,7))</f>
        <v>CHARACTER OFFICE</v>
      </c>
      <c r="F9153" s="66" t="str">
        <f>IF(ISBLANK(LeaveTracker[[#This Row],[Employee Name]]),"-----",VLOOKUP(LeaveTracker[[#This Row],[Employee Name]],'List of Employees'!$B$4:$H$766,6))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1949</v>
      </c>
      <c r="E9154" s="20" t="str">
        <f>IF(ISBLANK(LeaveTracker[[#This Row],[Employee Name]]),"-----",VLOOKUP(LeaveTracker[[#This Row],[Employee Name]],'List of Employees'!$B$4:$H$766,7))</f>
        <v>CENRO</v>
      </c>
      <c r="F9154" s="66" t="str">
        <f>IF(ISBLANK(LeaveTracker[[#This Row],[Employee Name]]),"-----",VLOOKUP(LeaveTracker[[#This Row],[Employee Name]],'List of Employees'!$B$4:$H$766,6))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2180</v>
      </c>
      <c r="E9155" s="20" t="str">
        <f>IF(ISBLANK(LeaveTracker[[#This Row],[Employee Name]]),"-----",VLOOKUP(LeaveTracker[[#This Row],[Employee Name]],'List of Employees'!$B$4:$H$766,7))</f>
        <v>CENRO</v>
      </c>
      <c r="F9155" s="66" t="str">
        <f>IF(ISBLANK(LeaveTracker[[#This Row],[Employee Name]]),"-----",VLOOKUP(LeaveTracker[[#This Row],[Employee Name]],'List of Employees'!$B$4:$H$766,6))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2189</v>
      </c>
      <c r="E9156" s="20" t="str">
        <f>IF(ISBLANK(LeaveTracker[[#This Row],[Employee Name]]),"-----",VLOOKUP(LeaveTracker[[#This Row],[Employee Name]],'List of Employees'!$B$4:$H$766,7))</f>
        <v>CENRO</v>
      </c>
      <c r="F9156" s="66" t="str">
        <f>IF(ISBLANK(LeaveTracker[[#This Row],[Employee Name]]),"-----",VLOOKUP(LeaveTracker[[#This Row],[Employee Name]],'List of Employees'!$B$4:$H$766,6))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1813</v>
      </c>
      <c r="E9157" s="20" t="str">
        <f>IF(ISBLANK(LeaveTracker[[#This Row],[Employee Name]]),"-----",VLOOKUP(LeaveTracker[[#This Row],[Employee Name]],'List of Employees'!$B$4:$H$766,7))</f>
        <v>CSWDO</v>
      </c>
      <c r="F9157" s="66" t="str">
        <f>IF(ISBLANK(LeaveTracker[[#This Row],[Employee Name]]),"-----",VLOOKUP(LeaveTracker[[#This Row],[Employee Name]],'List of Employees'!$B$4:$H$766,6))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1813</v>
      </c>
      <c r="E9158" s="20" t="str">
        <f>IF(ISBLANK(LeaveTracker[[#This Row],[Employee Name]]),"-----",VLOOKUP(LeaveTracker[[#This Row],[Employee Name]],'List of Employees'!$B$4:$H$766,7))</f>
        <v>CSWDO</v>
      </c>
      <c r="F9158" s="66" t="str">
        <f>IF(ISBLANK(LeaveTracker[[#This Row],[Employee Name]]),"-----",VLOOKUP(LeaveTracker[[#This Row],[Employee Name]],'List of Employees'!$B$4:$H$766,6))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Employees'!$B$4:$H$766,7))</f>
        <v>CENRO</v>
      </c>
      <c r="F9159" s="66" t="str">
        <f>IF(ISBLANK(LeaveTracker[[#This Row],[Employee Name]]),"-----",VLOOKUP(LeaveTracker[[#This Row],[Employee Name]],'List of Employees'!$B$4:$H$766,6))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1729</v>
      </c>
      <c r="E9160" s="20" t="str">
        <f>IF(ISBLANK(LeaveTracker[[#This Row],[Employee Name]]),"-----",VLOOKUP(LeaveTracker[[#This Row],[Employee Name]],'List of Employees'!$B$4:$H$766,7))</f>
        <v>ASSESSOR</v>
      </c>
      <c r="F9160" s="66" t="str">
        <f>IF(ISBLANK(LeaveTracker[[#This Row],[Employee Name]]),"-----",VLOOKUP(LeaveTracker[[#This Row],[Employee Name]],'List of Employees'!$B$4:$H$766,6))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2508</v>
      </c>
      <c r="E9161" s="20" t="str">
        <f>IF(ISBLANK(LeaveTracker[[#This Row],[Employee Name]]),"-----",VLOOKUP(LeaveTracker[[#This Row],[Employee Name]],'List of Employees'!$B$4:$H$766,7))</f>
        <v>ONT</v>
      </c>
      <c r="F9161" s="66" t="str">
        <f>IF(ISBLANK(LeaveTracker[[#This Row],[Employee Name]]),"-----",VLOOKUP(LeaveTracker[[#This Row],[Employee Name]],'List of Employees'!$B$4:$H$766,6))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2421</v>
      </c>
      <c r="E9162" s="20" t="str">
        <f>IF(ISBLANK(LeaveTracker[[#This Row],[Employee Name]]),"-----",VLOOKUP(LeaveTracker[[#This Row],[Employee Name]],'List of Employees'!$B$4:$H$766,7))</f>
        <v>ONT</v>
      </c>
      <c r="F9162" s="66" t="str">
        <f>IF(ISBLANK(LeaveTracker[[#This Row],[Employee Name]]),"-----",VLOOKUP(LeaveTracker[[#This Row],[Employee Name]],'List of Employees'!$B$4:$H$766,6))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1941</v>
      </c>
      <c r="E9163" s="20" t="str">
        <f>IF(ISBLANK(LeaveTracker[[#This Row],[Employee Name]]),"-----",VLOOKUP(LeaveTracker[[#This Row],[Employee Name]],'List of Employees'!$B$4:$H$766,7))</f>
        <v>SP/VMO</v>
      </c>
      <c r="F9163" s="66" t="str">
        <f>IF(ISBLANK(LeaveTracker[[#This Row],[Employee Name]]),"-----",VLOOKUP(LeaveTracker[[#This Row],[Employee Name]],'List of Employees'!$B$4:$H$766,6))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1941</v>
      </c>
      <c r="E9164" s="20" t="str">
        <f>IF(ISBLANK(LeaveTracker[[#This Row],[Employee Name]]),"-----",VLOOKUP(LeaveTracker[[#This Row],[Employee Name]],'List of Employees'!$B$4:$H$766,7))</f>
        <v>SP/VMO</v>
      </c>
      <c r="F9164" s="66" t="str">
        <f>IF(ISBLANK(LeaveTracker[[#This Row],[Employee Name]]),"-----",VLOOKUP(LeaveTracker[[#This Row],[Employee Name]],'List of Employees'!$B$4:$H$766,6))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Employees'!$B$4:$H$766,7))</f>
        <v>CENRO</v>
      </c>
      <c r="F9165" s="66" t="str">
        <f>IF(ISBLANK(LeaveTracker[[#This Row],[Employee Name]]),"-----",VLOOKUP(LeaveTracker[[#This Row],[Employee Name]],'List of Employees'!$B$4:$H$766,6))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1800</v>
      </c>
      <c r="E9166" s="20" t="str">
        <f>IF(ISBLANK(LeaveTracker[[#This Row],[Employee Name]]),"-----",VLOOKUP(LeaveTracker[[#This Row],[Employee Name]],'List of Employees'!$B$4:$H$766,7))</f>
        <v>HOUSING</v>
      </c>
      <c r="F9166" s="66" t="str">
        <f>IF(ISBLANK(LeaveTracker[[#This Row],[Employee Name]]),"-----",VLOOKUP(LeaveTracker[[#This Row],[Employee Name]],'List of Employees'!$B$4:$H$766,6))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1800</v>
      </c>
      <c r="E9167" s="20" t="str">
        <f>IF(ISBLANK(LeaveTracker[[#This Row],[Employee Name]]),"-----",VLOOKUP(LeaveTracker[[#This Row],[Employee Name]],'List of Employees'!$B$4:$H$766,7))</f>
        <v>HOUSING</v>
      </c>
      <c r="F9167" s="66" t="str">
        <f>IF(ISBLANK(LeaveTracker[[#This Row],[Employee Name]]),"-----",VLOOKUP(LeaveTracker[[#This Row],[Employee Name]],'List of Employees'!$B$4:$H$766,6))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1800</v>
      </c>
      <c r="E9168" s="20" t="str">
        <f>IF(ISBLANK(LeaveTracker[[#This Row],[Employee Name]]),"-----",VLOOKUP(LeaveTracker[[#This Row],[Employee Name]],'List of Employees'!$B$4:$H$766,7))</f>
        <v>HOUSING</v>
      </c>
      <c r="F9168" s="66" t="str">
        <f>IF(ISBLANK(LeaveTracker[[#This Row],[Employee Name]]),"-----",VLOOKUP(LeaveTracker[[#This Row],[Employee Name]],'List of Employees'!$B$4:$H$766,6))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1800</v>
      </c>
      <c r="E9169" s="20" t="str">
        <f>IF(ISBLANK(LeaveTracker[[#This Row],[Employee Name]]),"-----",VLOOKUP(LeaveTracker[[#This Row],[Employee Name]],'List of Employees'!$B$4:$H$766,7))</f>
        <v>HOUSING</v>
      </c>
      <c r="F9169" s="66" t="str">
        <f>IF(ISBLANK(LeaveTracker[[#This Row],[Employee Name]]),"-----",VLOOKUP(LeaveTracker[[#This Row],[Employee Name]],'List of Employees'!$B$4:$H$766,6))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1933</v>
      </c>
      <c r="E9170" s="20" t="str">
        <f>IF(ISBLANK(LeaveTracker[[#This Row],[Employee Name]]),"-----",VLOOKUP(LeaveTracker[[#This Row],[Employee Name]],'List of Employees'!$B$4:$H$766,7))</f>
        <v>CSWDO</v>
      </c>
      <c r="F9170" s="66" t="str">
        <f>IF(ISBLANK(LeaveTracker[[#This Row],[Employee Name]]),"-----",VLOOKUP(LeaveTracker[[#This Row],[Employee Name]],'List of Employees'!$B$4:$H$766,6))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1801</v>
      </c>
      <c r="E9171" s="20" t="str">
        <f>IF(ISBLANK(LeaveTracker[[#This Row],[Employee Name]]),"-----",VLOOKUP(LeaveTracker[[#This Row],[Employee Name]],'List of Employees'!$B$4:$H$766,7))</f>
        <v>CSWDO</v>
      </c>
      <c r="F9171" s="66" t="str">
        <f>IF(ISBLANK(LeaveTracker[[#This Row],[Employee Name]]),"-----",VLOOKUP(LeaveTracker[[#This Row],[Employee Name]],'List of Employees'!$B$4:$H$766,6))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1801</v>
      </c>
      <c r="E9172" s="20" t="str">
        <f>IF(ISBLANK(LeaveTracker[[#This Row],[Employee Name]]),"-----",VLOOKUP(LeaveTracker[[#This Row],[Employee Name]],'List of Employees'!$B$4:$H$766,7))</f>
        <v>CSWDO</v>
      </c>
      <c r="F9172" s="66" t="str">
        <f>IF(ISBLANK(LeaveTracker[[#This Row],[Employee Name]]),"-----",VLOOKUP(LeaveTracker[[#This Row],[Employee Name]],'List of Employees'!$B$4:$H$766,6))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Employees'!$B$4:$H$766,7))</f>
        <v>ONT</v>
      </c>
      <c r="F9173" s="66" t="str">
        <f>IF(ISBLANK(LeaveTracker[[#This Row],[Employee Name]]),"-----",VLOOKUP(LeaveTracker[[#This Row],[Employee Name]],'List of Employees'!$B$4:$H$766,6))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Employees'!$B$4:$H$766,7))</f>
        <v>PICNIC GROVE</v>
      </c>
      <c r="F9174" s="66" t="str">
        <f>IF(ISBLANK(LeaveTracker[[#This Row],[Employee Name]]),"-----",VLOOKUP(LeaveTracker[[#This Row],[Employee Name]],'List of Employees'!$B$4:$H$766,6))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2576</v>
      </c>
      <c r="E9175" s="20" t="str">
        <f>IF(ISBLANK(LeaveTracker[[#This Row],[Employee Name]]),"-----",VLOOKUP(LeaveTracker[[#This Row],[Employee Name]],'List of Employees'!$B$4:$H$766,7))</f>
        <v>CSU</v>
      </c>
      <c r="F9175" s="66" t="str">
        <f>IF(ISBLANK(LeaveTracker[[#This Row],[Employee Name]]),"-----",VLOOKUP(LeaveTracker[[#This Row],[Employee Name]],'List of Employees'!$B$4:$H$766,6))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1737</v>
      </c>
      <c r="E9176" s="20">
        <f>IF(ISBLANK(LeaveTracker[[#This Row],[Employee Name]]),"-----",VLOOKUP(LeaveTracker[[#This Row],[Employee Name]],'List of Employees'!$B$4:$H$766,7))</f>
        <v>0</v>
      </c>
      <c r="F9176" s="66" t="str">
        <f>IF(ISBLANK(LeaveTracker[[#This Row],[Employee Name]]),"-----",VLOOKUP(LeaveTracker[[#This Row],[Employee Name]],'List of Employees'!$B$4:$H$766,6))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2082</v>
      </c>
      <c r="E9177" s="20" t="str">
        <f>IF(ISBLANK(LeaveTracker[[#This Row],[Employee Name]]),"-----",VLOOKUP(LeaveTracker[[#This Row],[Employee Name]],'List of Employees'!$B$4:$H$766,7))</f>
        <v>GSO</v>
      </c>
      <c r="F9177" s="66" t="str">
        <f>IF(ISBLANK(LeaveTracker[[#This Row],[Employee Name]]),"-----",VLOOKUP(LeaveTracker[[#This Row],[Employee Name]],'List of Employees'!$B$4:$H$766,6))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Employees'!$B$4:$H$766,7))</f>
        <v>MO</v>
      </c>
      <c r="F9178" s="66" t="str">
        <f>IF(ISBLANK(LeaveTracker[[#This Row],[Employee Name]]),"-----",VLOOKUP(LeaveTracker[[#This Row],[Employee Name]],'List of Employees'!$B$4:$H$766,6))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Employees'!$B$4:$H$766,7))</f>
        <v>MO</v>
      </c>
      <c r="F9179" s="66" t="str">
        <f>IF(ISBLANK(LeaveTracker[[#This Row],[Employee Name]]),"-----",VLOOKUP(LeaveTracker[[#This Row],[Employee Name]],'List of Employees'!$B$4:$H$766,6))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1822</v>
      </c>
      <c r="E9180" s="20" t="str">
        <f>IF(ISBLANK(LeaveTracker[[#This Row],[Employee Name]]),"-----",VLOOKUP(LeaveTracker[[#This Row],[Employee Name]],'List of Employees'!$B$4:$H$766,7))</f>
        <v>SP</v>
      </c>
      <c r="F9180" s="66" t="str">
        <f>IF(ISBLANK(LeaveTracker[[#This Row],[Employee Name]]),"-----",VLOOKUP(LeaveTracker[[#This Row],[Employee Name]],'List of Employees'!$B$4:$H$766,6))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1822</v>
      </c>
      <c r="E9181" s="20" t="str">
        <f>IF(ISBLANK(LeaveTracker[[#This Row],[Employee Name]]),"-----",VLOOKUP(LeaveTracker[[#This Row],[Employee Name]],'List of Employees'!$B$4:$H$766,7))</f>
        <v>SP</v>
      </c>
      <c r="F9181" s="66" t="str">
        <f>IF(ISBLANK(LeaveTracker[[#This Row],[Employee Name]]),"-----",VLOOKUP(LeaveTracker[[#This Row],[Employee Name]],'List of Employees'!$B$4:$H$766,6))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1771</v>
      </c>
      <c r="E9182" s="20" t="str">
        <f>IF(ISBLANK(LeaveTracker[[#This Row],[Employee Name]]),"-----",VLOOKUP(LeaveTracker[[#This Row],[Employee Name]],'List of Employees'!$B$4:$H$766,7))</f>
        <v>SP</v>
      </c>
      <c r="F9182" s="66" t="str">
        <f>IF(ISBLANK(LeaveTracker[[#This Row],[Employee Name]]),"-----",VLOOKUP(LeaveTracker[[#This Row],[Employee Name]],'List of Employees'!$B$4:$H$766,6))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Employees'!$B$4:$H$766,7))</f>
        <v>SP</v>
      </c>
      <c r="F9183" s="66" t="str">
        <f>IF(ISBLANK(LeaveTracker[[#This Row],[Employee Name]]),"-----",VLOOKUP(LeaveTracker[[#This Row],[Employee Name]],'List of Employees'!$B$4:$H$766,6))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2220</v>
      </c>
      <c r="E9184" s="20" t="str">
        <f>IF(ISBLANK(LeaveTracker[[#This Row],[Employee Name]]),"-----",VLOOKUP(LeaveTracker[[#This Row],[Employee Name]],'List of Employees'!$B$4:$H$766,7))</f>
        <v>SANGGUNIANG PANLUNGSOD</v>
      </c>
      <c r="F9184" s="66" t="str">
        <f>IF(ISBLANK(LeaveTracker[[#This Row],[Employee Name]]),"-----",VLOOKUP(LeaveTracker[[#This Row],[Employee Name]],'List of Employees'!$B$4:$H$766,6))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2220</v>
      </c>
      <c r="E9185" s="20" t="str">
        <f>IF(ISBLANK(LeaveTracker[[#This Row],[Employee Name]]),"-----",VLOOKUP(LeaveTracker[[#This Row],[Employee Name]],'List of Employees'!$B$4:$H$766,7))</f>
        <v>SANGGUNIANG PANLUNGSOD</v>
      </c>
      <c r="F9185" s="66" t="str">
        <f>IF(ISBLANK(LeaveTracker[[#This Row],[Employee Name]]),"-----",VLOOKUP(LeaveTracker[[#This Row],[Employee Name]],'List of Employees'!$B$4:$H$766,6))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2220</v>
      </c>
      <c r="E9186" s="20" t="str">
        <f>IF(ISBLANK(LeaveTracker[[#This Row],[Employee Name]]),"-----",VLOOKUP(LeaveTracker[[#This Row],[Employee Name]],'List of Employees'!$B$4:$H$766,7))</f>
        <v>SANGGUNIANG PANLUNGSOD</v>
      </c>
      <c r="F9186" s="66" t="str">
        <f>IF(ISBLANK(LeaveTracker[[#This Row],[Employee Name]]),"-----",VLOOKUP(LeaveTracker[[#This Row],[Employee Name]],'List of Employees'!$B$4:$H$766,6))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2454</v>
      </c>
      <c r="E9187" s="20" t="str">
        <f>IF(ISBLANK(LeaveTracker[[#This Row],[Employee Name]]),"-----",VLOOKUP(LeaveTracker[[#This Row],[Employee Name]],'List of Employees'!$B$4:$H$766,7))</f>
        <v>RTC BRANCA</v>
      </c>
      <c r="F9187" s="66" t="str">
        <f>IF(ISBLANK(LeaveTracker[[#This Row],[Employee Name]]),"-----",VLOOKUP(LeaveTracker[[#This Row],[Employee Name]],'List of Employees'!$B$4:$H$766,6))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2454</v>
      </c>
      <c r="E9188" s="20" t="str">
        <f>IF(ISBLANK(LeaveTracker[[#This Row],[Employee Name]]),"-----",VLOOKUP(LeaveTracker[[#This Row],[Employee Name]],'List of Employees'!$B$4:$H$766,7))</f>
        <v>RTC BRANCA</v>
      </c>
      <c r="F9188" s="66" t="str">
        <f>IF(ISBLANK(LeaveTracker[[#This Row],[Employee Name]]),"-----",VLOOKUP(LeaveTracker[[#This Row],[Employee Name]],'List of Employees'!$B$4:$H$766,6))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Employees'!$B$4:$H$766,7))</f>
        <v>VMO</v>
      </c>
      <c r="F9189" s="66" t="str">
        <f>IF(ISBLANK(LeaveTracker[[#This Row],[Employee Name]]),"-----",VLOOKUP(LeaveTracker[[#This Row],[Employee Name]],'List of Employees'!$B$4:$H$766,6))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Employees'!$B$4:$H$766,7))</f>
        <v>SP</v>
      </c>
      <c r="F9190" s="66" t="str">
        <f>IF(ISBLANK(LeaveTracker[[#This Row],[Employee Name]]),"-----",VLOOKUP(LeaveTracker[[#This Row],[Employee Name]],'List of Employees'!$B$4:$H$766,6))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Employees'!$B$4:$H$766,7))</f>
        <v>SP</v>
      </c>
      <c r="F9191" s="66" t="str">
        <f>IF(ISBLANK(LeaveTracker[[#This Row],[Employee Name]]),"-----",VLOOKUP(LeaveTracker[[#This Row],[Employee Name]],'List of Employees'!$B$4:$H$766,6))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Employees'!$B$4:$H$766,7))</f>
        <v>SP</v>
      </c>
      <c r="F9192" s="66" t="str">
        <f>IF(ISBLANK(LeaveTracker[[#This Row],[Employee Name]]),"-----",VLOOKUP(LeaveTracker[[#This Row],[Employee Name]],'List of Employees'!$B$4:$H$766,6))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1992</v>
      </c>
      <c r="E9193" s="20" t="str">
        <f>IF(ISBLANK(LeaveTracker[[#This Row],[Employee Name]]),"-----",VLOOKUP(LeaveTracker[[#This Row],[Employee Name]],'List of Employees'!$B$4:$H$766,7))</f>
        <v>VMO</v>
      </c>
      <c r="F9193" s="66" t="str">
        <f>IF(ISBLANK(LeaveTracker[[#This Row],[Employee Name]]),"-----",VLOOKUP(LeaveTracker[[#This Row],[Employee Name]],'List of Employees'!$B$4:$H$766,6))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Employees'!$B$4:$H$766,7))</f>
        <v>CTO</v>
      </c>
      <c r="F9194" s="66" t="str">
        <f>IF(ISBLANK(LeaveTracker[[#This Row],[Employee Name]]),"-----",VLOOKUP(LeaveTracker[[#This Row],[Employee Name]],'List of Employees'!$B$4:$H$766,6))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1751</v>
      </c>
      <c r="E9195" s="20" t="str">
        <f>IF(ISBLANK(LeaveTracker[[#This Row],[Employee Name]]),"-----",VLOOKUP(LeaveTracker[[#This Row],[Employee Name]],'List of Employees'!$B$4:$H$766,7))</f>
        <v>SP</v>
      </c>
      <c r="F9195" s="66" t="str">
        <f>IF(ISBLANK(LeaveTracker[[#This Row],[Employee Name]]),"-----",VLOOKUP(LeaveTracker[[#This Row],[Employee Name]],'List of Employees'!$B$4:$H$766,6))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2256</v>
      </c>
      <c r="E9196" s="20" t="str">
        <f>IF(ISBLANK(LeaveTracker[[#This Row],[Employee Name]]),"-----",VLOOKUP(LeaveTracker[[#This Row],[Employee Name]],'List of Employees'!$B$4:$H$766,7))</f>
        <v>OSP</v>
      </c>
      <c r="F9196" s="66" t="str">
        <f>IF(ISBLANK(LeaveTracker[[#This Row],[Employee Name]]),"-----",VLOOKUP(LeaveTracker[[#This Row],[Employee Name]],'List of Employees'!$B$4:$H$766,6))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Employees'!$B$4:$H$766,7))</f>
        <v>SP</v>
      </c>
      <c r="F9197" s="66" t="str">
        <f>IF(ISBLANK(LeaveTracker[[#This Row],[Employee Name]]),"-----",VLOOKUP(LeaveTracker[[#This Row],[Employee Name]],'List of Employees'!$B$4:$H$766,6))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1786</v>
      </c>
      <c r="E9198" s="20" t="str">
        <f>IF(ISBLANK(LeaveTracker[[#This Row],[Employee Name]]),"-----",VLOOKUP(LeaveTracker[[#This Row],[Employee Name]],'List of Employees'!$B$4:$H$766,7))</f>
        <v>GSO</v>
      </c>
      <c r="F9198" s="66" t="str">
        <f>IF(ISBLANK(LeaveTracker[[#This Row],[Employee Name]]),"-----",VLOOKUP(LeaveTracker[[#This Row],[Employee Name]],'List of Employees'!$B$4:$H$766,6))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1908</v>
      </c>
      <c r="E9199" s="20" t="str">
        <f>IF(ISBLANK(LeaveTracker[[#This Row],[Employee Name]]),"-----",VLOOKUP(LeaveTracker[[#This Row],[Employee Name]],'List of Employees'!$B$4:$H$766,7))</f>
        <v>INTERNAL</v>
      </c>
      <c r="F9199" s="66" t="str">
        <f>IF(ISBLANK(LeaveTracker[[#This Row],[Employee Name]]),"-----",VLOOKUP(LeaveTracker[[#This Row],[Employee Name]],'List of Employees'!$B$4:$H$766,6))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1908</v>
      </c>
      <c r="E9200" s="20" t="str">
        <f>IF(ISBLANK(LeaveTracker[[#This Row],[Employee Name]]),"-----",VLOOKUP(LeaveTracker[[#This Row],[Employee Name]],'List of Employees'!$B$4:$H$766,7))</f>
        <v>INTERNAL</v>
      </c>
      <c r="F9200" s="66" t="str">
        <f>IF(ISBLANK(LeaveTracker[[#This Row],[Employee Name]]),"-----",VLOOKUP(LeaveTracker[[#This Row],[Employee Name]],'List of Employees'!$B$4:$H$766,6))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Employees'!$B$4:$H$766,7))</f>
        <v>PIO</v>
      </c>
      <c r="F9201" s="66" t="str">
        <f>IF(ISBLANK(LeaveTracker[[#This Row],[Employee Name]]),"-----",VLOOKUP(LeaveTracker[[#This Row],[Employee Name]],'List of Employees'!$B$4:$H$766,6))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Employees'!$B$4:$H$766,7))</f>
        <v>MO</v>
      </c>
      <c r="F9202" s="66" t="str">
        <f>IF(ISBLANK(LeaveTracker[[#This Row],[Employee Name]]),"-----",VLOOKUP(LeaveTracker[[#This Row],[Employee Name]],'List of Employees'!$B$4:$H$766,6))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Employees'!$B$4:$H$766,7))</f>
        <v>MO</v>
      </c>
      <c r="F9203" s="66" t="str">
        <f>IF(ISBLANK(LeaveTracker[[#This Row],[Employee Name]]),"-----",VLOOKUP(LeaveTracker[[#This Row],[Employee Name]],'List of Employees'!$B$4:$H$766,6))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2115</v>
      </c>
      <c r="E9204" s="20" t="str">
        <f>IF(ISBLANK(LeaveTracker[[#This Row],[Employee Name]]),"-----",VLOOKUP(LeaveTracker[[#This Row],[Employee Name]],'List of Employees'!$B$4:$H$766,7))</f>
        <v>BPLO</v>
      </c>
      <c r="F9204" s="66" t="str">
        <f>IF(ISBLANK(LeaveTracker[[#This Row],[Employee Name]]),"-----",VLOOKUP(LeaveTracker[[#This Row],[Employee Name]],'List of Employees'!$B$4:$H$766,6))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Employees'!$B$4:$H$766,7))</f>
        <v>ONT</v>
      </c>
      <c r="F9205" s="66" t="str">
        <f>IF(ISBLANK(LeaveTracker[[#This Row],[Employee Name]]),"-----",VLOOKUP(LeaveTracker[[#This Row],[Employee Name]],'List of Employees'!$B$4:$H$766,6))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Employees'!$B$4:$H$766,7))</f>
        <v>ONT</v>
      </c>
      <c r="F9206" s="66" t="str">
        <f>IF(ISBLANK(LeaveTracker[[#This Row],[Employee Name]]),"-----",VLOOKUP(LeaveTracker[[#This Row],[Employee Name]],'List of Employees'!$B$4:$H$766,6))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1917</v>
      </c>
      <c r="E9207" s="20" t="str">
        <f>IF(ISBLANK(LeaveTracker[[#This Row],[Employee Name]]),"-----",VLOOKUP(LeaveTracker[[#This Row],[Employee Name]],'List of Employees'!$B$4:$H$766,7))</f>
        <v>ONT</v>
      </c>
      <c r="F9207" s="66" t="str">
        <f>IF(ISBLANK(LeaveTracker[[#This Row],[Employee Name]]),"-----",VLOOKUP(LeaveTracker[[#This Row],[Employee Name]],'List of Employees'!$B$4:$H$766,6))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1917</v>
      </c>
      <c r="E9208" s="20" t="str">
        <f>IF(ISBLANK(LeaveTracker[[#This Row],[Employee Name]]),"-----",VLOOKUP(LeaveTracker[[#This Row],[Employee Name]],'List of Employees'!$B$4:$H$766,7))</f>
        <v>ONT</v>
      </c>
      <c r="F9208" s="66" t="str">
        <f>IF(ISBLANK(LeaveTracker[[#This Row],[Employee Name]]),"-----",VLOOKUP(LeaveTracker[[#This Row],[Employee Name]],'List of Employees'!$B$4:$H$766,6))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1917</v>
      </c>
      <c r="E9209" s="20" t="str">
        <f>IF(ISBLANK(LeaveTracker[[#This Row],[Employee Name]]),"-----",VLOOKUP(LeaveTracker[[#This Row],[Employee Name]],'List of Employees'!$B$4:$H$766,7))</f>
        <v>ONT</v>
      </c>
      <c r="F9209" s="66" t="str">
        <f>IF(ISBLANK(LeaveTracker[[#This Row],[Employee Name]]),"-----",VLOOKUP(LeaveTracker[[#This Row],[Employee Name]],'List of Employees'!$B$4:$H$766,6))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1917</v>
      </c>
      <c r="E9210" s="20" t="str">
        <f>IF(ISBLANK(LeaveTracker[[#This Row],[Employee Name]]),"-----",VLOOKUP(LeaveTracker[[#This Row],[Employee Name]],'List of Employees'!$B$4:$H$766,7))</f>
        <v>ONT</v>
      </c>
      <c r="F9210" s="66" t="str">
        <f>IF(ISBLANK(LeaveTracker[[#This Row],[Employee Name]]),"-----",VLOOKUP(LeaveTracker[[#This Row],[Employee Name]],'List of Employees'!$B$4:$H$766,6))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1917</v>
      </c>
      <c r="E9211" s="20" t="str">
        <f>IF(ISBLANK(LeaveTracker[[#This Row],[Employee Name]]),"-----",VLOOKUP(LeaveTracker[[#This Row],[Employee Name]],'List of Employees'!$B$4:$H$766,7))</f>
        <v>ONT</v>
      </c>
      <c r="F9211" s="66" t="str">
        <f>IF(ISBLANK(LeaveTracker[[#This Row],[Employee Name]]),"-----",VLOOKUP(LeaveTracker[[#This Row],[Employee Name]],'List of Employees'!$B$4:$H$766,6))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1783</v>
      </c>
      <c r="E9212" s="20" t="str">
        <f>IF(ISBLANK(LeaveTracker[[#This Row],[Employee Name]]),"-----",VLOOKUP(LeaveTracker[[#This Row],[Employee Name]],'List of Employees'!$B$4:$H$766,7))</f>
        <v>ONT</v>
      </c>
      <c r="F9212" s="66" t="str">
        <f>IF(ISBLANK(LeaveTracker[[#This Row],[Employee Name]]),"-----",VLOOKUP(LeaveTracker[[#This Row],[Employee Name]],'List of Employees'!$B$4:$H$766,6))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Employees'!$B$4:$H$766,7))</f>
        <v>ONT</v>
      </c>
      <c r="F9213" s="66" t="str">
        <f>IF(ISBLANK(LeaveTracker[[#This Row],[Employee Name]]),"-----",VLOOKUP(LeaveTracker[[#This Row],[Employee Name]],'List of Employees'!$B$4:$H$766,6))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Employees'!$B$4:$H$766,7))</f>
        <v>ONT</v>
      </c>
      <c r="F9214" s="66" t="str">
        <f>IF(ISBLANK(LeaveTracker[[#This Row],[Employee Name]]),"-----",VLOOKUP(LeaveTracker[[#This Row],[Employee Name]],'List of Employees'!$B$4:$H$766,6))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1831</v>
      </c>
      <c r="E9215" s="20" t="str">
        <f>IF(ISBLANK(LeaveTracker[[#This Row],[Employee Name]]),"-----",VLOOKUP(LeaveTracker[[#This Row],[Employee Name]],'List of Employees'!$B$4:$H$766,7))</f>
        <v>ONT</v>
      </c>
      <c r="F9215" s="66" t="str">
        <f>IF(ISBLANK(LeaveTracker[[#This Row],[Employee Name]]),"-----",VLOOKUP(LeaveTracker[[#This Row],[Employee Name]],'List of Employees'!$B$4:$H$766,6))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Employees'!$B$4:$H$766,7))</f>
        <v>ONT</v>
      </c>
      <c r="F9216" s="66" t="str">
        <f>IF(ISBLANK(LeaveTracker[[#This Row],[Employee Name]]),"-----",VLOOKUP(LeaveTracker[[#This Row],[Employee Name]],'List of Employees'!$B$4:$H$766,6))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Employees'!$B$4:$H$766,7))</f>
        <v>ONT</v>
      </c>
      <c r="F9217" s="66" t="str">
        <f>IF(ISBLANK(LeaveTracker[[#This Row],[Employee Name]]),"-----",VLOOKUP(LeaveTracker[[#This Row],[Employee Name]],'List of Employees'!$B$4:$H$766,6))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Employees'!$B$4:$H$766,7))</f>
        <v>CTO</v>
      </c>
      <c r="F9218" s="66" t="str">
        <f>IF(ISBLANK(LeaveTracker[[#This Row],[Employee Name]]),"-----",VLOOKUP(LeaveTracker[[#This Row],[Employee Name]],'List of Employees'!$B$4:$H$766,6))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Employees'!$B$4:$H$766,7))</f>
        <v>LIBRARY</v>
      </c>
      <c r="F9219" s="66" t="str">
        <f>IF(ISBLANK(LeaveTracker[[#This Row],[Employee Name]]),"-----",VLOOKUP(LeaveTracker[[#This Row],[Employee Name]],'List of Employees'!$B$4:$H$766,6))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Employees'!$B$4:$H$766,7))</f>
        <v>LIBRARY</v>
      </c>
      <c r="F9220" s="66" t="str">
        <f>IF(ISBLANK(LeaveTracker[[#This Row],[Employee Name]]),"-----",VLOOKUP(LeaveTracker[[#This Row],[Employee Name]],'List of Employees'!$B$4:$H$766,6))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Employees'!$B$4:$H$766,7))</f>
        <v>ONT</v>
      </c>
      <c r="F9221" s="66" t="str">
        <f>IF(ISBLANK(LeaveTracker[[#This Row],[Employee Name]]),"-----",VLOOKUP(LeaveTracker[[#This Row],[Employee Name]],'List of Employees'!$B$4:$H$766,6))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Employees'!$B$4:$H$766,7))</f>
        <v>ONT</v>
      </c>
      <c r="F9222" s="66" t="str">
        <f>IF(ISBLANK(LeaveTracker[[#This Row],[Employee Name]]),"-----",VLOOKUP(LeaveTracker[[#This Row],[Employee Name]],'List of Employees'!$B$4:$H$766,6))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1866</v>
      </c>
      <c r="E9223" s="20" t="str">
        <f>IF(ISBLANK(LeaveTracker[[#This Row],[Employee Name]]),"-----",VLOOKUP(LeaveTracker[[#This Row],[Employee Name]],'List of Employees'!$B$4:$H$766,7))</f>
        <v>CSWDO</v>
      </c>
      <c r="F9223" s="66" t="str">
        <f>IF(ISBLANK(LeaveTracker[[#This Row],[Employee Name]]),"-----",VLOOKUP(LeaveTracker[[#This Row],[Employee Name]],'List of Employees'!$B$4:$H$766,6))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Employees'!$B$4:$H$766,7))</f>
        <v>PIO</v>
      </c>
      <c r="F9224" s="66" t="str">
        <f>IF(ISBLANK(LeaveTracker[[#This Row],[Employee Name]]),"-----",VLOOKUP(LeaveTracker[[#This Row],[Employee Name]],'List of Employees'!$B$4:$H$766,6))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Employees'!$B$4:$H$766,7))</f>
        <v>PIO</v>
      </c>
      <c r="F9225" s="66" t="str">
        <f>IF(ISBLANK(LeaveTracker[[#This Row],[Employee Name]]),"-----",VLOOKUP(LeaveTracker[[#This Row],[Employee Name]],'List of Employees'!$B$4:$H$766,6))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Employees'!$B$4:$H$766,7))</f>
        <v>CCT</v>
      </c>
      <c r="F9226" s="66" t="str">
        <f>IF(ISBLANK(LeaveTracker[[#This Row],[Employee Name]]),"-----",VLOOKUP(LeaveTracker[[#This Row],[Employee Name]],'List of Employees'!$B$4:$H$766,6))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1805</v>
      </c>
      <c r="E9227" s="20" t="str">
        <f>IF(ISBLANK(LeaveTracker[[#This Row],[Employee Name]]),"-----",VLOOKUP(LeaveTracker[[#This Row],[Employee Name]],'List of Employees'!$B$4:$H$766,7))</f>
        <v>TICC</v>
      </c>
      <c r="F9227" s="66" t="str">
        <f>IF(ISBLANK(LeaveTracker[[#This Row],[Employee Name]]),"-----",VLOOKUP(LeaveTracker[[#This Row],[Employee Name]],'List of Employees'!$B$4:$H$766,6))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Employees'!$B$4:$H$766,7))</f>
        <v>CCT</v>
      </c>
      <c r="F9228" s="66" t="str">
        <f>IF(ISBLANK(LeaveTracker[[#This Row],[Employee Name]]),"-----",VLOOKUP(LeaveTracker[[#This Row],[Employee Name]],'List of Employees'!$B$4:$H$766,6))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Employees'!$B$4:$H$766,7))</f>
        <v>CCT</v>
      </c>
      <c r="F9229" s="66" t="str">
        <f>IF(ISBLANK(LeaveTracker[[#This Row],[Employee Name]]),"-----",VLOOKUP(LeaveTracker[[#This Row],[Employee Name]],'List of Employees'!$B$4:$H$766,6))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Employees'!$B$4:$H$766,7))</f>
        <v>CCT</v>
      </c>
      <c r="F9230" s="66" t="str">
        <f>IF(ISBLANK(LeaveTracker[[#This Row],[Employee Name]]),"-----",VLOOKUP(LeaveTracker[[#This Row],[Employee Name]],'List of Employees'!$B$4:$H$766,6))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Employees'!$B$4:$H$766,7))</f>
        <v>CCT</v>
      </c>
      <c r="F9231" s="66" t="str">
        <f>IF(ISBLANK(LeaveTracker[[#This Row],[Employee Name]]),"-----",VLOOKUP(LeaveTracker[[#This Row],[Employee Name]],'List of Employees'!$B$4:$H$766,6))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Employees'!$B$4:$H$766,7))</f>
        <v>PICNIC GROVE</v>
      </c>
      <c r="F9232" s="66" t="str">
        <f>IF(ISBLANK(LeaveTracker[[#This Row],[Employee Name]]),"-----",VLOOKUP(LeaveTracker[[#This Row],[Employee Name]],'List of Employees'!$B$4:$H$766,6))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2364</v>
      </c>
      <c r="E9233" s="20" t="str">
        <f>IF(ISBLANK(LeaveTracker[[#This Row],[Employee Name]]),"-----",VLOOKUP(LeaveTracker[[#This Row],[Employee Name]],'List of Employees'!$B$4:$H$766,7))</f>
        <v>PICNIC GROVE</v>
      </c>
      <c r="F9233" s="66" t="str">
        <f>IF(ISBLANK(LeaveTracker[[#This Row],[Employee Name]]),"-----",VLOOKUP(LeaveTracker[[#This Row],[Employee Name]],'List of Employees'!$B$4:$H$766,6))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2364</v>
      </c>
      <c r="E9234" s="20" t="str">
        <f>IF(ISBLANK(LeaveTracker[[#This Row],[Employee Name]]),"-----",VLOOKUP(LeaveTracker[[#This Row],[Employee Name]],'List of Employees'!$B$4:$H$766,7))</f>
        <v>PICNIC GROVE</v>
      </c>
      <c r="F9234" s="66" t="str">
        <f>IF(ISBLANK(LeaveTracker[[#This Row],[Employee Name]]),"-----",VLOOKUP(LeaveTracker[[#This Row],[Employee Name]],'List of Employees'!$B$4:$H$766,6))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Employees'!$B$4:$H$766,7))</f>
        <v>CSWDO</v>
      </c>
      <c r="F9235" s="66" t="str">
        <f>IF(ISBLANK(LeaveTracker[[#This Row],[Employee Name]]),"-----",VLOOKUP(LeaveTracker[[#This Row],[Employee Name]],'List of Employees'!$B$4:$H$766,6))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Employees'!$B$4:$H$766,7))</f>
        <v>CSWDO</v>
      </c>
      <c r="F9236" s="66" t="str">
        <f>IF(ISBLANK(LeaveTracker[[#This Row],[Employee Name]]),"-----",VLOOKUP(LeaveTracker[[#This Row],[Employee Name]],'List of Employees'!$B$4:$H$766,6))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Employees'!$B$4:$H$766,7))</f>
        <v>VMO</v>
      </c>
      <c r="F9237" s="66" t="str">
        <f>IF(ISBLANK(LeaveTracker[[#This Row],[Employee Name]]),"-----",VLOOKUP(LeaveTracker[[#This Row],[Employee Name]],'List of Employees'!$B$4:$H$766,6))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Employees'!$B$4:$H$766,7))</f>
        <v>VMO</v>
      </c>
      <c r="F9238" s="66" t="str">
        <f>IF(ISBLANK(LeaveTracker[[#This Row],[Employee Name]]),"-----",VLOOKUP(LeaveTracker[[#This Row],[Employee Name]],'List of Employees'!$B$4:$H$766,6))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Employees'!$B$4:$H$766,7))</f>
        <v>VMO</v>
      </c>
      <c r="F9239" s="66" t="str">
        <f>IF(ISBLANK(LeaveTracker[[#This Row],[Employee Name]]),"-----",VLOOKUP(LeaveTracker[[#This Row],[Employee Name]],'List of Employees'!$B$4:$H$766,6))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Employees'!$B$4:$H$766,7))</f>
        <v>VMO</v>
      </c>
      <c r="F9240" s="66" t="str">
        <f>IF(ISBLANK(LeaveTracker[[#This Row],[Employee Name]]),"-----",VLOOKUP(LeaveTracker[[#This Row],[Employee Name]],'List of Employees'!$B$4:$H$766,6))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Employees'!$B$4:$H$766,7))</f>
        <v>VMO</v>
      </c>
      <c r="F9241" s="66" t="str">
        <f>IF(ISBLANK(LeaveTracker[[#This Row],[Employee Name]]),"-----",VLOOKUP(LeaveTracker[[#This Row],[Employee Name]],'List of Employees'!$B$4:$H$766,6))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Employees'!$B$4:$H$766,7))</f>
        <v>VMO</v>
      </c>
      <c r="F9242" s="66" t="str">
        <f>IF(ISBLANK(LeaveTracker[[#This Row],[Employee Name]]),"-----",VLOOKUP(LeaveTracker[[#This Row],[Employee Name]],'List of Employees'!$B$4:$H$766,6))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Employees'!$B$4:$H$766,7))</f>
        <v>ADMIN OFFICE - HALL OF JUSTICE</v>
      </c>
      <c r="F9243" s="66" t="str">
        <f>IF(ISBLANK(LeaveTracker[[#This Row],[Employee Name]]),"-----",VLOOKUP(LeaveTracker[[#This Row],[Employee Name]],'List of Employees'!$B$4:$H$766,6))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Employees'!$B$4:$H$766,7))</f>
        <v>ADMIN OFFICE - HALL OF JUSTICE</v>
      </c>
      <c r="F9244" s="66" t="str">
        <f>IF(ISBLANK(LeaveTracker[[#This Row],[Employee Name]]),"-----",VLOOKUP(LeaveTracker[[#This Row],[Employee Name]],'List of Employees'!$B$4:$H$766,6))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Employees'!$B$4:$H$766,7))</f>
        <v>CHO</v>
      </c>
      <c r="F9245" s="66" t="str">
        <f>IF(ISBLANK(LeaveTracker[[#This Row],[Employee Name]]),"-----",VLOOKUP(LeaveTracker[[#This Row],[Employee Name]],'List of Employees'!$B$4:$H$766,6))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Employees'!$B$4:$H$766,7))</f>
        <v>CHO</v>
      </c>
      <c r="F9246" s="66" t="str">
        <f>IF(ISBLANK(LeaveTracker[[#This Row],[Employee Name]]),"-----",VLOOKUP(LeaveTracker[[#This Row],[Employee Name]],'List of Employees'!$B$4:$H$766,6))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Employees'!$B$4:$H$766,7))</f>
        <v>CHO</v>
      </c>
      <c r="F9247" s="66" t="str">
        <f>IF(ISBLANK(LeaveTracker[[#This Row],[Employee Name]]),"-----",VLOOKUP(LeaveTracker[[#This Row],[Employee Name]],'List of Employees'!$B$4:$H$766,6))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Employees'!$B$4:$H$766,7))</f>
        <v>CHO</v>
      </c>
      <c r="F9248" s="66" t="str">
        <f>IF(ISBLANK(LeaveTracker[[#This Row],[Employee Name]]),"-----",VLOOKUP(LeaveTracker[[#This Row],[Employee Name]],'List of Employees'!$B$4:$H$766,6))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Employees'!$B$4:$H$766,7))</f>
        <v>ACCOUNTING</v>
      </c>
      <c r="F9249" s="66" t="str">
        <f>IF(ISBLANK(LeaveTracker[[#This Row],[Employee Name]]),"-----",VLOOKUP(LeaveTracker[[#This Row],[Employee Name]],'List of Employees'!$B$4:$H$766,6))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Employees'!$B$4:$H$766,7))</f>
        <v>ACCOUNTING</v>
      </c>
      <c r="F9250" s="66" t="str">
        <f>IF(ISBLANK(LeaveTracker[[#This Row],[Employee Name]]),"-----",VLOOKUP(LeaveTracker[[#This Row],[Employee Name]],'List of Employees'!$B$4:$H$766,6))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Employees'!$B$4:$H$766,7))</f>
        <v>ACCOUNTING</v>
      </c>
      <c r="F9251" s="66" t="str">
        <f>IF(ISBLANK(LeaveTracker[[#This Row],[Employee Name]]),"-----",VLOOKUP(LeaveTracker[[#This Row],[Employee Name]],'List of Employees'!$B$4:$H$766,6))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Employees'!$B$4:$H$766,7))</f>
        <v>PIO</v>
      </c>
      <c r="F9252" s="66" t="str">
        <f>IF(ISBLANK(LeaveTracker[[#This Row],[Employee Name]]),"-----",VLOOKUP(LeaveTracker[[#This Row],[Employee Name]],'List of Employees'!$B$4:$H$766,6))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Employees'!$B$4:$H$766,7))</f>
        <v>PIO</v>
      </c>
      <c r="F9253" s="66" t="str">
        <f>IF(ISBLANK(LeaveTracker[[#This Row],[Employee Name]]),"-----",VLOOKUP(LeaveTracker[[#This Row],[Employee Name]],'List of Employees'!$B$4:$H$766,6))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Employees'!$B$4:$H$766,7))</f>
        <v>PIO</v>
      </c>
      <c r="F9254" s="66" t="str">
        <f>IF(ISBLANK(LeaveTracker[[#This Row],[Employee Name]]),"-----",VLOOKUP(LeaveTracker[[#This Row],[Employee Name]],'List of Employees'!$B$4:$H$766,6))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Employees'!$B$4:$H$766,7))</f>
        <v>PIO</v>
      </c>
      <c r="F9255" s="66" t="str">
        <f>IF(ISBLANK(LeaveTracker[[#This Row],[Employee Name]]),"-----",VLOOKUP(LeaveTracker[[#This Row],[Employee Name]],'List of Employees'!$B$4:$H$766,6))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Employees'!$B$4:$H$766,7))</f>
        <v>ACCOUNTING</v>
      </c>
      <c r="F9256" s="66" t="str">
        <f>IF(ISBLANK(LeaveTracker[[#This Row],[Employee Name]]),"-----",VLOOKUP(LeaveTracker[[#This Row],[Employee Name]],'List of Employees'!$B$4:$H$766,6))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2454</v>
      </c>
      <c r="E9257" s="20" t="str">
        <f>IF(ISBLANK(LeaveTracker[[#This Row],[Employee Name]]),"-----",VLOOKUP(LeaveTracker[[#This Row],[Employee Name]],'List of Employees'!$B$4:$H$766,7))</f>
        <v>RTC BRANCA</v>
      </c>
      <c r="F9257" s="66" t="str">
        <f>IF(ISBLANK(LeaveTracker[[#This Row],[Employee Name]]),"-----",VLOOKUP(LeaveTracker[[#This Row],[Employee Name]],'List of Employees'!$B$4:$H$766,6))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1737</v>
      </c>
      <c r="E9258" s="20">
        <f>IF(ISBLANK(LeaveTracker[[#This Row],[Employee Name]]),"-----",VLOOKUP(LeaveTracker[[#This Row],[Employee Name]],'List of Employees'!$B$4:$H$766,7))</f>
        <v>0</v>
      </c>
      <c r="F9258" s="66" t="str">
        <f>IF(ISBLANK(LeaveTracker[[#This Row],[Employee Name]]),"-----",VLOOKUP(LeaveTracker[[#This Row],[Employee Name]],'List of Employees'!$B$4:$H$766,6))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1822</v>
      </c>
      <c r="E9259" s="20" t="str">
        <f>IF(ISBLANK(LeaveTracker[[#This Row],[Employee Name]]),"-----",VLOOKUP(LeaveTracker[[#This Row],[Employee Name]],'List of Employees'!$B$4:$H$766,7))</f>
        <v>SP</v>
      </c>
      <c r="F9259" s="66" t="str">
        <f>IF(ISBLANK(LeaveTracker[[#This Row],[Employee Name]]),"-----",VLOOKUP(LeaveTracker[[#This Row],[Employee Name]],'List of Employees'!$B$4:$H$766,6))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1822</v>
      </c>
      <c r="E9260" s="20" t="str">
        <f>IF(ISBLANK(LeaveTracker[[#This Row],[Employee Name]]),"-----",VLOOKUP(LeaveTracker[[#This Row],[Employee Name]],'List of Employees'!$B$4:$H$766,7))</f>
        <v>SP</v>
      </c>
      <c r="F9260" s="66" t="str">
        <f>IF(ISBLANK(LeaveTracker[[#This Row],[Employee Name]]),"-----",VLOOKUP(LeaveTracker[[#This Row],[Employee Name]],'List of Employees'!$B$4:$H$766,6))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1771</v>
      </c>
      <c r="E9261" s="20" t="str">
        <f>IF(ISBLANK(LeaveTracker[[#This Row],[Employee Name]]),"-----",VLOOKUP(LeaveTracker[[#This Row],[Employee Name]],'List of Employees'!$B$4:$H$766,7))</f>
        <v>SP</v>
      </c>
      <c r="F9261" s="66" t="str">
        <f>IF(ISBLANK(LeaveTracker[[#This Row],[Employee Name]]),"-----",VLOOKUP(LeaveTracker[[#This Row],[Employee Name]],'List of Employees'!$B$4:$H$766,6))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Employees'!$B$4:$H$766,7))</f>
        <v>SP</v>
      </c>
      <c r="F9262" s="66" t="str">
        <f>IF(ISBLANK(LeaveTracker[[#This Row],[Employee Name]]),"-----",VLOOKUP(LeaveTracker[[#This Row],[Employee Name]],'List of Employees'!$B$4:$H$766,6))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2220</v>
      </c>
      <c r="E9263" s="20" t="str">
        <f>IF(ISBLANK(LeaveTracker[[#This Row],[Employee Name]]),"-----",VLOOKUP(LeaveTracker[[#This Row],[Employee Name]],'List of Employees'!$B$4:$H$766,7))</f>
        <v>SANGGUNIANG PANLUNGSOD</v>
      </c>
      <c r="F9263" s="66" t="str">
        <f>IF(ISBLANK(LeaveTracker[[#This Row],[Employee Name]]),"-----",VLOOKUP(LeaveTracker[[#This Row],[Employee Name]],'List of Employees'!$B$4:$H$766,6))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2220</v>
      </c>
      <c r="E9264" s="20" t="str">
        <f>IF(ISBLANK(LeaveTracker[[#This Row],[Employee Name]]),"-----",VLOOKUP(LeaveTracker[[#This Row],[Employee Name]],'List of Employees'!$B$4:$H$766,7))</f>
        <v>SANGGUNIANG PANLUNGSOD</v>
      </c>
      <c r="F9264" s="66" t="str">
        <f>IF(ISBLANK(LeaveTracker[[#This Row],[Employee Name]]),"-----",VLOOKUP(LeaveTracker[[#This Row],[Employee Name]],'List of Employees'!$B$4:$H$766,6))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2220</v>
      </c>
      <c r="E9265" s="20" t="str">
        <f>IF(ISBLANK(LeaveTracker[[#This Row],[Employee Name]]),"-----",VLOOKUP(LeaveTracker[[#This Row],[Employee Name]],'List of Employees'!$B$4:$H$766,7))</f>
        <v>SANGGUNIANG PANLUNGSOD</v>
      </c>
      <c r="F9265" s="66" t="str">
        <f>IF(ISBLANK(LeaveTracker[[#This Row],[Employee Name]]),"-----",VLOOKUP(LeaveTracker[[#This Row],[Employee Name]],'List of Employees'!$B$4:$H$766,6))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Employees'!$B$4:$H$766,7))</f>
        <v>VMO</v>
      </c>
      <c r="F9266" s="66" t="str">
        <f>IF(ISBLANK(LeaveTracker[[#This Row],[Employee Name]]),"-----",VLOOKUP(LeaveTracker[[#This Row],[Employee Name]],'List of Employees'!$B$4:$H$766,6))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Employees'!$B$4:$H$766,7))</f>
        <v>SP</v>
      </c>
      <c r="F9267" s="66" t="str">
        <f>IF(ISBLANK(LeaveTracker[[#This Row],[Employee Name]]),"-----",VLOOKUP(LeaveTracker[[#This Row],[Employee Name]],'List of Employees'!$B$4:$H$766,6))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Employees'!$B$4:$H$766,7))</f>
        <v>SP</v>
      </c>
      <c r="F9268" s="66" t="str">
        <f>IF(ISBLANK(LeaveTracker[[#This Row],[Employee Name]]),"-----",VLOOKUP(LeaveTracker[[#This Row],[Employee Name]],'List of Employees'!$B$4:$H$766,6))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Employees'!$B$4:$H$766,7))</f>
        <v>SP</v>
      </c>
      <c r="F9269" s="66" t="str">
        <f>IF(ISBLANK(LeaveTracker[[#This Row],[Employee Name]]),"-----",VLOOKUP(LeaveTracker[[#This Row],[Employee Name]],'List of Employees'!$B$4:$H$766,6))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1992</v>
      </c>
      <c r="E9270" s="20" t="str">
        <f>IF(ISBLANK(LeaveTracker[[#This Row],[Employee Name]]),"-----",VLOOKUP(LeaveTracker[[#This Row],[Employee Name]],'List of Employees'!$B$4:$H$766,7))</f>
        <v>VMO</v>
      </c>
      <c r="F9270" s="66" t="str">
        <f>IF(ISBLANK(LeaveTracker[[#This Row],[Employee Name]]),"-----",VLOOKUP(LeaveTracker[[#This Row],[Employee Name]],'List of Employees'!$B$4:$H$766,6))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2176</v>
      </c>
      <c r="E9271" s="20" t="str">
        <f>IF(ISBLANK(LeaveTracker[[#This Row],[Employee Name]]),"-----",VLOOKUP(LeaveTracker[[#This Row],[Employee Name]],'List of Employees'!$B$4:$H$766,7))</f>
        <v>HALL OF JUSTICE</v>
      </c>
      <c r="F9271" s="66" t="str">
        <f>IF(ISBLANK(LeaveTracker[[#This Row],[Employee Name]]),"-----",VLOOKUP(LeaveTracker[[#This Row],[Employee Name]],'List of Employees'!$B$4:$H$766,6))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Employees'!$B$4:$H$766,7))</f>
        <v>PIO</v>
      </c>
      <c r="F9272" s="66" t="str">
        <f>IF(ISBLANK(LeaveTracker[[#This Row],[Employee Name]]),"-----",VLOOKUP(LeaveTracker[[#This Row],[Employee Name]],'List of Employees'!$B$4:$H$766,6))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Employees'!$B$4:$H$766,7))</f>
        <v>PIO</v>
      </c>
      <c r="F9273" s="66" t="str">
        <f>IF(ISBLANK(LeaveTracker[[#This Row],[Employee Name]]),"-----",VLOOKUP(LeaveTracker[[#This Row],[Employee Name]],'List of Employees'!$B$4:$H$766,6))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Employees'!$B$4:$H$766,7))</f>
        <v>CCT</v>
      </c>
      <c r="F9274" s="66" t="str">
        <f>IF(ISBLANK(LeaveTracker[[#This Row],[Employee Name]]),"-----",VLOOKUP(LeaveTracker[[#This Row],[Employee Name]],'List of Employees'!$B$4:$H$766,6))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Employees'!$B$4:$H$766,7))</f>
        <v>CCT</v>
      </c>
      <c r="F9275" s="66" t="str">
        <f>IF(ISBLANK(LeaveTracker[[#This Row],[Employee Name]]),"-----",VLOOKUP(LeaveTracker[[#This Row],[Employee Name]],'List of Employees'!$B$4:$H$766,6))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Employees'!$B$4:$H$766,7))</f>
        <v>LCR</v>
      </c>
      <c r="F9276" s="66" t="str">
        <f>IF(ISBLANK(LeaveTracker[[#This Row],[Employee Name]]),"-----",VLOOKUP(LeaveTracker[[#This Row],[Employee Name]],'List of Employees'!$B$4:$H$766,6))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2580</v>
      </c>
      <c r="E9277" s="20" t="str">
        <f>IF(ISBLANK(LeaveTracker[[#This Row],[Employee Name]]),"-----",VLOOKUP(LeaveTracker[[#This Row],[Employee Name]],'List of Employees'!$B$4:$H$766,7))</f>
        <v>CSWDO</v>
      </c>
      <c r="F9277" s="66" t="str">
        <f>IF(ISBLANK(LeaveTracker[[#This Row],[Employee Name]]),"-----",VLOOKUP(LeaveTracker[[#This Row],[Employee Name]],'List of Employees'!$B$4:$H$766,6))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1849</v>
      </c>
      <c r="E9278" s="20" t="str">
        <f>IF(ISBLANK(LeaveTracker[[#This Row],[Employee Name]]),"-----",VLOOKUP(LeaveTracker[[#This Row],[Employee Name]],'List of Employees'!$B$4:$H$766,7))</f>
        <v>TCSNHS-ISHS</v>
      </c>
      <c r="F9278" s="66" t="str">
        <f>IF(ISBLANK(LeaveTracker[[#This Row],[Employee Name]]),"-----",VLOOKUP(LeaveTracker[[#This Row],[Employee Name]],'List of Employees'!$B$4:$H$766,6))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1849</v>
      </c>
      <c r="E9279" s="20" t="str">
        <f>IF(ISBLANK(LeaveTracker[[#This Row],[Employee Name]]),"-----",VLOOKUP(LeaveTracker[[#This Row],[Employee Name]],'List of Employees'!$B$4:$H$766,7))</f>
        <v>TCSNHS-ISHS</v>
      </c>
      <c r="F9279" s="66" t="str">
        <f>IF(ISBLANK(LeaveTracker[[#This Row],[Employee Name]]),"-----",VLOOKUP(LeaveTracker[[#This Row],[Employee Name]],'List of Employees'!$B$4:$H$766,6))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1849</v>
      </c>
      <c r="E9280" s="20" t="str">
        <f>IF(ISBLANK(LeaveTracker[[#This Row],[Employee Name]]),"-----",VLOOKUP(LeaveTracker[[#This Row],[Employee Name]],'List of Employees'!$B$4:$H$766,7))</f>
        <v>TCSNHS-ISHS</v>
      </c>
      <c r="F9280" s="66" t="str">
        <f>IF(ISBLANK(LeaveTracker[[#This Row],[Employee Name]]),"-----",VLOOKUP(LeaveTracker[[#This Row],[Employee Name]],'List of Employees'!$B$4:$H$766,6))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1849</v>
      </c>
      <c r="E9281" s="20" t="str">
        <f>IF(ISBLANK(LeaveTracker[[#This Row],[Employee Name]]),"-----",VLOOKUP(LeaveTracker[[#This Row],[Employee Name]],'List of Employees'!$B$4:$H$766,7))</f>
        <v>TCSNHS-ISHS</v>
      </c>
      <c r="F9281" s="66" t="str">
        <f>IF(ISBLANK(LeaveTracker[[#This Row],[Employee Name]]),"-----",VLOOKUP(LeaveTracker[[#This Row],[Employee Name]],'List of Employees'!$B$4:$H$766,6))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Employees'!$B$4:$H$766,7))</f>
        <v>CSWDO</v>
      </c>
      <c r="F9282" s="66" t="str">
        <f>IF(ISBLANK(LeaveTracker[[#This Row],[Employee Name]]),"-----",VLOOKUP(LeaveTracker[[#This Row],[Employee Name]],'List of Employees'!$B$4:$H$766,6))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2374</v>
      </c>
      <c r="E9283" s="20" t="str">
        <f>IF(ISBLANK(LeaveTracker[[#This Row],[Employee Name]]),"-----",VLOOKUP(LeaveTracker[[#This Row],[Employee Name]],'List of Employees'!$B$4:$H$766,7))</f>
        <v>LCR</v>
      </c>
      <c r="F9283" s="66" t="str">
        <f>IF(ISBLANK(LeaveTracker[[#This Row],[Employee Name]]),"-----",VLOOKUP(LeaveTracker[[#This Row],[Employee Name]],'List of Employees'!$B$4:$H$766,6))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Employees'!$B$4:$H$766,7))</f>
        <v>LCR</v>
      </c>
      <c r="F9284" s="66" t="str">
        <f>IF(ISBLANK(LeaveTracker[[#This Row],[Employee Name]]),"-----",VLOOKUP(LeaveTracker[[#This Row],[Employee Name]],'List of Employees'!$B$4:$H$766,6))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Employees'!$B$4:$H$766,7))</f>
        <v>LCR</v>
      </c>
      <c r="F9285" s="66" t="str">
        <f>IF(ISBLANK(LeaveTracker[[#This Row],[Employee Name]]),"-----",VLOOKUP(LeaveTracker[[#This Row],[Employee Name]],'List of Employees'!$B$4:$H$766,6))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Employees'!$B$4:$H$766,7))</f>
        <v>LCR</v>
      </c>
      <c r="F9286" s="66" t="str">
        <f>IF(ISBLANK(LeaveTracker[[#This Row],[Employee Name]]),"-----",VLOOKUP(LeaveTracker[[#This Row],[Employee Name]],'List of Employees'!$B$4:$H$766,6))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Employees'!$B$4:$H$766,7))</f>
        <v>CTO</v>
      </c>
      <c r="F9287" s="66" t="str">
        <f>IF(ISBLANK(LeaveTracker[[#This Row],[Employee Name]]),"-----",VLOOKUP(LeaveTracker[[#This Row],[Employee Name]],'List of Employees'!$B$4:$H$766,6))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Employees'!$B$4:$H$766,7))</f>
        <v>CTO</v>
      </c>
      <c r="F9288" s="66" t="str">
        <f>IF(ISBLANK(LeaveTracker[[#This Row],[Employee Name]]),"-----",VLOOKUP(LeaveTracker[[#This Row],[Employee Name]],'List of Employees'!$B$4:$H$766,6))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Employees'!$B$4:$H$766,7))</f>
        <v>LIBRARY</v>
      </c>
      <c r="F9289" s="66" t="str">
        <f>IF(ISBLANK(LeaveTracker[[#This Row],[Employee Name]]),"-----",VLOOKUP(LeaveTracker[[#This Row],[Employee Name]],'List of Employees'!$B$4:$H$766,6))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Employees'!$B$4:$H$766,7))</f>
        <v>EEO/ CITY MARKET</v>
      </c>
      <c r="F9290" s="66" t="str">
        <f>IF(ISBLANK(LeaveTracker[[#This Row],[Employee Name]]),"-----",VLOOKUP(LeaveTracker[[#This Row],[Employee Name]],'List of Employees'!$B$4:$H$766,6))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2582</v>
      </c>
      <c r="E9291" s="20" t="str">
        <f>IF(ISBLANK(LeaveTracker[[#This Row],[Employee Name]]),"-----",VLOOKUP(LeaveTracker[[#This Row],[Employee Name]],'List of Employees'!$B$4:$H$766,7))</f>
        <v>CCT</v>
      </c>
      <c r="F9291" s="66" t="str">
        <f>IF(ISBLANK(LeaveTracker[[#This Row],[Employee Name]]),"-----",VLOOKUP(LeaveTracker[[#This Row],[Employee Name]],'List of Employees'!$B$4:$H$766,6))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2582</v>
      </c>
      <c r="E9292" s="20" t="str">
        <f>IF(ISBLANK(LeaveTracker[[#This Row],[Employee Name]]),"-----",VLOOKUP(LeaveTracker[[#This Row],[Employee Name]],'List of Employees'!$B$4:$H$766,7))</f>
        <v>CCT</v>
      </c>
      <c r="F9292" s="66" t="str">
        <f>IF(ISBLANK(LeaveTracker[[#This Row],[Employee Name]]),"-----",VLOOKUP(LeaveTracker[[#This Row],[Employee Name]],'List of Employees'!$B$4:$H$766,6))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2582</v>
      </c>
      <c r="E9293" s="20" t="str">
        <f>IF(ISBLANK(LeaveTracker[[#This Row],[Employee Name]]),"-----",VLOOKUP(LeaveTracker[[#This Row],[Employee Name]],'List of Employees'!$B$4:$H$766,7))</f>
        <v>CCT</v>
      </c>
      <c r="F9293" s="66" t="str">
        <f>IF(ISBLANK(LeaveTracker[[#This Row],[Employee Name]]),"-----",VLOOKUP(LeaveTracker[[#This Row],[Employee Name]],'List of Employees'!$B$4:$H$766,6))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Employees'!$B$4:$H$766,7))</f>
        <v>CCT</v>
      </c>
      <c r="F9294" s="66" t="str">
        <f>IF(ISBLANK(LeaveTracker[[#This Row],[Employee Name]]),"-----",VLOOKUP(LeaveTracker[[#This Row],[Employee Name]],'List of Employees'!$B$4:$H$766,6))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Employees'!$B$4:$H$766,7))</f>
        <v>CCT</v>
      </c>
      <c r="F9295" s="66" t="str">
        <f>IF(ISBLANK(LeaveTracker[[#This Row],[Employee Name]]),"-----",VLOOKUP(LeaveTracker[[#This Row],[Employee Name]],'List of Employees'!$B$4:$H$766,6))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1786</v>
      </c>
      <c r="E9296" s="20" t="str">
        <f>IF(ISBLANK(LeaveTracker[[#This Row],[Employee Name]]),"-----",VLOOKUP(LeaveTracker[[#This Row],[Employee Name]],'List of Employees'!$B$4:$H$766,7))</f>
        <v>GSO</v>
      </c>
      <c r="F9296" s="66" t="str">
        <f>IF(ISBLANK(LeaveTracker[[#This Row],[Employee Name]]),"-----",VLOOKUP(LeaveTracker[[#This Row],[Employee Name]],'List of Employees'!$B$4:$H$766,6))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1786</v>
      </c>
      <c r="E9297" s="20" t="str">
        <f>IF(ISBLANK(LeaveTracker[[#This Row],[Employee Name]]),"-----",VLOOKUP(LeaveTracker[[#This Row],[Employee Name]],'List of Employees'!$B$4:$H$766,7))</f>
        <v>GSO</v>
      </c>
      <c r="F9297" s="66" t="str">
        <f>IF(ISBLANK(LeaveTracker[[#This Row],[Employee Name]]),"-----",VLOOKUP(LeaveTracker[[#This Row],[Employee Name]],'List of Employees'!$B$4:$H$766,6))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1786</v>
      </c>
      <c r="E9298" s="20" t="str">
        <f>IF(ISBLANK(LeaveTracker[[#This Row],[Employee Name]]),"-----",VLOOKUP(LeaveTracker[[#This Row],[Employee Name]],'List of Employees'!$B$4:$H$766,7))</f>
        <v>GSO</v>
      </c>
      <c r="F9298" s="66" t="str">
        <f>IF(ISBLANK(LeaveTracker[[#This Row],[Employee Name]]),"-----",VLOOKUP(LeaveTracker[[#This Row],[Employee Name]],'List of Employees'!$B$4:$H$766,6))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1786</v>
      </c>
      <c r="E9299" s="20" t="str">
        <f>IF(ISBLANK(LeaveTracker[[#This Row],[Employee Name]]),"-----",VLOOKUP(LeaveTracker[[#This Row],[Employee Name]],'List of Employees'!$B$4:$H$766,7))</f>
        <v>GSO</v>
      </c>
      <c r="F9299" s="66" t="str">
        <f>IF(ISBLANK(LeaveTracker[[#This Row],[Employee Name]]),"-----",VLOOKUP(LeaveTracker[[#This Row],[Employee Name]],'List of Employees'!$B$4:$H$766,6))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1786</v>
      </c>
      <c r="E9300" s="20" t="str">
        <f>IF(ISBLANK(LeaveTracker[[#This Row],[Employee Name]]),"-----",VLOOKUP(LeaveTracker[[#This Row],[Employee Name]],'List of Employees'!$B$4:$H$766,7))</f>
        <v>GSO</v>
      </c>
      <c r="F9300" s="66" t="str">
        <f>IF(ISBLANK(LeaveTracker[[#This Row],[Employee Name]]),"-----",VLOOKUP(LeaveTracker[[#This Row],[Employee Name]],'List of Employees'!$B$4:$H$766,6))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Employees'!$B$4:$H$766,7))</f>
        <v>ONT</v>
      </c>
      <c r="F9301" s="66" t="str">
        <f>IF(ISBLANK(LeaveTracker[[#This Row],[Employee Name]]),"-----",VLOOKUP(LeaveTracker[[#This Row],[Employee Name]],'List of Employees'!$B$4:$H$766,6))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2120</v>
      </c>
      <c r="E9302" s="20" t="str">
        <f>IF(ISBLANK(LeaveTracker[[#This Row],[Employee Name]]),"-----",VLOOKUP(LeaveTracker[[#This Row],[Employee Name]],'List of Employees'!$B$4:$H$766,7))</f>
        <v>PIO</v>
      </c>
      <c r="F9302" s="66" t="str">
        <f>IF(ISBLANK(LeaveTracker[[#This Row],[Employee Name]]),"-----",VLOOKUP(LeaveTracker[[#This Row],[Employee Name]],'List of Employees'!$B$4:$H$766,6))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2064</v>
      </c>
      <c r="E9303" s="20" t="str">
        <f>IF(ISBLANK(LeaveTracker[[#This Row],[Employee Name]]),"-----",VLOOKUP(LeaveTracker[[#This Row],[Employee Name]],'List of Employees'!$B$4:$H$766,7))</f>
        <v>PIO</v>
      </c>
      <c r="F9303" s="66" t="str">
        <f>IF(ISBLANK(LeaveTracker[[#This Row],[Employee Name]]),"-----",VLOOKUP(LeaveTracker[[#This Row],[Employee Name]],'List of Employees'!$B$4:$H$766,6))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2454</v>
      </c>
      <c r="E9304" s="20" t="str">
        <f>IF(ISBLANK(LeaveTracker[[#This Row],[Employee Name]]),"-----",VLOOKUP(LeaveTracker[[#This Row],[Employee Name]],'List of Employees'!$B$4:$H$766,7))</f>
        <v>RTC BRANCA</v>
      </c>
      <c r="F9304" s="66" t="str">
        <f>IF(ISBLANK(LeaveTracker[[#This Row],[Employee Name]]),"-----",VLOOKUP(LeaveTracker[[#This Row],[Employee Name]],'List of Employees'!$B$4:$H$766,6))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Employees'!$B$4:$H$766,7))</f>
        <v>ADMIN OFFICE</v>
      </c>
      <c r="F9305" s="66" t="str">
        <f>IF(ISBLANK(LeaveTracker[[#This Row],[Employee Name]]),"-----",VLOOKUP(LeaveTracker[[#This Row],[Employee Name]],'List of Employees'!$B$4:$H$766,6))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Employees'!$B$4:$H$766,7))</f>
        <v>HRMO</v>
      </c>
      <c r="F9306" s="66" t="str">
        <f>IF(ISBLANK(LeaveTracker[[#This Row],[Employee Name]]),"-----",VLOOKUP(LeaveTracker[[#This Row],[Employee Name]],'List of Employees'!$B$4:$H$766,6))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Employees'!$B$4:$H$766,7))</f>
        <v>HRMO</v>
      </c>
      <c r="F9307" s="66" t="str">
        <f>IF(ISBLANK(LeaveTracker[[#This Row],[Employee Name]]),"-----",VLOOKUP(LeaveTracker[[#This Row],[Employee Name]],'List of Employees'!$B$4:$H$766,6))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Employees'!$B$4:$H$766,7))</f>
        <v>HRMO</v>
      </c>
      <c r="F9308" s="66" t="str">
        <f>IF(ISBLANK(LeaveTracker[[#This Row],[Employee Name]]),"-----",VLOOKUP(LeaveTracker[[#This Row],[Employee Name]],'List of Employees'!$B$4:$H$766,6))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Employees'!$B$4:$H$766,7))</f>
        <v>HRMO</v>
      </c>
      <c r="F9309" s="66" t="str">
        <f>IF(ISBLANK(LeaveTracker[[#This Row],[Employee Name]]),"-----",VLOOKUP(LeaveTracker[[#This Row],[Employee Name]],'List of Employees'!$B$4:$H$766,6))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Employees'!$B$4:$H$766,7))</f>
        <v>HRMO</v>
      </c>
      <c r="F9310" s="66" t="str">
        <f>IF(ISBLANK(LeaveTracker[[#This Row],[Employee Name]]),"-----",VLOOKUP(LeaveTracker[[#This Row],[Employee Name]],'List of Employees'!$B$4:$H$766,6))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Employees'!$B$4:$H$766,7))</f>
        <v>HRMO</v>
      </c>
      <c r="F9311" s="66" t="str">
        <f>IF(ISBLANK(LeaveTracker[[#This Row],[Employee Name]]),"-----",VLOOKUP(LeaveTracker[[#This Row],[Employee Name]],'List of Employees'!$B$4:$H$766,6))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Employees'!$B$4:$H$766,7))</f>
        <v>MO</v>
      </c>
      <c r="F9312" s="66" t="str">
        <f>IF(ISBLANK(LeaveTracker[[#This Row],[Employee Name]]),"-----",VLOOKUP(LeaveTracker[[#This Row],[Employee Name]],'List of Employees'!$B$4:$H$766,6))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Employees'!$B$4:$H$766,7))</f>
        <v>CSU</v>
      </c>
      <c r="F9313" s="66" t="str">
        <f>IF(ISBLANK(LeaveTracker[[#This Row],[Employee Name]]),"-----",VLOOKUP(LeaveTracker[[#This Row],[Employee Name]],'List of Employees'!$B$4:$H$766,6))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Employees'!$B$4:$H$766,7))</f>
        <v>CSU</v>
      </c>
      <c r="F9314" s="66" t="str">
        <f>IF(ISBLANK(LeaveTracker[[#This Row],[Employee Name]]),"-----",VLOOKUP(LeaveTracker[[#This Row],[Employee Name]],'List of Employees'!$B$4:$H$766,6))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Employees'!$B$4:$H$766,7))</f>
        <v>CSU</v>
      </c>
      <c r="F9315" s="66" t="str">
        <f>IF(ISBLANK(LeaveTracker[[#This Row],[Employee Name]]),"-----",VLOOKUP(LeaveTracker[[#This Row],[Employee Name]],'List of Employees'!$B$4:$H$766,6))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Employees'!$B$4:$H$766,7))</f>
        <v>LCR</v>
      </c>
      <c r="F9316" s="66" t="str">
        <f>IF(ISBLANK(LeaveTracker[[#This Row],[Employee Name]]),"-----",VLOOKUP(LeaveTracker[[#This Row],[Employee Name]],'List of Employees'!$B$4:$H$766,6))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Employees'!$B$4:$H$766,7))</f>
        <v>LCR</v>
      </c>
      <c r="F9317" s="66" t="str">
        <f>IF(ISBLANK(LeaveTracker[[#This Row],[Employee Name]]),"-----",VLOOKUP(LeaveTracker[[#This Row],[Employee Name]],'List of Employees'!$B$4:$H$766,6))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Employees'!$B$4:$H$766,7))</f>
        <v>LCR</v>
      </c>
      <c r="F9318" s="66" t="str">
        <f>IF(ISBLANK(LeaveTracker[[#This Row],[Employee Name]]),"-----",VLOOKUP(LeaveTracker[[#This Row],[Employee Name]],'List of Employees'!$B$4:$H$766,6))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Employees'!$B$4:$H$766,7))</f>
        <v>LCR</v>
      </c>
      <c r="F9319" s="66" t="str">
        <f>IF(ISBLANK(LeaveTracker[[#This Row],[Employee Name]]),"-----",VLOOKUP(LeaveTracker[[#This Row],[Employee Name]],'List of Employees'!$B$4:$H$766,6))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Employees'!$B$4:$H$766,7))</f>
        <v>LCR</v>
      </c>
      <c r="F9320" s="66" t="str">
        <f>IF(ISBLANK(LeaveTracker[[#This Row],[Employee Name]]),"-----",VLOOKUP(LeaveTracker[[#This Row],[Employee Name]],'List of Employees'!$B$4:$H$766,6))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Employees'!$B$4:$H$766,7))</f>
        <v>LCR</v>
      </c>
      <c r="F9321" s="66" t="str">
        <f>IF(ISBLANK(LeaveTracker[[#This Row],[Employee Name]]),"-----",VLOOKUP(LeaveTracker[[#This Row],[Employee Name]],'List of Employees'!$B$4:$H$766,6))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Employees'!$B$4:$H$766,7))</f>
        <v>LCR</v>
      </c>
      <c r="F9322" s="66" t="str">
        <f>IF(ISBLANK(LeaveTracker[[#This Row],[Employee Name]]),"-----",VLOOKUP(LeaveTracker[[#This Row],[Employee Name]],'List of Employees'!$B$4:$H$766,6))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Employees'!$B$4:$H$766,7))</f>
        <v>LCR</v>
      </c>
      <c r="F9323" s="66" t="str">
        <f>IF(ISBLANK(LeaveTracker[[#This Row],[Employee Name]]),"-----",VLOOKUP(LeaveTracker[[#This Row],[Employee Name]],'List of Employees'!$B$4:$H$766,6))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Employees'!$B$4:$H$766,7))</f>
        <v>LCR</v>
      </c>
      <c r="F9324" s="66" t="str">
        <f>IF(ISBLANK(LeaveTracker[[#This Row],[Employee Name]]),"-----",VLOOKUP(LeaveTracker[[#This Row],[Employee Name]],'List of Employees'!$B$4:$H$766,6))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Employees'!$B$4:$H$766,7))</f>
        <v>LCR</v>
      </c>
      <c r="F9325" s="66" t="str">
        <f>IF(ISBLANK(LeaveTracker[[#This Row],[Employee Name]]),"-----",VLOOKUP(LeaveTracker[[#This Row],[Employee Name]],'List of Employees'!$B$4:$H$766,6))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1753</v>
      </c>
      <c r="E9326" s="20" t="str">
        <f>IF(ISBLANK(LeaveTracker[[#This Row],[Employee Name]]),"-----",VLOOKUP(LeaveTracker[[#This Row],[Employee Name]],'List of Employees'!$B$4:$H$766,7))</f>
        <v>SP</v>
      </c>
      <c r="F9326" s="66" t="str">
        <f>IF(ISBLANK(LeaveTracker[[#This Row],[Employee Name]]),"-----",VLOOKUP(LeaveTracker[[#This Row],[Employee Name]],'List of Employees'!$B$4:$H$766,6))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1753</v>
      </c>
      <c r="E9327" s="20" t="str">
        <f>IF(ISBLANK(LeaveTracker[[#This Row],[Employee Name]]),"-----",VLOOKUP(LeaveTracker[[#This Row],[Employee Name]],'List of Employees'!$B$4:$H$766,7))</f>
        <v>SP</v>
      </c>
      <c r="F9327" s="66" t="str">
        <f>IF(ISBLANK(LeaveTracker[[#This Row],[Employee Name]]),"-----",VLOOKUP(LeaveTracker[[#This Row],[Employee Name]],'List of Employees'!$B$4:$H$766,6))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1718</v>
      </c>
      <c r="E9328" s="20" t="str">
        <f>IF(ISBLANK(LeaveTracker[[#This Row],[Employee Name]]),"-----",VLOOKUP(LeaveTracker[[#This Row],[Employee Name]],'List of Employees'!$B$4:$H$766,7))</f>
        <v>LEGAL</v>
      </c>
      <c r="F9328" s="66" t="str">
        <f>IF(ISBLANK(LeaveTracker[[#This Row],[Employee Name]]),"-----",VLOOKUP(LeaveTracker[[#This Row],[Employee Name]],'List of Employees'!$B$4:$H$766,6))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1718</v>
      </c>
      <c r="E9329" s="20" t="str">
        <f>IF(ISBLANK(LeaveTracker[[#This Row],[Employee Name]]),"-----",VLOOKUP(LeaveTracker[[#This Row],[Employee Name]],'List of Employees'!$B$4:$H$766,7))</f>
        <v>LEGAL</v>
      </c>
      <c r="F9329" s="66" t="str">
        <f>IF(ISBLANK(LeaveTracker[[#This Row],[Employee Name]]),"-----",VLOOKUP(LeaveTracker[[#This Row],[Employee Name]],'List of Employees'!$B$4:$H$766,6))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1718</v>
      </c>
      <c r="E9330" s="20" t="str">
        <f>IF(ISBLANK(LeaveTracker[[#This Row],[Employee Name]]),"-----",VLOOKUP(LeaveTracker[[#This Row],[Employee Name]],'List of Employees'!$B$4:$H$766,7))</f>
        <v>LEGAL</v>
      </c>
      <c r="F9330" s="66" t="str">
        <f>IF(ISBLANK(LeaveTracker[[#This Row],[Employee Name]]),"-----",VLOOKUP(LeaveTracker[[#This Row],[Employee Name]],'List of Employees'!$B$4:$H$766,6))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1718</v>
      </c>
      <c r="E9331" s="20" t="str">
        <f>IF(ISBLANK(LeaveTracker[[#This Row],[Employee Name]]),"-----",VLOOKUP(LeaveTracker[[#This Row],[Employee Name]],'List of Employees'!$B$4:$H$766,7))</f>
        <v>LEGAL</v>
      </c>
      <c r="F9331" s="66" t="str">
        <f>IF(ISBLANK(LeaveTracker[[#This Row],[Employee Name]]),"-----",VLOOKUP(LeaveTracker[[#This Row],[Employee Name]],'List of Employees'!$B$4:$H$766,6))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1718</v>
      </c>
      <c r="E9332" s="20" t="str">
        <f>IF(ISBLANK(LeaveTracker[[#This Row],[Employee Name]]),"-----",VLOOKUP(LeaveTracker[[#This Row],[Employee Name]],'List of Employees'!$B$4:$H$766,7))</f>
        <v>LEGAL</v>
      </c>
      <c r="F9332" s="66" t="str">
        <f>IF(ISBLANK(LeaveTracker[[#This Row],[Employee Name]]),"-----",VLOOKUP(LeaveTracker[[#This Row],[Employee Name]],'List of Employees'!$B$4:$H$766,6))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1718</v>
      </c>
      <c r="E9333" s="20" t="str">
        <f>IF(ISBLANK(LeaveTracker[[#This Row],[Employee Name]]),"-----",VLOOKUP(LeaveTracker[[#This Row],[Employee Name]],'List of Employees'!$B$4:$H$766,7))</f>
        <v>LEGAL</v>
      </c>
      <c r="F9333" s="66" t="str">
        <f>IF(ISBLANK(LeaveTracker[[#This Row],[Employee Name]]),"-----",VLOOKUP(LeaveTracker[[#This Row],[Employee Name]],'List of Employees'!$B$4:$H$766,6))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2326</v>
      </c>
      <c r="E9334" s="20" t="str">
        <f>IF(ISBLANK(LeaveTracker[[#This Row],[Employee Name]]),"-----",VLOOKUP(LeaveTracker[[#This Row],[Employee Name]],'List of Employees'!$B$4:$H$766,7))</f>
        <v>ONT</v>
      </c>
      <c r="F9334" s="66" t="str">
        <f>IF(ISBLANK(LeaveTracker[[#This Row],[Employee Name]]),"-----",VLOOKUP(LeaveTracker[[#This Row],[Employee Name]],'List of Employees'!$B$4:$H$766,6))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Employees'!$B$4:$H$766,7))</f>
        <v>ONT</v>
      </c>
      <c r="F9335" s="66" t="str">
        <f>IF(ISBLANK(LeaveTracker[[#This Row],[Employee Name]]),"-----",VLOOKUP(LeaveTracker[[#This Row],[Employee Name]],'List of Employees'!$B$4:$H$766,6))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Employees'!$B$4:$H$766,7))</f>
        <v>ONT</v>
      </c>
      <c r="F9336" s="66" t="str">
        <f>IF(ISBLANK(LeaveTracker[[#This Row],[Employee Name]]),"-----",VLOOKUP(LeaveTracker[[#This Row],[Employee Name]],'List of Employees'!$B$4:$H$766,6))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Employees'!$B$4:$H$766,7))</f>
        <v>ONT</v>
      </c>
      <c r="F9337" s="66" t="str">
        <f>IF(ISBLANK(LeaveTracker[[#This Row],[Employee Name]]),"-----",VLOOKUP(LeaveTracker[[#This Row],[Employee Name]],'List of Employees'!$B$4:$H$766,6))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Employees'!$B$4:$H$766,7))</f>
        <v>ONT</v>
      </c>
      <c r="F9338" s="66" t="str">
        <f>IF(ISBLANK(LeaveTracker[[#This Row],[Employee Name]]),"-----",VLOOKUP(LeaveTracker[[#This Row],[Employee Name]],'List of Employees'!$B$4:$H$766,6))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1859</v>
      </c>
      <c r="E9339" s="20" t="str">
        <f>IF(ISBLANK(LeaveTracker[[#This Row],[Employee Name]]),"-----",VLOOKUP(LeaveTracker[[#This Row],[Employee Name]],'List of Employees'!$B$4:$H$766,7))</f>
        <v>TICC</v>
      </c>
      <c r="F9339" s="66" t="str">
        <f>IF(ISBLANK(LeaveTracker[[#This Row],[Employee Name]]),"-----",VLOOKUP(LeaveTracker[[#This Row],[Employee Name]],'List of Employees'!$B$4:$H$766,6))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1859</v>
      </c>
      <c r="E9340" s="20" t="str">
        <f>IF(ISBLANK(LeaveTracker[[#This Row],[Employee Name]]),"-----",VLOOKUP(LeaveTracker[[#This Row],[Employee Name]],'List of Employees'!$B$4:$H$766,7))</f>
        <v>TICC</v>
      </c>
      <c r="F9340" s="66" t="str">
        <f>IF(ISBLANK(LeaveTracker[[#This Row],[Employee Name]]),"-----",VLOOKUP(LeaveTracker[[#This Row],[Employee Name]],'List of Employees'!$B$4:$H$766,6))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1859</v>
      </c>
      <c r="E9341" s="20" t="str">
        <f>IF(ISBLANK(LeaveTracker[[#This Row],[Employee Name]]),"-----",VLOOKUP(LeaveTracker[[#This Row],[Employee Name]],'List of Employees'!$B$4:$H$766,7))</f>
        <v>TICC</v>
      </c>
      <c r="F9341" s="66" t="str">
        <f>IF(ISBLANK(LeaveTracker[[#This Row],[Employee Name]]),"-----",VLOOKUP(LeaveTracker[[#This Row],[Employee Name]],'List of Employees'!$B$4:$H$766,6))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1881</v>
      </c>
      <c r="E9342" s="20" t="str">
        <f>IF(ISBLANK(LeaveTracker[[#This Row],[Employee Name]]),"-----",VLOOKUP(LeaveTracker[[#This Row],[Employee Name]],'List of Employees'!$B$4:$H$766,7))</f>
        <v>TICC</v>
      </c>
      <c r="F9342" s="66" t="str">
        <f>IF(ISBLANK(LeaveTracker[[#This Row],[Employee Name]]),"-----",VLOOKUP(LeaveTracker[[#This Row],[Employee Name]],'List of Employees'!$B$4:$H$766,6))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1881</v>
      </c>
      <c r="E9343" s="20" t="str">
        <f>IF(ISBLANK(LeaveTracker[[#This Row],[Employee Name]]),"-----",VLOOKUP(LeaveTracker[[#This Row],[Employee Name]],'List of Employees'!$B$4:$H$766,7))</f>
        <v>TICC</v>
      </c>
      <c r="F9343" s="66" t="str">
        <f>IF(ISBLANK(LeaveTracker[[#This Row],[Employee Name]]),"-----",VLOOKUP(LeaveTracker[[#This Row],[Employee Name]],'List of Employees'!$B$4:$H$766,6))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1881</v>
      </c>
      <c r="E9344" s="20" t="str">
        <f>IF(ISBLANK(LeaveTracker[[#This Row],[Employee Name]]),"-----",VLOOKUP(LeaveTracker[[#This Row],[Employee Name]],'List of Employees'!$B$4:$H$766,7))</f>
        <v>TICC</v>
      </c>
      <c r="F9344" s="66" t="str">
        <f>IF(ISBLANK(LeaveTracker[[#This Row],[Employee Name]]),"-----",VLOOKUP(LeaveTracker[[#This Row],[Employee Name]],'List of Employees'!$B$4:$H$766,6))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2546</v>
      </c>
      <c r="E9345" s="20" t="str">
        <f>IF(ISBLANK(LeaveTracker[[#This Row],[Employee Name]]),"-----",VLOOKUP(LeaveTracker[[#This Row],[Employee Name]],'List of Employees'!$B$4:$H$766,7))</f>
        <v>TICC</v>
      </c>
      <c r="F9345" s="66" t="str">
        <f>IF(ISBLANK(LeaveTracker[[#This Row],[Employee Name]]),"-----",VLOOKUP(LeaveTracker[[#This Row],[Employee Name]],'List of Employees'!$B$4:$H$766,6))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2546</v>
      </c>
      <c r="E9346" s="20" t="str">
        <f>IF(ISBLANK(LeaveTracker[[#This Row],[Employee Name]]),"-----",VLOOKUP(LeaveTracker[[#This Row],[Employee Name]],'List of Employees'!$B$4:$H$766,7))</f>
        <v>TICC</v>
      </c>
      <c r="F9346" s="66" t="str">
        <f>IF(ISBLANK(LeaveTracker[[#This Row],[Employee Name]]),"-----",VLOOKUP(LeaveTracker[[#This Row],[Employee Name]],'List of Employees'!$B$4:$H$766,6))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1858</v>
      </c>
      <c r="E9347" s="20" t="str">
        <f>IF(ISBLANK(LeaveTracker[[#This Row],[Employee Name]]),"-----",VLOOKUP(LeaveTracker[[#This Row],[Employee Name]],'List of Employees'!$B$4:$H$766,7))</f>
        <v>TICC</v>
      </c>
      <c r="F9347" s="66" t="str">
        <f>IF(ISBLANK(LeaveTracker[[#This Row],[Employee Name]]),"-----",VLOOKUP(LeaveTracker[[#This Row],[Employee Name]],'List of Employees'!$B$4:$H$766,6))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1858</v>
      </c>
      <c r="E9348" s="20" t="str">
        <f>IF(ISBLANK(LeaveTracker[[#This Row],[Employee Name]]),"-----",VLOOKUP(LeaveTracker[[#This Row],[Employee Name]],'List of Employees'!$B$4:$H$766,7))</f>
        <v>TICC</v>
      </c>
      <c r="F9348" s="66" t="str">
        <f>IF(ISBLANK(LeaveTracker[[#This Row],[Employee Name]]),"-----",VLOOKUP(LeaveTracker[[#This Row],[Employee Name]],'List of Employees'!$B$4:$H$766,6))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1858</v>
      </c>
      <c r="E9349" s="20" t="str">
        <f>IF(ISBLANK(LeaveTracker[[#This Row],[Employee Name]]),"-----",VLOOKUP(LeaveTracker[[#This Row],[Employee Name]],'List of Employees'!$B$4:$H$766,7))</f>
        <v>TICC</v>
      </c>
      <c r="F9349" s="66" t="str">
        <f>IF(ISBLANK(LeaveTracker[[#This Row],[Employee Name]]),"-----",VLOOKUP(LeaveTracker[[#This Row],[Employee Name]],'List of Employees'!$B$4:$H$766,6))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1858</v>
      </c>
      <c r="E9350" s="20" t="str">
        <f>IF(ISBLANK(LeaveTracker[[#This Row],[Employee Name]]),"-----",VLOOKUP(LeaveTracker[[#This Row],[Employee Name]],'List of Employees'!$B$4:$H$766,7))</f>
        <v>TICC</v>
      </c>
      <c r="F9350" s="66" t="str">
        <f>IF(ISBLANK(LeaveTracker[[#This Row],[Employee Name]]),"-----",VLOOKUP(LeaveTracker[[#This Row],[Employee Name]],'List of Employees'!$B$4:$H$766,6))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2584</v>
      </c>
      <c r="E9351" s="20" t="str">
        <f>IF(ISBLANK(LeaveTracker[[#This Row],[Employee Name]]),"-----",VLOOKUP(LeaveTracker[[#This Row],[Employee Name]],'List of Employees'!$B$4:$H$766,7))</f>
        <v>TICC</v>
      </c>
      <c r="F9351" s="66" t="str">
        <f>IF(ISBLANK(LeaveTracker[[#This Row],[Employee Name]]),"-----",VLOOKUP(LeaveTracker[[#This Row],[Employee Name]],'List of Employees'!$B$4:$H$766,6))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1893</v>
      </c>
      <c r="E9352" s="20" t="str">
        <f>IF(ISBLANK(LeaveTracker[[#This Row],[Employee Name]]),"-----",VLOOKUP(LeaveTracker[[#This Row],[Employee Name]],'List of Employees'!$B$4:$H$766,7))</f>
        <v>AGRICULTURE OFFICE</v>
      </c>
      <c r="F9352" s="66" t="str">
        <f>IF(ISBLANK(LeaveTracker[[#This Row],[Employee Name]]),"-----",VLOOKUP(LeaveTracker[[#This Row],[Employee Name]],'List of Employees'!$B$4:$H$766,6))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1893</v>
      </c>
      <c r="E9353" s="20" t="str">
        <f>IF(ISBLANK(LeaveTracker[[#This Row],[Employee Name]]),"-----",VLOOKUP(LeaveTracker[[#This Row],[Employee Name]],'List of Employees'!$B$4:$H$766,7))</f>
        <v>AGRICULTURE OFFICE</v>
      </c>
      <c r="F9353" s="66" t="str">
        <f>IF(ISBLANK(LeaveTracker[[#This Row],[Employee Name]]),"-----",VLOOKUP(LeaveTracker[[#This Row],[Employee Name]],'List of Employees'!$B$4:$H$766,6))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1882</v>
      </c>
      <c r="E9354" s="20" t="str">
        <f>IF(ISBLANK(LeaveTracker[[#This Row],[Employee Name]]),"-----",VLOOKUP(LeaveTracker[[#This Row],[Employee Name]],'List of Employees'!$B$4:$H$766,7))</f>
        <v>TICC</v>
      </c>
      <c r="F9354" s="66" t="str">
        <f>IF(ISBLANK(LeaveTracker[[#This Row],[Employee Name]]),"-----",VLOOKUP(LeaveTracker[[#This Row],[Employee Name]],'List of Employees'!$B$4:$H$766,6))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2498</v>
      </c>
      <c r="E9355" s="20" t="str">
        <f>IF(ISBLANK(LeaveTracker[[#This Row],[Employee Name]]),"-----",VLOOKUP(LeaveTracker[[#This Row],[Employee Name]],'List of Employees'!$B$4:$H$766,7))</f>
        <v>TICC</v>
      </c>
      <c r="F9355" s="66" t="str">
        <f>IF(ISBLANK(LeaveTracker[[#This Row],[Employee Name]]),"-----",VLOOKUP(LeaveTracker[[#This Row],[Employee Name]],'List of Employees'!$B$4:$H$766,6))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2498</v>
      </c>
      <c r="E9356" s="20" t="str">
        <f>IF(ISBLANK(LeaveTracker[[#This Row],[Employee Name]]),"-----",VLOOKUP(LeaveTracker[[#This Row],[Employee Name]],'List of Employees'!$B$4:$H$766,7))</f>
        <v>TICC</v>
      </c>
      <c r="F9356" s="66" t="str">
        <f>IF(ISBLANK(LeaveTracker[[#This Row],[Employee Name]]),"-----",VLOOKUP(LeaveTracker[[#This Row],[Employee Name]],'List of Employees'!$B$4:$H$766,6))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1809</v>
      </c>
      <c r="E9357" s="20" t="str">
        <f>IF(ISBLANK(LeaveTracker[[#This Row],[Employee Name]]),"-----",VLOOKUP(LeaveTracker[[#This Row],[Employee Name]],'List of Employees'!$B$4:$H$766,7))</f>
        <v>TICC</v>
      </c>
      <c r="F9357" s="66" t="str">
        <f>IF(ISBLANK(LeaveTracker[[#This Row],[Employee Name]]),"-----",VLOOKUP(LeaveTracker[[#This Row],[Employee Name]],'List of Employees'!$B$4:$H$766,6))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1882</v>
      </c>
      <c r="E9358" s="20" t="str">
        <f>IF(ISBLANK(LeaveTracker[[#This Row],[Employee Name]]),"-----",VLOOKUP(LeaveTracker[[#This Row],[Employee Name]],'List of Employees'!$B$4:$H$766,7))</f>
        <v>TICC</v>
      </c>
      <c r="F9358" s="66" t="str">
        <f>IF(ISBLANK(LeaveTracker[[#This Row],[Employee Name]]),"-----",VLOOKUP(LeaveTracker[[#This Row],[Employee Name]],'List of Employees'!$B$4:$H$766,6))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1882</v>
      </c>
      <c r="E9359" s="20" t="str">
        <f>IF(ISBLANK(LeaveTracker[[#This Row],[Employee Name]]),"-----",VLOOKUP(LeaveTracker[[#This Row],[Employee Name]],'List of Employees'!$B$4:$H$766,7))</f>
        <v>TICC</v>
      </c>
      <c r="F9359" s="66" t="str">
        <f>IF(ISBLANK(LeaveTracker[[#This Row],[Employee Name]]),"-----",VLOOKUP(LeaveTracker[[#This Row],[Employee Name]],'List of Employees'!$B$4:$H$766,6))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1806</v>
      </c>
      <c r="E9360" s="20" t="str">
        <f>IF(ISBLANK(LeaveTracker[[#This Row],[Employee Name]]),"-----",VLOOKUP(LeaveTracker[[#This Row],[Employee Name]],'List of Employees'!$B$4:$H$766,7))</f>
        <v>TICC/TCCH</v>
      </c>
      <c r="F9360" s="66" t="str">
        <f>IF(ISBLANK(LeaveTracker[[#This Row],[Employee Name]]),"-----",VLOOKUP(LeaveTracker[[#This Row],[Employee Name]],'List of Employees'!$B$4:$H$766,6))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2586</v>
      </c>
      <c r="E9361" s="20" t="str">
        <f>IF(ISBLANK(LeaveTracker[[#This Row],[Employee Name]]),"-----",VLOOKUP(LeaveTracker[[#This Row],[Employee Name]],'List of Employees'!$B$4:$H$766,7))</f>
        <v>TICC</v>
      </c>
      <c r="F9361" s="66" t="str">
        <f>IF(ISBLANK(LeaveTracker[[#This Row],[Employee Name]]),"-----",VLOOKUP(LeaveTracker[[#This Row],[Employee Name]],'List of Employees'!$B$4:$H$766,6))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2586</v>
      </c>
      <c r="E9362" s="20" t="str">
        <f>IF(ISBLANK(LeaveTracker[[#This Row],[Employee Name]]),"-----",VLOOKUP(LeaveTracker[[#This Row],[Employee Name]],'List of Employees'!$B$4:$H$766,7))</f>
        <v>TICC</v>
      </c>
      <c r="F9362" s="66" t="str">
        <f>IF(ISBLANK(LeaveTracker[[#This Row],[Employee Name]]),"-----",VLOOKUP(LeaveTracker[[#This Row],[Employee Name]],'List of Employees'!$B$4:$H$766,6))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2551</v>
      </c>
      <c r="E9363" s="20" t="str">
        <f>IF(ISBLANK(LeaveTracker[[#This Row],[Employee Name]]),"-----",VLOOKUP(LeaveTracker[[#This Row],[Employee Name]],'List of Employees'!$B$4:$H$766,7))</f>
        <v>TICC</v>
      </c>
      <c r="F9363" s="66" t="str">
        <f>IF(ISBLANK(LeaveTracker[[#This Row],[Employee Name]]),"-----",VLOOKUP(LeaveTracker[[#This Row],[Employee Name]],'List of Employees'!$B$4:$H$766,6))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2551</v>
      </c>
      <c r="E9364" s="20" t="str">
        <f>IF(ISBLANK(LeaveTracker[[#This Row],[Employee Name]]),"-----",VLOOKUP(LeaveTracker[[#This Row],[Employee Name]],'List of Employees'!$B$4:$H$766,7))</f>
        <v>TICC</v>
      </c>
      <c r="F9364" s="66" t="str">
        <f>IF(ISBLANK(LeaveTracker[[#This Row],[Employee Name]]),"-----",VLOOKUP(LeaveTracker[[#This Row],[Employee Name]],'List of Employees'!$B$4:$H$766,6))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1943</v>
      </c>
      <c r="E9365" s="20" t="str">
        <f>IF(ISBLANK(LeaveTracker[[#This Row],[Employee Name]]),"-----",VLOOKUP(LeaveTracker[[#This Row],[Employee Name]],'List of Employees'!$B$4:$H$766,7))</f>
        <v>TICC</v>
      </c>
      <c r="F9365" s="66" t="str">
        <f>IF(ISBLANK(LeaveTracker[[#This Row],[Employee Name]]),"-----",VLOOKUP(LeaveTracker[[#This Row],[Employee Name]],'List of Employees'!$B$4:$H$766,6))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1901</v>
      </c>
      <c r="E9366" s="20" t="str">
        <f>IF(ISBLANK(LeaveTracker[[#This Row],[Employee Name]]),"-----",VLOOKUP(LeaveTracker[[#This Row],[Employee Name]],'List of Employees'!$B$4:$H$766,7))</f>
        <v>ONT</v>
      </c>
      <c r="F9366" s="66" t="str">
        <f>IF(ISBLANK(LeaveTracker[[#This Row],[Employee Name]]),"-----",VLOOKUP(LeaveTracker[[#This Row],[Employee Name]],'List of Employees'!$B$4:$H$766,6))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1813</v>
      </c>
      <c r="E9367" s="20" t="str">
        <f>IF(ISBLANK(LeaveTracker[[#This Row],[Employee Name]]),"-----",VLOOKUP(LeaveTracker[[#This Row],[Employee Name]],'List of Employees'!$B$4:$H$766,7))</f>
        <v>CSWDO</v>
      </c>
      <c r="F9367" s="66" t="str">
        <f>IF(ISBLANK(LeaveTracker[[#This Row],[Employee Name]]),"-----",VLOOKUP(LeaveTracker[[#This Row],[Employee Name]],'List of Employees'!$B$4:$H$766,6))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1813</v>
      </c>
      <c r="E9368" s="20" t="str">
        <f>IF(ISBLANK(LeaveTracker[[#This Row],[Employee Name]]),"-----",VLOOKUP(LeaveTracker[[#This Row],[Employee Name]],'List of Employees'!$B$4:$H$766,7))</f>
        <v>CSWDO</v>
      </c>
      <c r="F9368" s="66" t="str">
        <f>IF(ISBLANK(LeaveTracker[[#This Row],[Employee Name]]),"-----",VLOOKUP(LeaveTracker[[#This Row],[Employee Name]],'List of Employees'!$B$4:$H$766,6))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2191</v>
      </c>
      <c r="E9369" s="20" t="str">
        <f>IF(ISBLANK(LeaveTracker[[#This Row],[Employee Name]]),"-----",VLOOKUP(LeaveTracker[[#This Row],[Employee Name]],'List of Employees'!$B$4:$H$766,7))</f>
        <v>CSWDO</v>
      </c>
      <c r="F9369" s="66" t="str">
        <f>IF(ISBLANK(LeaveTracker[[#This Row],[Employee Name]]),"-----",VLOOKUP(LeaveTracker[[#This Row],[Employee Name]],'List of Employees'!$B$4:$H$766,6))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1746</v>
      </c>
      <c r="E9370" s="20" t="str">
        <f>IF(ISBLANK(LeaveTracker[[#This Row],[Employee Name]]),"-----",VLOOKUP(LeaveTracker[[#This Row],[Employee Name]],'List of Employees'!$B$4:$H$766,7))</f>
        <v>AGRICULTURE OFFICE</v>
      </c>
      <c r="F9370" s="66" t="str">
        <f>IF(ISBLANK(LeaveTracker[[#This Row],[Employee Name]]),"-----",VLOOKUP(LeaveTracker[[#This Row],[Employee Name]],'List of Employees'!$B$4:$H$766,6))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1746</v>
      </c>
      <c r="E9371" s="20" t="str">
        <f>IF(ISBLANK(LeaveTracker[[#This Row],[Employee Name]]),"-----",VLOOKUP(LeaveTracker[[#This Row],[Employee Name]],'List of Employees'!$B$4:$H$766,7))</f>
        <v>AGRICULTURE OFFICE</v>
      </c>
      <c r="F9371" s="66" t="str">
        <f>IF(ISBLANK(LeaveTracker[[#This Row],[Employee Name]]),"-----",VLOOKUP(LeaveTracker[[#This Row],[Employee Name]],'List of Employees'!$B$4:$H$766,6))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1746</v>
      </c>
      <c r="E9372" s="20" t="str">
        <f>IF(ISBLANK(LeaveTracker[[#This Row],[Employee Name]]),"-----",VLOOKUP(LeaveTracker[[#This Row],[Employee Name]],'List of Employees'!$B$4:$H$766,7))</f>
        <v>AGRICULTURE OFFICE</v>
      </c>
      <c r="F9372" s="66" t="str">
        <f>IF(ISBLANK(LeaveTracker[[#This Row],[Employee Name]]),"-----",VLOOKUP(LeaveTracker[[#This Row],[Employee Name]],'List of Employees'!$B$4:$H$766,6))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1746</v>
      </c>
      <c r="E9373" s="20" t="str">
        <f>IF(ISBLANK(LeaveTracker[[#This Row],[Employee Name]]),"-----",VLOOKUP(LeaveTracker[[#This Row],[Employee Name]],'List of Employees'!$B$4:$H$766,7))</f>
        <v>AGRICULTURE OFFICE</v>
      </c>
      <c r="F9373" s="66" t="str">
        <f>IF(ISBLANK(LeaveTracker[[#This Row],[Employee Name]]),"-----",VLOOKUP(LeaveTracker[[#This Row],[Employee Name]],'List of Employees'!$B$4:$H$766,6))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2123</v>
      </c>
      <c r="E9374" s="20" t="str">
        <f>IF(ISBLANK(LeaveTracker[[#This Row],[Employee Name]]),"-----",VLOOKUP(LeaveTracker[[#This Row],[Employee Name]],'List of Employees'!$B$4:$H$766,7))</f>
        <v>DA</v>
      </c>
      <c r="F9374" s="66" t="str">
        <f>IF(ISBLANK(LeaveTracker[[#This Row],[Employee Name]]),"-----",VLOOKUP(LeaveTracker[[#This Row],[Employee Name]],'List of Employees'!$B$4:$H$766,6))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2123</v>
      </c>
      <c r="E9375" s="20" t="str">
        <f>IF(ISBLANK(LeaveTracker[[#This Row],[Employee Name]]),"-----",VLOOKUP(LeaveTracker[[#This Row],[Employee Name]],'List of Employees'!$B$4:$H$766,7))</f>
        <v>DA</v>
      </c>
      <c r="F9375" s="66" t="str">
        <f>IF(ISBLANK(LeaveTracker[[#This Row],[Employee Name]]),"-----",VLOOKUP(LeaveTracker[[#This Row],[Employee Name]],'List of Employees'!$B$4:$H$766,6))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1745</v>
      </c>
      <c r="E9376" s="20" t="str">
        <f>IF(ISBLANK(LeaveTracker[[#This Row],[Employee Name]]),"-----",VLOOKUP(LeaveTracker[[#This Row],[Employee Name]],'List of Employees'!$B$4:$H$766,7))</f>
        <v>MAHOGANY MARKET</v>
      </c>
      <c r="F9376" s="66" t="str">
        <f>IF(ISBLANK(LeaveTracker[[#This Row],[Employee Name]]),"-----",VLOOKUP(LeaveTracker[[#This Row],[Employee Name]],'List of Employees'!$B$4:$H$766,6))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1773</v>
      </c>
      <c r="E9377" s="20" t="str">
        <f>IF(ISBLANK(LeaveTracker[[#This Row],[Employee Name]]),"-----",VLOOKUP(LeaveTracker[[#This Row],[Employee Name]],'List of Employees'!$B$4:$H$766,7))</f>
        <v>MAHOGANY MARKET</v>
      </c>
      <c r="F9377" s="66" t="str">
        <f>IF(ISBLANK(LeaveTracker[[#This Row],[Employee Name]]),"-----",VLOOKUP(LeaveTracker[[#This Row],[Employee Name]],'List of Employees'!$B$4:$H$766,6))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1773</v>
      </c>
      <c r="E9378" s="20" t="str">
        <f>IF(ISBLANK(LeaveTracker[[#This Row],[Employee Name]]),"-----",VLOOKUP(LeaveTracker[[#This Row],[Employee Name]],'List of Employees'!$B$4:$H$766,7))</f>
        <v>MAHOGANY MARKET</v>
      </c>
      <c r="F9378" s="66" t="str">
        <f>IF(ISBLANK(LeaveTracker[[#This Row],[Employee Name]]),"-----",VLOOKUP(LeaveTracker[[#This Row],[Employee Name]],'List of Employees'!$B$4:$H$766,6))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1900</v>
      </c>
      <c r="E9379" s="20" t="str">
        <f>IF(ISBLANK(LeaveTracker[[#This Row],[Employee Name]]),"-----",VLOOKUP(LeaveTracker[[#This Row],[Employee Name]],'List of Employees'!$B$4:$H$766,7))</f>
        <v>COOP</v>
      </c>
      <c r="F9379" s="66" t="str">
        <f>IF(ISBLANK(LeaveTracker[[#This Row],[Employee Name]]),"-----",VLOOKUP(LeaveTracker[[#This Row],[Employee Name]],'List of Employees'!$B$4:$H$766,6))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1864</v>
      </c>
      <c r="E9380" s="20" t="str">
        <f>IF(ISBLANK(LeaveTracker[[#This Row],[Employee Name]]),"-----",VLOOKUP(LeaveTracker[[#This Row],[Employee Name]],'List of Employees'!$B$4:$H$766,7))</f>
        <v>CENRO</v>
      </c>
      <c r="F9380" s="66" t="str">
        <f>IF(ISBLANK(LeaveTracker[[#This Row],[Employee Name]]),"-----",VLOOKUP(LeaveTracker[[#This Row],[Employee Name]],'List of Employees'!$B$4:$H$766,6))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Employees'!$B$4:$H$766,7))</f>
        <v>CENRO</v>
      </c>
      <c r="F9381" s="66" t="str">
        <f>IF(ISBLANK(LeaveTracker[[#This Row],[Employee Name]]),"-----",VLOOKUP(LeaveTracker[[#This Row],[Employee Name]],'List of Employees'!$B$4:$H$766,6))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Employees'!$B$4:$H$766,7))</f>
        <v>CENRO</v>
      </c>
      <c r="F9382" s="66" t="str">
        <f>IF(ISBLANK(LeaveTracker[[#This Row],[Employee Name]]),"-----",VLOOKUP(LeaveTracker[[#This Row],[Employee Name]],'List of Employees'!$B$4:$H$766,6))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Employees'!$B$4:$H$766,7))</f>
        <v>SP</v>
      </c>
      <c r="F9383" s="66" t="str">
        <f>IF(ISBLANK(LeaveTracker[[#This Row],[Employee Name]]),"-----",VLOOKUP(LeaveTracker[[#This Row],[Employee Name]],'List of Employees'!$B$4:$H$766,6))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Employees'!$B$4:$H$766,7))</f>
        <v>VMO</v>
      </c>
      <c r="F9384" s="66" t="str">
        <f>IF(ISBLANK(LeaveTracker[[#This Row],[Employee Name]]),"-----",VLOOKUP(LeaveTracker[[#This Row],[Employee Name]],'List of Employees'!$B$4:$H$766,6))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Employees'!$B$4:$H$766,7))</f>
        <v>SP</v>
      </c>
      <c r="F9385" s="66" t="str">
        <f>IF(ISBLANK(LeaveTracker[[#This Row],[Employee Name]]),"-----",VLOOKUP(LeaveTracker[[#This Row],[Employee Name]],'List of Employees'!$B$4:$H$766,6))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Employees'!$B$4:$H$766,7))</f>
        <v>SP</v>
      </c>
      <c r="F9386" s="66" t="str">
        <f>IF(ISBLANK(LeaveTracker[[#This Row],[Employee Name]]),"-----",VLOOKUP(LeaveTracker[[#This Row],[Employee Name]],'List of Employees'!$B$4:$H$766,6))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2460</v>
      </c>
      <c r="E9387" s="20" t="str">
        <f>IF(ISBLANK(LeaveTracker[[#This Row],[Employee Name]]),"-----",VLOOKUP(LeaveTracker[[#This Row],[Employee Name]],'List of Employees'!$B$4:$H$766,7))</f>
        <v>CCT</v>
      </c>
      <c r="F9387" s="66" t="str">
        <f>IF(ISBLANK(LeaveTracker[[#This Row],[Employee Name]]),"-----",VLOOKUP(LeaveTracker[[#This Row],[Employee Name]],'List of Employees'!$B$4:$H$766,6))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Employees'!$B$4:$H$766,7))</f>
        <v>CTO</v>
      </c>
      <c r="F9388" s="66" t="str">
        <f>IF(ISBLANK(LeaveTracker[[#This Row],[Employee Name]]),"-----",VLOOKUP(LeaveTracker[[#This Row],[Employee Name]],'List of Employees'!$B$4:$H$766,6))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2286</v>
      </c>
      <c r="E9389" s="20" t="str">
        <f>IF(ISBLANK(LeaveTracker[[#This Row],[Employee Name]]),"-----",VLOOKUP(LeaveTracker[[#This Row],[Employee Name]],'List of Employees'!$B$4:$H$766,7))</f>
        <v>PICNIC GROVE</v>
      </c>
      <c r="F9389" s="66" t="str">
        <f>IF(ISBLANK(LeaveTracker[[#This Row],[Employee Name]]),"-----",VLOOKUP(LeaveTracker[[#This Row],[Employee Name]],'List of Employees'!$B$4:$H$766,6))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2286</v>
      </c>
      <c r="E9390" s="20" t="str">
        <f>IF(ISBLANK(LeaveTracker[[#This Row],[Employee Name]]),"-----",VLOOKUP(LeaveTracker[[#This Row],[Employee Name]],'List of Employees'!$B$4:$H$766,7))</f>
        <v>PICNIC GROVE</v>
      </c>
      <c r="F9390" s="66" t="str">
        <f>IF(ISBLANK(LeaveTracker[[#This Row],[Employee Name]]),"-----",VLOOKUP(LeaveTracker[[#This Row],[Employee Name]],'List of Employees'!$B$4:$H$766,6))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2286</v>
      </c>
      <c r="E9391" s="20" t="str">
        <f>IF(ISBLANK(LeaveTracker[[#This Row],[Employee Name]]),"-----",VLOOKUP(LeaveTracker[[#This Row],[Employee Name]],'List of Employees'!$B$4:$H$766,7))</f>
        <v>PICNIC GROVE</v>
      </c>
      <c r="F9391" s="66" t="str">
        <f>IF(ISBLANK(LeaveTracker[[#This Row],[Employee Name]]),"-----",VLOOKUP(LeaveTracker[[#This Row],[Employee Name]],'List of Employees'!$B$4:$H$766,6))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2286</v>
      </c>
      <c r="E9392" s="20" t="str">
        <f>IF(ISBLANK(LeaveTracker[[#This Row],[Employee Name]]),"-----",VLOOKUP(LeaveTracker[[#This Row],[Employee Name]],'List of Employees'!$B$4:$H$766,7))</f>
        <v>PICNIC GROVE</v>
      </c>
      <c r="F9392" s="66" t="str">
        <f>IF(ISBLANK(LeaveTracker[[#This Row],[Employee Name]]),"-----",VLOOKUP(LeaveTracker[[#This Row],[Employee Name]],'List of Employees'!$B$4:$H$766,6))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2589</v>
      </c>
      <c r="E9393" s="20" t="str">
        <f>IF(ISBLANK(LeaveTracker[[#This Row],[Employee Name]]),"-----",VLOOKUP(LeaveTracker[[#This Row],[Employee Name]],'List of Employees'!$B$4:$H$766,7))</f>
        <v>PICNIC GROVE</v>
      </c>
      <c r="F9393" s="66" t="str">
        <f>IF(ISBLANK(LeaveTracker[[#This Row],[Employee Name]]),"-----",VLOOKUP(LeaveTracker[[#This Row],[Employee Name]],'List of Employees'!$B$4:$H$766,6))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2589</v>
      </c>
      <c r="E9394" s="20" t="str">
        <f>IF(ISBLANK(LeaveTracker[[#This Row],[Employee Name]]),"-----",VLOOKUP(LeaveTracker[[#This Row],[Employee Name]],'List of Employees'!$B$4:$H$766,7))</f>
        <v>PICNIC GROVE</v>
      </c>
      <c r="F9394" s="66" t="str">
        <f>IF(ISBLANK(LeaveTracker[[#This Row],[Employee Name]]),"-----",VLOOKUP(LeaveTracker[[#This Row],[Employee Name]],'List of Employees'!$B$4:$H$766,6))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Employees'!$B$4:$H$766,7))</f>
        <v>THRDC</v>
      </c>
      <c r="F9395" s="66" t="str">
        <f>IF(ISBLANK(LeaveTracker[[#This Row],[Employee Name]]),"-----",VLOOKUP(LeaveTracker[[#This Row],[Employee Name]],'List of Employees'!$B$4:$H$766,6))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2120</v>
      </c>
      <c r="E9396" s="20" t="str">
        <f>IF(ISBLANK(LeaveTracker[[#This Row],[Employee Name]]),"-----",VLOOKUP(LeaveTracker[[#This Row],[Employee Name]],'List of Employees'!$B$4:$H$766,7))</f>
        <v>PIO</v>
      </c>
      <c r="F9396" s="66" t="str">
        <f>IF(ISBLANK(LeaveTracker[[#This Row],[Employee Name]]),"-----",VLOOKUP(LeaveTracker[[#This Row],[Employee Name]],'List of Employees'!$B$4:$H$766,6))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2120</v>
      </c>
      <c r="E9397" s="20" t="str">
        <f>IF(ISBLANK(LeaveTracker[[#This Row],[Employee Name]]),"-----",VLOOKUP(LeaveTracker[[#This Row],[Employee Name]],'List of Employees'!$B$4:$H$766,7))</f>
        <v>PIO</v>
      </c>
      <c r="F9397" s="66" t="str">
        <f>IF(ISBLANK(LeaveTracker[[#This Row],[Employee Name]]),"-----",VLOOKUP(LeaveTracker[[#This Row],[Employee Name]],'List of Employees'!$B$4:$H$766,6))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Employees'!$B$4:$H$766,7))</f>
        <v>CTO</v>
      </c>
      <c r="F9398" s="66" t="str">
        <f>IF(ISBLANK(LeaveTracker[[#This Row],[Employee Name]]),"-----",VLOOKUP(LeaveTracker[[#This Row],[Employee Name]],'List of Employees'!$B$4:$H$766,6))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Employees'!$B$4:$H$766,7))</f>
        <v>CCT</v>
      </c>
      <c r="F9399" s="66" t="str">
        <f>IF(ISBLANK(LeaveTracker[[#This Row],[Employee Name]]),"-----",VLOOKUP(LeaveTracker[[#This Row],[Employee Name]],'List of Employees'!$B$4:$H$766,6))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Employees'!$B$4:$H$766,7))</f>
        <v>CCT</v>
      </c>
      <c r="F9400" s="66" t="str">
        <f>IF(ISBLANK(LeaveTracker[[#This Row],[Employee Name]]),"-----",VLOOKUP(LeaveTracker[[#This Row],[Employee Name]],'List of Employees'!$B$4:$H$766,6))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Employees'!$B$4:$H$766,7))</f>
        <v>CCT</v>
      </c>
      <c r="F9401" s="66" t="str">
        <f>IF(ISBLANK(LeaveTracker[[#This Row],[Employee Name]]),"-----",VLOOKUP(LeaveTracker[[#This Row],[Employee Name]],'List of Employees'!$B$4:$H$766,6))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2582</v>
      </c>
      <c r="E9402" s="20" t="str">
        <f>IF(ISBLANK(LeaveTracker[[#This Row],[Employee Name]]),"-----",VLOOKUP(LeaveTracker[[#This Row],[Employee Name]],'List of Employees'!$B$4:$H$766,7))</f>
        <v>CCT</v>
      </c>
      <c r="F9402" s="66" t="str">
        <f>IF(ISBLANK(LeaveTracker[[#This Row],[Employee Name]]),"-----",VLOOKUP(LeaveTracker[[#This Row],[Employee Name]],'List of Employees'!$B$4:$H$766,6))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Employees'!$B$4:$H$766,7))</f>
        <v>CCT</v>
      </c>
      <c r="F9403" s="66" t="str">
        <f>IF(ISBLANK(LeaveTracker[[#This Row],[Employee Name]]),"-----",VLOOKUP(LeaveTracker[[#This Row],[Employee Name]],'List of Employees'!$B$4:$H$766,6))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Employees'!$B$4:$H$766,7))</f>
        <v>CCT</v>
      </c>
      <c r="F9404" s="66" t="str">
        <f>IF(ISBLANK(LeaveTracker[[#This Row],[Employee Name]]),"-----",VLOOKUP(LeaveTracker[[#This Row],[Employee Name]],'List of Employees'!$B$4:$H$766,6))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2582</v>
      </c>
      <c r="E9405" s="20" t="str">
        <f>IF(ISBLANK(LeaveTracker[[#This Row],[Employee Name]]),"-----",VLOOKUP(LeaveTracker[[#This Row],[Employee Name]],'List of Employees'!$B$4:$H$766,7))</f>
        <v>CCT</v>
      </c>
      <c r="F9405" s="66" t="str">
        <f>IF(ISBLANK(LeaveTracker[[#This Row],[Employee Name]]),"-----",VLOOKUP(LeaveTracker[[#This Row],[Employee Name]],'List of Employees'!$B$4:$H$766,6))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Employees'!$B$4:$H$766,7))</f>
        <v>CCT</v>
      </c>
      <c r="F9406" s="66" t="str">
        <f>IF(ISBLANK(LeaveTracker[[#This Row],[Employee Name]]),"-----",VLOOKUP(LeaveTracker[[#This Row],[Employee Name]],'List of Employees'!$B$4:$H$766,6))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Employees'!$B$4:$H$766,7))</f>
        <v>CCT</v>
      </c>
      <c r="F9407" s="66" t="str">
        <f>IF(ISBLANK(LeaveTracker[[#This Row],[Employee Name]]),"-----",VLOOKUP(LeaveTracker[[#This Row],[Employee Name]],'List of Employees'!$B$4:$H$766,6))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Employees'!$B$4:$H$766,7))</f>
        <v>LCR</v>
      </c>
      <c r="F9408" s="66" t="str">
        <f>IF(ISBLANK(LeaveTracker[[#This Row],[Employee Name]]),"-----",VLOOKUP(LeaveTracker[[#This Row],[Employee Name]],'List of Employees'!$B$4:$H$766,6))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Employees'!$B$4:$H$766,7))</f>
        <v>LCR</v>
      </c>
      <c r="F9409" s="66" t="str">
        <f>IF(ISBLANK(LeaveTracker[[#This Row],[Employee Name]]),"-----",VLOOKUP(LeaveTracker[[#This Row],[Employee Name]],'List of Employees'!$B$4:$H$766,6))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Employees'!$B$4:$H$766,7))</f>
        <v>LCR</v>
      </c>
      <c r="F9410" s="66" t="str">
        <f>IF(ISBLANK(LeaveTracker[[#This Row],[Employee Name]]),"-----",VLOOKUP(LeaveTracker[[#This Row],[Employee Name]],'List of Employees'!$B$4:$H$766,6))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Employees'!$B$4:$H$766,7))</f>
        <v>HRMO</v>
      </c>
      <c r="F9411" s="66" t="str">
        <f>IF(ISBLANK(LeaveTracker[[#This Row],[Employee Name]]),"-----",VLOOKUP(LeaveTracker[[#This Row],[Employee Name]],'List of Employees'!$B$4:$H$766,6))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Employees'!$B$4:$H$766,7))</f>
        <v>HRMO</v>
      </c>
      <c r="F9412" s="66" t="str">
        <f>IF(ISBLANK(LeaveTracker[[#This Row],[Employee Name]]),"-----",VLOOKUP(LeaveTracker[[#This Row],[Employee Name]],'List of Employees'!$B$4:$H$766,6))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Employees'!$B$4:$H$766,7))</f>
        <v>HRMO</v>
      </c>
      <c r="F9413" s="66" t="str">
        <f>IF(ISBLANK(LeaveTracker[[#This Row],[Employee Name]]),"-----",VLOOKUP(LeaveTracker[[#This Row],[Employee Name]],'List of Employees'!$B$4:$H$766,6))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1758</v>
      </c>
      <c r="E9414" s="20" t="str">
        <f>IF(ISBLANK(LeaveTracker[[#This Row],[Employee Name]]),"-----",VLOOKUP(LeaveTracker[[#This Row],[Employee Name]],'List of Employees'!$B$4:$H$766,7))</f>
        <v>LIBRARY</v>
      </c>
      <c r="F9414" s="66" t="str">
        <f>IF(ISBLANK(LeaveTracker[[#This Row],[Employee Name]]),"-----",VLOOKUP(LeaveTracker[[#This Row],[Employee Name]],'List of Employees'!$B$4:$H$766,6))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1758</v>
      </c>
      <c r="E9415" s="20" t="str">
        <f>IF(ISBLANK(LeaveTracker[[#This Row],[Employee Name]]),"-----",VLOOKUP(LeaveTracker[[#This Row],[Employee Name]],'List of Employees'!$B$4:$H$766,7))</f>
        <v>LIBRARY</v>
      </c>
      <c r="F9415" s="66" t="str">
        <f>IF(ISBLANK(LeaveTracker[[#This Row],[Employee Name]]),"-----",VLOOKUP(LeaveTracker[[#This Row],[Employee Name]],'List of Employees'!$B$4:$H$766,6))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1758</v>
      </c>
      <c r="E9416" s="20" t="str">
        <f>IF(ISBLANK(LeaveTracker[[#This Row],[Employee Name]]),"-----",VLOOKUP(LeaveTracker[[#This Row],[Employee Name]],'List of Employees'!$B$4:$H$766,7))</f>
        <v>LIBRARY</v>
      </c>
      <c r="F9416" s="66" t="str">
        <f>IF(ISBLANK(LeaveTracker[[#This Row],[Employee Name]]),"-----",VLOOKUP(LeaveTracker[[#This Row],[Employee Name]],'List of Employees'!$B$4:$H$766,6))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1758</v>
      </c>
      <c r="E9417" s="20" t="str">
        <f>IF(ISBLANK(LeaveTracker[[#This Row],[Employee Name]]),"-----",VLOOKUP(LeaveTracker[[#This Row],[Employee Name]],'List of Employees'!$B$4:$H$766,7))</f>
        <v>LIBRARY</v>
      </c>
      <c r="F9417" s="66" t="str">
        <f>IF(ISBLANK(LeaveTracker[[#This Row],[Employee Name]]),"-----",VLOOKUP(LeaveTracker[[#This Row],[Employee Name]],'List of Employees'!$B$4:$H$766,6))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Employees'!$B$4:$H$766,7))</f>
        <v>TCCH/TICC</v>
      </c>
      <c r="F9418" s="66" t="str">
        <f>IF(ISBLANK(LeaveTracker[[#This Row],[Employee Name]]),"-----",VLOOKUP(LeaveTracker[[#This Row],[Employee Name]],'List of Employees'!$B$4:$H$766,6))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Employees'!$B$4:$H$766,7))</f>
        <v>CTO</v>
      </c>
      <c r="F9419" s="66" t="str">
        <f>IF(ISBLANK(LeaveTracker[[#This Row],[Employee Name]]),"-----",VLOOKUP(LeaveTracker[[#This Row],[Employee Name]],'List of Employees'!$B$4:$H$766,6))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2564</v>
      </c>
      <c r="E9420" s="20" t="str">
        <f>IF(ISBLANK(LeaveTracker[[#This Row],[Employee Name]]),"-----",VLOOKUP(LeaveTracker[[#This Row],[Employee Name]],'List of Employees'!$B$4:$H$766,7))</f>
        <v>TICC</v>
      </c>
      <c r="F9420" s="66" t="str">
        <f>IF(ISBLANK(LeaveTracker[[#This Row],[Employee Name]]),"-----",VLOOKUP(LeaveTracker[[#This Row],[Employee Name]],'List of Employees'!$B$4:$H$766,6))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2564</v>
      </c>
      <c r="E9421" s="20" t="str">
        <f>IF(ISBLANK(LeaveTracker[[#This Row],[Employee Name]]),"-----",VLOOKUP(LeaveTracker[[#This Row],[Employee Name]],'List of Employees'!$B$4:$H$766,7))</f>
        <v>TICC</v>
      </c>
      <c r="F9421" s="66" t="str">
        <f>IF(ISBLANK(LeaveTracker[[#This Row],[Employee Name]]),"-----",VLOOKUP(LeaveTracker[[#This Row],[Employee Name]],'List of Employees'!$B$4:$H$766,6))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Employees'!$B$4:$H$766,7))</f>
        <v>ACCOUNTING</v>
      </c>
      <c r="F9422" s="66" t="str">
        <f>IF(ISBLANK(LeaveTracker[[#This Row],[Employee Name]]),"-----",VLOOKUP(LeaveTracker[[#This Row],[Employee Name]],'List of Employees'!$B$4:$H$766,6))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Employees'!$B$4:$H$766,7))</f>
        <v>LIBRARY</v>
      </c>
      <c r="F9423" s="66" t="str">
        <f>IF(ISBLANK(LeaveTracker[[#This Row],[Employee Name]]),"-----",VLOOKUP(LeaveTracker[[#This Row],[Employee Name]],'List of Employees'!$B$4:$H$766,6))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Employees'!$B$4:$H$766,7))</f>
        <v>LIBRARY</v>
      </c>
      <c r="F9424" s="66" t="str">
        <f>IF(ISBLANK(LeaveTracker[[#This Row],[Employee Name]]),"-----",VLOOKUP(LeaveTracker[[#This Row],[Employee Name]],'List of Employees'!$B$4:$H$766,6))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Employees'!$B$4:$H$766,7))</f>
        <v>LIBRARY</v>
      </c>
      <c r="F9425" s="66" t="str">
        <f>IF(ISBLANK(LeaveTracker[[#This Row],[Employee Name]]),"-----",VLOOKUP(LeaveTracker[[#This Row],[Employee Name]],'List of Employees'!$B$4:$H$766,6))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Employees'!$B$4:$H$766,7))</f>
        <v>LIBRARY</v>
      </c>
      <c r="F9426" s="66" t="str">
        <f>IF(ISBLANK(LeaveTracker[[#This Row],[Employee Name]]),"-----",VLOOKUP(LeaveTracker[[#This Row],[Employee Name]],'List of Employees'!$B$4:$H$766,6))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2460</v>
      </c>
      <c r="E9427" s="20" t="str">
        <f>IF(ISBLANK(LeaveTracker[[#This Row],[Employee Name]]),"-----",VLOOKUP(LeaveTracker[[#This Row],[Employee Name]],'List of Employees'!$B$4:$H$766,7))</f>
        <v>CCT</v>
      </c>
      <c r="F9427" s="66" t="str">
        <f>IF(ISBLANK(LeaveTracker[[#This Row],[Employee Name]]),"-----",VLOOKUP(LeaveTracker[[#This Row],[Employee Name]],'List of Employees'!$B$4:$H$766,6))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1810</v>
      </c>
      <c r="E9428" s="20" t="str">
        <f>IF(ISBLANK(LeaveTracker[[#This Row],[Employee Name]]),"-----",VLOOKUP(LeaveTracker[[#This Row],[Employee Name]],'List of Employees'!$B$4:$H$766,7))</f>
        <v>CHO</v>
      </c>
      <c r="F9428" s="66" t="str">
        <f>IF(ISBLANK(LeaveTracker[[#This Row],[Employee Name]]),"-----",VLOOKUP(LeaveTracker[[#This Row],[Employee Name]],'List of Employees'!$B$4:$H$766,6))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2510</v>
      </c>
      <c r="E9429" s="20" t="str">
        <f>IF(ISBLANK(LeaveTracker[[#This Row],[Employee Name]]),"-----",VLOOKUP(LeaveTracker[[#This Row],[Employee Name]],'List of Employees'!$B$4:$H$766,7))</f>
        <v>ASSESSORS OFFICE</v>
      </c>
      <c r="F9429" s="66" t="str">
        <f>IF(ISBLANK(LeaveTracker[[#This Row],[Employee Name]]),"-----",VLOOKUP(LeaveTracker[[#This Row],[Employee Name]],'List of Employees'!$B$4:$H$766,6))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2510</v>
      </c>
      <c r="E9430" s="20" t="str">
        <f>IF(ISBLANK(LeaveTracker[[#This Row],[Employee Name]]),"-----",VLOOKUP(LeaveTracker[[#This Row],[Employee Name]],'List of Employees'!$B$4:$H$766,7))</f>
        <v>ASSESSORS OFFICE</v>
      </c>
      <c r="F9430" s="66" t="str">
        <f>IF(ISBLANK(LeaveTracker[[#This Row],[Employee Name]]),"-----",VLOOKUP(LeaveTracker[[#This Row],[Employee Name]],'List of Employees'!$B$4:$H$766,6))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2510</v>
      </c>
      <c r="E9431" s="20" t="str">
        <f>IF(ISBLANK(LeaveTracker[[#This Row],[Employee Name]]),"-----",VLOOKUP(LeaveTracker[[#This Row],[Employee Name]],'List of Employees'!$B$4:$H$766,7))</f>
        <v>ASSESSORS OFFICE</v>
      </c>
      <c r="F9431" s="66" t="str">
        <f>IF(ISBLANK(LeaveTracker[[#This Row],[Employee Name]]),"-----",VLOOKUP(LeaveTracker[[#This Row],[Employee Name]],'List of Employees'!$B$4:$H$766,6))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1874</v>
      </c>
      <c r="E9432" s="20" t="str">
        <f>IF(ISBLANK(LeaveTracker[[#This Row],[Employee Name]]),"-----",VLOOKUP(LeaveTracker[[#This Row],[Employee Name]],'List of Employees'!$B$4:$H$766,7))</f>
        <v>CHO</v>
      </c>
      <c r="F9432" s="66" t="str">
        <f>IF(ISBLANK(LeaveTracker[[#This Row],[Employee Name]]),"-----",VLOOKUP(LeaveTracker[[#This Row],[Employee Name]],'List of Employees'!$B$4:$H$766,6))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1973</v>
      </c>
      <c r="E9433" s="20" t="str">
        <f>IF(ISBLANK(LeaveTracker[[#This Row],[Employee Name]]),"-----",VLOOKUP(LeaveTracker[[#This Row],[Employee Name]],'List of Employees'!$B$4:$H$766,7))</f>
        <v>CHO</v>
      </c>
      <c r="F9433" s="66" t="str">
        <f>IF(ISBLANK(LeaveTracker[[#This Row],[Employee Name]]),"-----",VLOOKUP(LeaveTracker[[#This Row],[Employee Name]],'List of Employees'!$B$4:$H$766,6))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1926</v>
      </c>
      <c r="E9434" s="20" t="str">
        <f>IF(ISBLANK(LeaveTracker[[#This Row],[Employee Name]]),"-----",VLOOKUP(LeaveTracker[[#This Row],[Employee Name]],'List of Employees'!$B$4:$H$766,7))</f>
        <v>CHO</v>
      </c>
      <c r="F9434" s="66" t="str">
        <f>IF(ISBLANK(LeaveTracker[[#This Row],[Employee Name]]),"-----",VLOOKUP(LeaveTracker[[#This Row],[Employee Name]],'List of Employees'!$B$4:$H$766,6))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1729</v>
      </c>
      <c r="E9435" s="20" t="str">
        <f>IF(ISBLANK(LeaveTracker[[#This Row],[Employee Name]]),"-----",VLOOKUP(LeaveTracker[[#This Row],[Employee Name]],'List of Employees'!$B$4:$H$766,7))</f>
        <v>ASSESSOR</v>
      </c>
      <c r="F9435" s="66" t="str">
        <f>IF(ISBLANK(LeaveTracker[[#This Row],[Employee Name]]),"-----",VLOOKUP(LeaveTracker[[#This Row],[Employee Name]],'List of Employees'!$B$4:$H$766,6))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1729</v>
      </c>
      <c r="E9436" s="20" t="str">
        <f>IF(ISBLANK(LeaveTracker[[#This Row],[Employee Name]]),"-----",VLOOKUP(LeaveTracker[[#This Row],[Employee Name]],'List of Employees'!$B$4:$H$766,7))</f>
        <v>ASSESSOR</v>
      </c>
      <c r="F9436" s="66" t="str">
        <f>IF(ISBLANK(LeaveTracker[[#This Row],[Employee Name]]),"-----",VLOOKUP(LeaveTracker[[#This Row],[Employee Name]],'List of Employees'!$B$4:$H$766,6))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1877</v>
      </c>
      <c r="E9437" s="20" t="str">
        <f>IF(ISBLANK(LeaveTracker[[#This Row],[Employee Name]]),"-----",VLOOKUP(LeaveTracker[[#This Row],[Employee Name]],'List of Employees'!$B$4:$H$766,7))</f>
        <v>CTO</v>
      </c>
      <c r="F9437" s="66" t="str">
        <f>IF(ISBLANK(LeaveTracker[[#This Row],[Employee Name]]),"-----",VLOOKUP(LeaveTracker[[#This Row],[Employee Name]],'List of Employees'!$B$4:$H$766,6))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1877</v>
      </c>
      <c r="E9438" s="20" t="str">
        <f>IF(ISBLANK(LeaveTracker[[#This Row],[Employee Name]]),"-----",VLOOKUP(LeaveTracker[[#This Row],[Employee Name]],'List of Employees'!$B$4:$H$766,7))</f>
        <v>CTO</v>
      </c>
      <c r="F9438" s="66" t="str">
        <f>IF(ISBLANK(LeaveTracker[[#This Row],[Employee Name]]),"-----",VLOOKUP(LeaveTracker[[#This Row],[Employee Name]],'List of Employees'!$B$4:$H$766,6))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1741</v>
      </c>
      <c r="E9439" s="20" t="str">
        <f>IF(ISBLANK(LeaveTracker[[#This Row],[Employee Name]]),"-----",VLOOKUP(LeaveTracker[[#This Row],[Employee Name]],'List of Employees'!$B$4:$H$766,7))</f>
        <v>ACCOUNTING</v>
      </c>
      <c r="F9439" s="66" t="str">
        <f>IF(ISBLANK(LeaveTracker[[#This Row],[Employee Name]]),"-----",VLOOKUP(LeaveTracker[[#This Row],[Employee Name]],'List of Employees'!$B$4:$H$766,6))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1741</v>
      </c>
      <c r="E9440" s="20" t="str">
        <f>IF(ISBLANK(LeaveTracker[[#This Row],[Employee Name]]),"-----",VLOOKUP(LeaveTracker[[#This Row],[Employee Name]],'List of Employees'!$B$4:$H$766,7))</f>
        <v>ACCOUNTING</v>
      </c>
      <c r="F9440" s="66" t="str">
        <f>IF(ISBLANK(LeaveTracker[[#This Row],[Employee Name]]),"-----",VLOOKUP(LeaveTracker[[#This Row],[Employee Name]],'List of Employees'!$B$4:$H$766,6))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1741</v>
      </c>
      <c r="E9441" s="20" t="str">
        <f>IF(ISBLANK(LeaveTracker[[#This Row],[Employee Name]]),"-----",VLOOKUP(LeaveTracker[[#This Row],[Employee Name]],'List of Employees'!$B$4:$H$766,7))</f>
        <v>ACCOUNTING</v>
      </c>
      <c r="F9441" s="66" t="str">
        <f>IF(ISBLANK(LeaveTracker[[#This Row],[Employee Name]]),"-----",VLOOKUP(LeaveTracker[[#This Row],[Employee Name]],'List of Employees'!$B$4:$H$766,6))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1741</v>
      </c>
      <c r="E9442" s="20" t="str">
        <f>IF(ISBLANK(LeaveTracker[[#This Row],[Employee Name]]),"-----",VLOOKUP(LeaveTracker[[#This Row],[Employee Name]],'List of Employees'!$B$4:$H$766,7))</f>
        <v>ACCOUNTING</v>
      </c>
      <c r="F9442" s="66" t="str">
        <f>IF(ISBLANK(LeaveTracker[[#This Row],[Employee Name]]),"-----",VLOOKUP(LeaveTracker[[#This Row],[Employee Name]],'List of Employees'!$B$4:$H$766,6))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1954</v>
      </c>
      <c r="E9443" s="20" t="str">
        <f>IF(ISBLANK(LeaveTracker[[#This Row],[Employee Name]]),"-----",VLOOKUP(LeaveTracker[[#This Row],[Employee Name]],'List of Employees'!$B$4:$H$766,7))</f>
        <v>CENRO</v>
      </c>
      <c r="F9443" s="66" t="str">
        <f>IF(ISBLANK(LeaveTracker[[#This Row],[Employee Name]]),"-----",VLOOKUP(LeaveTracker[[#This Row],[Employee Name]],'List of Employees'!$B$4:$H$766,6))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1954</v>
      </c>
      <c r="E9444" s="20" t="str">
        <f>IF(ISBLANK(LeaveTracker[[#This Row],[Employee Name]]),"-----",VLOOKUP(LeaveTracker[[#This Row],[Employee Name]],'List of Employees'!$B$4:$H$766,7))</f>
        <v>CENRO</v>
      </c>
      <c r="F9444" s="66" t="str">
        <f>IF(ISBLANK(LeaveTracker[[#This Row],[Employee Name]]),"-----",VLOOKUP(LeaveTracker[[#This Row],[Employee Name]],'List of Employees'!$B$4:$H$766,6))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Employees'!$B$4:$H$766,7))</f>
        <v>ACCOUNTING</v>
      </c>
      <c r="F9445" s="66" t="str">
        <f>IF(ISBLANK(LeaveTracker[[#This Row],[Employee Name]]),"-----",VLOOKUP(LeaveTracker[[#This Row],[Employee Name]],'List of Employees'!$B$4:$H$766,6))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Employees'!$B$4:$H$766,7))</f>
        <v>CENRO</v>
      </c>
      <c r="F9446" s="66" t="str">
        <f>IF(ISBLANK(LeaveTracker[[#This Row],[Employee Name]]),"-----",VLOOKUP(LeaveTracker[[#This Row],[Employee Name]],'List of Employees'!$B$4:$H$766,6))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Employees'!$B$4:$H$766,7))</f>
        <v>HRMO</v>
      </c>
      <c r="F9447" s="66" t="str">
        <f>IF(ISBLANK(LeaveTracker[[#This Row],[Employee Name]]),"-----",VLOOKUP(LeaveTracker[[#This Row],[Employee Name]],'List of Employees'!$B$4:$H$766,6))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Employees'!$B$4:$H$766,7))</f>
        <v>HRMO</v>
      </c>
      <c r="F9448" s="66" t="str">
        <f>IF(ISBLANK(LeaveTracker[[#This Row],[Employee Name]]),"-----",VLOOKUP(LeaveTracker[[#This Row],[Employee Name]],'List of Employees'!$B$4:$H$766,6))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1933</v>
      </c>
      <c r="E9449" s="20" t="str">
        <f>IF(ISBLANK(LeaveTracker[[#This Row],[Employee Name]]),"-----",VLOOKUP(LeaveTracker[[#This Row],[Employee Name]],'List of Employees'!$B$4:$H$766,7))</f>
        <v>CSWDO</v>
      </c>
      <c r="F9449" s="66" t="str">
        <f>IF(ISBLANK(LeaveTracker[[#This Row],[Employee Name]]),"-----",VLOOKUP(LeaveTracker[[#This Row],[Employee Name]],'List of Employees'!$B$4:$H$766,6))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1748</v>
      </c>
      <c r="E9450" s="20" t="str">
        <f>IF(ISBLANK(LeaveTracker[[#This Row],[Employee Name]]),"-----",VLOOKUP(LeaveTracker[[#This Row],[Employee Name]],'List of Employees'!$B$4:$H$766,7))</f>
        <v>CSWDO</v>
      </c>
      <c r="F9450" s="66" t="str">
        <f>IF(ISBLANK(LeaveTracker[[#This Row],[Employee Name]]),"-----",VLOOKUP(LeaveTracker[[#This Row],[Employee Name]],'List of Employees'!$B$4:$H$766,6))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1748</v>
      </c>
      <c r="E9451" s="20" t="str">
        <f>IF(ISBLANK(LeaveTracker[[#This Row],[Employee Name]]),"-----",VLOOKUP(LeaveTracker[[#This Row],[Employee Name]],'List of Employees'!$B$4:$H$766,7))</f>
        <v>CSWDO</v>
      </c>
      <c r="F9451" s="66" t="str">
        <f>IF(ISBLANK(LeaveTracker[[#This Row],[Employee Name]]),"-----",VLOOKUP(LeaveTracker[[#This Row],[Employee Name]],'List of Employees'!$B$4:$H$766,6))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1748</v>
      </c>
      <c r="E9452" s="20" t="str">
        <f>IF(ISBLANK(LeaveTracker[[#This Row],[Employee Name]]),"-----",VLOOKUP(LeaveTracker[[#This Row],[Employee Name]],'List of Employees'!$B$4:$H$766,7))</f>
        <v>CSWDO</v>
      </c>
      <c r="F9452" s="66" t="str">
        <f>IF(ISBLANK(LeaveTracker[[#This Row],[Employee Name]]),"-----",VLOOKUP(LeaveTracker[[#This Row],[Employee Name]],'List of Employees'!$B$4:$H$766,6))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1748</v>
      </c>
      <c r="E9453" s="20" t="str">
        <f>IF(ISBLANK(LeaveTracker[[#This Row],[Employee Name]]),"-----",VLOOKUP(LeaveTracker[[#This Row],[Employee Name]],'List of Employees'!$B$4:$H$766,7))</f>
        <v>CSWDO</v>
      </c>
      <c r="F9453" s="66" t="str">
        <f>IF(ISBLANK(LeaveTracker[[#This Row],[Employee Name]]),"-----",VLOOKUP(LeaveTracker[[#This Row],[Employee Name]],'List of Employees'!$B$4:$H$766,6))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1907</v>
      </c>
      <c r="E9454" s="20" t="str">
        <f>IF(ISBLANK(LeaveTracker[[#This Row],[Employee Name]]),"-----",VLOOKUP(LeaveTracker[[#This Row],[Employee Name]],'List of Employees'!$B$4:$H$766,7))</f>
        <v>CSWDO</v>
      </c>
      <c r="F9454" s="66" t="str">
        <f>IF(ISBLANK(LeaveTracker[[#This Row],[Employee Name]]),"-----",VLOOKUP(LeaveTracker[[#This Row],[Employee Name]],'List of Employees'!$B$4:$H$766,6))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1907</v>
      </c>
      <c r="E9455" s="20" t="str">
        <f>IF(ISBLANK(LeaveTracker[[#This Row],[Employee Name]]),"-----",VLOOKUP(LeaveTracker[[#This Row],[Employee Name]],'List of Employees'!$B$4:$H$766,7))</f>
        <v>CSWDO</v>
      </c>
      <c r="F9455" s="66" t="str">
        <f>IF(ISBLANK(LeaveTracker[[#This Row],[Employee Name]]),"-----",VLOOKUP(LeaveTracker[[#This Row],[Employee Name]],'List of Employees'!$B$4:$H$766,6))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1907</v>
      </c>
      <c r="E9456" s="20" t="str">
        <f>IF(ISBLANK(LeaveTracker[[#This Row],[Employee Name]]),"-----",VLOOKUP(LeaveTracker[[#This Row],[Employee Name]],'List of Employees'!$B$4:$H$766,7))</f>
        <v>CSWDO</v>
      </c>
      <c r="F9456" s="66" t="str">
        <f>IF(ISBLANK(LeaveTracker[[#This Row],[Employee Name]]),"-----",VLOOKUP(LeaveTracker[[#This Row],[Employee Name]],'List of Employees'!$B$4:$H$766,6))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1847</v>
      </c>
      <c r="E9457" s="20" t="str">
        <f>IF(ISBLANK(LeaveTracker[[#This Row],[Employee Name]]),"-----",VLOOKUP(LeaveTracker[[#This Row],[Employee Name]],'List of Employees'!$B$4:$H$766,7))</f>
        <v>TICC</v>
      </c>
      <c r="F9457" s="66" t="str">
        <f>IF(ISBLANK(LeaveTracker[[#This Row],[Employee Name]]),"-----",VLOOKUP(LeaveTracker[[#This Row],[Employee Name]],'List of Employees'!$B$4:$H$766,6))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1882</v>
      </c>
      <c r="E9458" s="20" t="str">
        <f>IF(ISBLANK(LeaveTracker[[#This Row],[Employee Name]]),"-----",VLOOKUP(LeaveTracker[[#This Row],[Employee Name]],'List of Employees'!$B$4:$H$766,7))</f>
        <v>TICC</v>
      </c>
      <c r="F9458" s="66" t="str">
        <f>IF(ISBLANK(LeaveTracker[[#This Row],[Employee Name]]),"-----",VLOOKUP(LeaveTracker[[#This Row],[Employee Name]],'List of Employees'!$B$4:$H$766,6))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1882</v>
      </c>
      <c r="E9459" s="20" t="str">
        <f>IF(ISBLANK(LeaveTracker[[#This Row],[Employee Name]]),"-----",VLOOKUP(LeaveTracker[[#This Row],[Employee Name]],'List of Employees'!$B$4:$H$766,7))</f>
        <v>TICC</v>
      </c>
      <c r="F9459" s="66" t="str">
        <f>IF(ISBLANK(LeaveTracker[[#This Row],[Employee Name]]),"-----",VLOOKUP(LeaveTracker[[#This Row],[Employee Name]],'List of Employees'!$B$4:$H$766,6))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1846</v>
      </c>
      <c r="E9460" s="20" t="str">
        <f>IF(ISBLANK(LeaveTracker[[#This Row],[Employee Name]]),"-----",VLOOKUP(LeaveTracker[[#This Row],[Employee Name]],'List of Employees'!$B$4:$H$766,7))</f>
        <v>TICC</v>
      </c>
      <c r="F9460" s="66" t="str">
        <f>IF(ISBLANK(LeaveTracker[[#This Row],[Employee Name]]),"-----",VLOOKUP(LeaveTracker[[#This Row],[Employee Name]],'List of Employees'!$B$4:$H$766,6))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1908</v>
      </c>
      <c r="E9461" s="20" t="str">
        <f>IF(ISBLANK(LeaveTracker[[#This Row],[Employee Name]]),"-----",VLOOKUP(LeaveTracker[[#This Row],[Employee Name]],'List of Employees'!$B$4:$H$766,7))</f>
        <v>INTERNAL</v>
      </c>
      <c r="F9461" s="66" t="str">
        <f>IF(ISBLANK(LeaveTracker[[#This Row],[Employee Name]]),"-----",VLOOKUP(LeaveTracker[[#This Row],[Employee Name]],'List of Employees'!$B$4:$H$766,6))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2008</v>
      </c>
      <c r="E9462" s="20" t="str">
        <f>IF(ISBLANK(LeaveTracker[[#This Row],[Employee Name]]),"-----",VLOOKUP(LeaveTracker[[#This Row],[Employee Name]],'List of Employees'!$B$4:$H$766,7))</f>
        <v>EDP</v>
      </c>
      <c r="F9462" s="66" t="str">
        <f>IF(ISBLANK(LeaveTracker[[#This Row],[Employee Name]]),"-----",VLOOKUP(LeaveTracker[[#This Row],[Employee Name]],'List of Employees'!$B$4:$H$766,6))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2008</v>
      </c>
      <c r="E9463" s="20" t="str">
        <f>IF(ISBLANK(LeaveTracker[[#This Row],[Employee Name]]),"-----",VLOOKUP(LeaveTracker[[#This Row],[Employee Name]],'List of Employees'!$B$4:$H$766,7))</f>
        <v>EDP</v>
      </c>
      <c r="F9463" s="66" t="str">
        <f>IF(ISBLANK(LeaveTracker[[#This Row],[Employee Name]]),"-----",VLOOKUP(LeaveTracker[[#This Row],[Employee Name]],'List of Employees'!$B$4:$H$766,6))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1746</v>
      </c>
      <c r="E9464" s="20" t="str">
        <f>IF(ISBLANK(LeaveTracker[[#This Row],[Employee Name]]),"-----",VLOOKUP(LeaveTracker[[#This Row],[Employee Name]],'List of Employees'!$B$4:$H$766,7))</f>
        <v>AGRICULTURE OFFICE</v>
      </c>
      <c r="F9464" s="66" t="str">
        <f>IF(ISBLANK(LeaveTracker[[#This Row],[Employee Name]]),"-----",VLOOKUP(LeaveTracker[[#This Row],[Employee Name]],'List of Employees'!$B$4:$H$766,6))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1746</v>
      </c>
      <c r="E9465" s="20" t="str">
        <f>IF(ISBLANK(LeaveTracker[[#This Row],[Employee Name]]),"-----",VLOOKUP(LeaveTracker[[#This Row],[Employee Name]],'List of Employees'!$B$4:$H$766,7))</f>
        <v>AGRICULTURE OFFICE</v>
      </c>
      <c r="F9465" s="66" t="str">
        <f>IF(ISBLANK(LeaveTracker[[#This Row],[Employee Name]]),"-----",VLOOKUP(LeaveTracker[[#This Row],[Employee Name]],'List of Employees'!$B$4:$H$766,6))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1830</v>
      </c>
      <c r="E9466" s="20" t="str">
        <f>IF(ISBLANK(LeaveTracker[[#This Row],[Employee Name]]),"-----",VLOOKUP(LeaveTracker[[#This Row],[Employee Name]],'List of Employees'!$B$4:$H$766,7))</f>
        <v>ACCOUNTING</v>
      </c>
      <c r="F9466" s="66" t="str">
        <f>IF(ISBLANK(LeaveTracker[[#This Row],[Employee Name]]),"-----",VLOOKUP(LeaveTracker[[#This Row],[Employee Name]],'List of Employees'!$B$4:$H$766,6))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1745</v>
      </c>
      <c r="E9467" s="20" t="str">
        <f>IF(ISBLANK(LeaveTracker[[#This Row],[Employee Name]]),"-----",VLOOKUP(LeaveTracker[[#This Row],[Employee Name]],'List of Employees'!$B$4:$H$766,7))</f>
        <v>MAHOGANY MARKET</v>
      </c>
      <c r="F9467" s="66" t="str">
        <f>IF(ISBLANK(LeaveTracker[[#This Row],[Employee Name]]),"-----",VLOOKUP(LeaveTracker[[#This Row],[Employee Name]],'List of Employees'!$B$4:$H$766,6))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1752</v>
      </c>
      <c r="E9468" s="20" t="str">
        <f>IF(ISBLANK(LeaveTracker[[#This Row],[Employee Name]]),"-----",VLOOKUP(LeaveTracker[[#This Row],[Employee Name]],'List of Employees'!$B$4:$H$766,7))</f>
        <v>EEO/CITY MARKET</v>
      </c>
      <c r="F9468" s="66" t="str">
        <f>IF(ISBLANK(LeaveTracker[[#This Row],[Employee Name]]),"-----",VLOOKUP(LeaveTracker[[#This Row],[Employee Name]],'List of Employees'!$B$4:$H$766,6))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1752</v>
      </c>
      <c r="E9469" s="20" t="str">
        <f>IF(ISBLANK(LeaveTracker[[#This Row],[Employee Name]]),"-----",VLOOKUP(LeaveTracker[[#This Row],[Employee Name]],'List of Employees'!$B$4:$H$766,7))</f>
        <v>EEO/CITY MARKET</v>
      </c>
      <c r="F9469" s="66" t="str">
        <f>IF(ISBLANK(LeaveTracker[[#This Row],[Employee Name]]),"-----",VLOOKUP(LeaveTracker[[#This Row],[Employee Name]],'List of Employees'!$B$4:$H$766,6))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1818</v>
      </c>
      <c r="E9470" s="20" t="str">
        <f>IF(ISBLANK(LeaveTracker[[#This Row],[Employee Name]]),"-----",VLOOKUP(LeaveTracker[[#This Row],[Employee Name]],'List of Employees'!$B$4:$H$766,7))</f>
        <v>EEO/CITY MARKET</v>
      </c>
      <c r="F9470" s="66" t="str">
        <f>IF(ISBLANK(LeaveTracker[[#This Row],[Employee Name]]),"-----",VLOOKUP(LeaveTracker[[#This Row],[Employee Name]],'List of Employees'!$B$4:$H$766,6))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1818</v>
      </c>
      <c r="E9471" s="20" t="str">
        <f>IF(ISBLANK(LeaveTracker[[#This Row],[Employee Name]]),"-----",VLOOKUP(LeaveTracker[[#This Row],[Employee Name]],'List of Employees'!$B$4:$H$766,7))</f>
        <v>EEO/CITY MARKET</v>
      </c>
      <c r="F9471" s="66" t="str">
        <f>IF(ISBLANK(LeaveTracker[[#This Row],[Employee Name]]),"-----",VLOOKUP(LeaveTracker[[#This Row],[Employee Name]],'List of Employees'!$B$4:$H$766,6))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1818</v>
      </c>
      <c r="E9472" s="20" t="str">
        <f>IF(ISBLANK(LeaveTracker[[#This Row],[Employee Name]]),"-----",VLOOKUP(LeaveTracker[[#This Row],[Employee Name]],'List of Employees'!$B$4:$H$766,7))</f>
        <v>EEO/CITY MARKET</v>
      </c>
      <c r="F9472" s="66" t="str">
        <f>IF(ISBLANK(LeaveTracker[[#This Row],[Employee Name]]),"-----",VLOOKUP(LeaveTracker[[#This Row],[Employee Name]],'List of Employees'!$B$4:$H$766,6))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1818</v>
      </c>
      <c r="E9473" s="20" t="str">
        <f>IF(ISBLANK(LeaveTracker[[#This Row],[Employee Name]]),"-----",VLOOKUP(LeaveTracker[[#This Row],[Employee Name]],'List of Employees'!$B$4:$H$766,7))</f>
        <v>EEO/CITY MARKET</v>
      </c>
      <c r="F9473" s="66" t="str">
        <f>IF(ISBLANK(LeaveTracker[[#This Row],[Employee Name]]),"-----",VLOOKUP(LeaveTracker[[#This Row],[Employee Name]],'List of Employees'!$B$4:$H$766,6))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1818</v>
      </c>
      <c r="E9474" s="20" t="str">
        <f>IF(ISBLANK(LeaveTracker[[#This Row],[Employee Name]]),"-----",VLOOKUP(LeaveTracker[[#This Row],[Employee Name]],'List of Employees'!$B$4:$H$766,7))</f>
        <v>EEO/CITY MARKET</v>
      </c>
      <c r="F9474" s="66" t="str">
        <f>IF(ISBLANK(LeaveTracker[[#This Row],[Employee Name]]),"-----",VLOOKUP(LeaveTracker[[#This Row],[Employee Name]],'List of Employees'!$B$4:$H$766,6))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1818</v>
      </c>
      <c r="E9475" s="20" t="str">
        <f>IF(ISBLANK(LeaveTracker[[#This Row],[Employee Name]]),"-----",VLOOKUP(LeaveTracker[[#This Row],[Employee Name]],'List of Employees'!$B$4:$H$766,7))</f>
        <v>EEO/CITY MARKET</v>
      </c>
      <c r="F9475" s="66" t="str">
        <f>IF(ISBLANK(LeaveTracker[[#This Row],[Employee Name]]),"-----",VLOOKUP(LeaveTracker[[#This Row],[Employee Name]],'List of Employees'!$B$4:$H$766,6))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1954</v>
      </c>
      <c r="E9476" s="20" t="str">
        <f>IF(ISBLANK(LeaveTracker[[#This Row],[Employee Name]]),"-----",VLOOKUP(LeaveTracker[[#This Row],[Employee Name]],'List of Employees'!$B$4:$H$766,7))</f>
        <v>CENRO</v>
      </c>
      <c r="F9476" s="66" t="str">
        <f>IF(ISBLANK(LeaveTracker[[#This Row],[Employee Name]]),"-----",VLOOKUP(LeaveTracker[[#This Row],[Employee Name]],'List of Employees'!$B$4:$H$766,6))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Employees'!$B$4:$H$766,7))</f>
        <v>CENRO</v>
      </c>
      <c r="F9477" s="66" t="str">
        <f>IF(ISBLANK(LeaveTracker[[#This Row],[Employee Name]]),"-----",VLOOKUP(LeaveTracker[[#This Row],[Employee Name]],'List of Employees'!$B$4:$H$766,6))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Employees'!$B$4:$H$766,7))</f>
        <v>MAHOGANY MARKET</v>
      </c>
      <c r="F9478" s="66" t="str">
        <f>IF(ISBLANK(LeaveTracker[[#This Row],[Employee Name]]),"-----",VLOOKUP(LeaveTracker[[#This Row],[Employee Name]],'List of Employees'!$B$4:$H$766,6))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1897</v>
      </c>
      <c r="E9479" s="20" t="str">
        <f>IF(ISBLANK(LeaveTracker[[#This Row],[Employee Name]]),"-----",VLOOKUP(LeaveTracker[[#This Row],[Employee Name]],'List of Employees'!$B$4:$H$766,7))</f>
        <v>MAHOGANY MARKET</v>
      </c>
      <c r="F9479" s="66" t="str">
        <f>IF(ISBLANK(LeaveTracker[[#This Row],[Employee Name]]),"-----",VLOOKUP(LeaveTracker[[#This Row],[Employee Name]],'List of Employees'!$B$4:$H$766,6))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1897</v>
      </c>
      <c r="E9480" s="20" t="str">
        <f>IF(ISBLANK(LeaveTracker[[#This Row],[Employee Name]]),"-----",VLOOKUP(LeaveTracker[[#This Row],[Employee Name]],'List of Employees'!$B$4:$H$766,7))</f>
        <v>MAHOGANY MARKET</v>
      </c>
      <c r="F9480" s="66" t="str">
        <f>IF(ISBLANK(LeaveTracker[[#This Row],[Employee Name]]),"-----",VLOOKUP(LeaveTracker[[#This Row],[Employee Name]],'List of Employees'!$B$4:$H$766,6))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1897</v>
      </c>
      <c r="E9481" s="20" t="str">
        <f>IF(ISBLANK(LeaveTracker[[#This Row],[Employee Name]]),"-----",VLOOKUP(LeaveTracker[[#This Row],[Employee Name]],'List of Employees'!$B$4:$H$766,7))</f>
        <v>MAHOGANY MARKET</v>
      </c>
      <c r="F9481" s="66" t="str">
        <f>IF(ISBLANK(LeaveTracker[[#This Row],[Employee Name]]),"-----",VLOOKUP(LeaveTracker[[#This Row],[Employee Name]],'List of Employees'!$B$4:$H$766,6))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1897</v>
      </c>
      <c r="E9482" s="20" t="str">
        <f>IF(ISBLANK(LeaveTracker[[#This Row],[Employee Name]]),"-----",VLOOKUP(LeaveTracker[[#This Row],[Employee Name]],'List of Employees'!$B$4:$H$766,7))</f>
        <v>MAHOGANY MARKET</v>
      </c>
      <c r="F9482" s="66" t="str">
        <f>IF(ISBLANK(LeaveTracker[[#This Row],[Employee Name]]),"-----",VLOOKUP(LeaveTracker[[#This Row],[Employee Name]],'List of Employees'!$B$4:$H$766,6))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1897</v>
      </c>
      <c r="E9483" s="20" t="str">
        <f>IF(ISBLANK(LeaveTracker[[#This Row],[Employee Name]]),"-----",VLOOKUP(LeaveTracker[[#This Row],[Employee Name]],'List of Employees'!$B$4:$H$766,7))</f>
        <v>MAHOGANY MARKET</v>
      </c>
      <c r="F9483" s="66" t="str">
        <f>IF(ISBLANK(LeaveTracker[[#This Row],[Employee Name]]),"-----",VLOOKUP(LeaveTracker[[#This Row],[Employee Name]],'List of Employees'!$B$4:$H$766,6))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1831</v>
      </c>
      <c r="E9484" s="20" t="str">
        <f>IF(ISBLANK(LeaveTracker[[#This Row],[Employee Name]]),"-----",VLOOKUP(LeaveTracker[[#This Row],[Employee Name]],'List of Employees'!$B$4:$H$766,7))</f>
        <v>ONT</v>
      </c>
      <c r="F9484" s="66" t="str">
        <f>IF(ISBLANK(LeaveTracker[[#This Row],[Employee Name]]),"-----",VLOOKUP(LeaveTracker[[#This Row],[Employee Name]],'List of Employees'!$B$4:$H$766,6))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1831</v>
      </c>
      <c r="E9485" s="20" t="str">
        <f>IF(ISBLANK(LeaveTracker[[#This Row],[Employee Name]]),"-----",VLOOKUP(LeaveTracker[[#This Row],[Employee Name]],'List of Employees'!$B$4:$H$766,7))</f>
        <v>ONT</v>
      </c>
      <c r="F9485" s="66" t="str">
        <f>IF(ISBLANK(LeaveTracker[[#This Row],[Employee Name]]),"-----",VLOOKUP(LeaveTracker[[#This Row],[Employee Name]],'List of Employees'!$B$4:$H$766,6))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Employees'!$B$4:$H$766,7))</f>
        <v>ONT</v>
      </c>
      <c r="F9486" s="66" t="str">
        <f>IF(ISBLANK(LeaveTracker[[#This Row],[Employee Name]]),"-----",VLOOKUP(LeaveTracker[[#This Row],[Employee Name]],'List of Employees'!$B$4:$H$766,6))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Employees'!$B$4:$H$766,7))</f>
        <v>ONT</v>
      </c>
      <c r="F9487" s="66" t="str">
        <f>IF(ISBLANK(LeaveTracker[[#This Row],[Employee Name]]),"-----",VLOOKUP(LeaveTracker[[#This Row],[Employee Name]],'List of Employees'!$B$4:$H$766,6))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Employees'!$B$4:$H$766,7))</f>
        <v>ONT</v>
      </c>
      <c r="F9488" s="66" t="str">
        <f>IF(ISBLANK(LeaveTracker[[#This Row],[Employee Name]]),"-----",VLOOKUP(LeaveTracker[[#This Row],[Employee Name]],'List of Employees'!$B$4:$H$766,6))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Employees'!$B$4:$H$766,7))</f>
        <v>CHO</v>
      </c>
      <c r="F9489" s="66" t="str">
        <f>IF(ISBLANK(LeaveTracker[[#This Row],[Employee Name]]),"-----",VLOOKUP(LeaveTracker[[#This Row],[Employee Name]],'List of Employees'!$B$4:$H$766,6))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Employees'!$B$4:$H$766,7))</f>
        <v>ONT</v>
      </c>
      <c r="F9490" s="66" t="str">
        <f>IF(ISBLANK(LeaveTracker[[#This Row],[Employee Name]]),"-----",VLOOKUP(LeaveTracker[[#This Row],[Employee Name]],'List of Employees'!$B$4:$H$766,6))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Employees'!$B$4:$H$766,7))</f>
        <v>ONT</v>
      </c>
      <c r="F9491" s="66" t="str">
        <f>IF(ISBLANK(LeaveTracker[[#This Row],[Employee Name]]),"-----",VLOOKUP(LeaveTracker[[#This Row],[Employee Name]],'List of Employees'!$B$4:$H$766,6))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1868</v>
      </c>
      <c r="E9492" s="20" t="str">
        <f>IF(ISBLANK(LeaveTracker[[#This Row],[Employee Name]]),"-----",VLOOKUP(LeaveTracker[[#This Row],[Employee Name]],'List of Employees'!$B$4:$H$766,7))</f>
        <v>GSO</v>
      </c>
      <c r="F9492" s="66" t="str">
        <f>IF(ISBLANK(LeaveTracker[[#This Row],[Employee Name]]),"-----",VLOOKUP(LeaveTracker[[#This Row],[Employee Name]],'List of Employees'!$B$4:$H$766,6))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2131</v>
      </c>
      <c r="E9493" s="20" t="str">
        <f>IF(ISBLANK(LeaveTracker[[#This Row],[Employee Name]]),"-----",VLOOKUP(LeaveTracker[[#This Row],[Employee Name]],'List of Employees'!$B$4:$H$766,7))</f>
        <v>GSO</v>
      </c>
      <c r="F9493" s="66" t="str">
        <f>IF(ISBLANK(LeaveTracker[[#This Row],[Employee Name]]),"-----",VLOOKUP(LeaveTracker[[#This Row],[Employee Name]],'List of Employees'!$B$4:$H$766,6))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Employees'!$B$4:$H$766,7))</f>
        <v>GSO</v>
      </c>
      <c r="F9494" s="66" t="str">
        <f>IF(ISBLANK(LeaveTracker[[#This Row],[Employee Name]]),"-----",VLOOKUP(LeaveTracker[[#This Row],[Employee Name]],'List of Employees'!$B$4:$H$766,6))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Employees'!$B$4:$H$766,7))</f>
        <v>CTO</v>
      </c>
      <c r="F9495" s="66" t="str">
        <f>IF(ISBLANK(LeaveTracker[[#This Row],[Employee Name]]),"-----",VLOOKUP(LeaveTracker[[#This Row],[Employee Name]],'List of Employees'!$B$4:$H$766,6))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Employees'!$B$4:$H$766,7))</f>
        <v>LANDTAX</v>
      </c>
      <c r="F9496" s="66" t="str">
        <f>IF(ISBLANK(LeaveTracker[[#This Row],[Employee Name]]),"-----",VLOOKUP(LeaveTracker[[#This Row],[Employee Name]],'List of Employees'!$B$4:$H$766,6))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2064</v>
      </c>
      <c r="E9497" s="20" t="str">
        <f>IF(ISBLANK(LeaveTracker[[#This Row],[Employee Name]]),"-----",VLOOKUP(LeaveTracker[[#This Row],[Employee Name]],'List of Employees'!$B$4:$H$766,7))</f>
        <v>PIO</v>
      </c>
      <c r="F9497" s="66" t="str">
        <f>IF(ISBLANK(LeaveTracker[[#This Row],[Employee Name]]),"-----",VLOOKUP(LeaveTracker[[#This Row],[Employee Name]],'List of Employees'!$B$4:$H$766,6))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1748</v>
      </c>
      <c r="E9498" s="20" t="str">
        <f>IF(ISBLANK(LeaveTracker[[#This Row],[Employee Name]]),"-----",VLOOKUP(LeaveTracker[[#This Row],[Employee Name]],'List of Employees'!$B$4:$H$766,7))</f>
        <v>CSWDO</v>
      </c>
      <c r="F9498" s="66" t="str">
        <f>IF(ISBLANK(LeaveTracker[[#This Row],[Employee Name]]),"-----",VLOOKUP(LeaveTracker[[#This Row],[Employee Name]],'List of Employees'!$B$4:$H$766,6))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2556</v>
      </c>
      <c r="E9499" s="20" t="str">
        <f>IF(ISBLANK(LeaveTracker[[#This Row],[Employee Name]]),"-----",VLOOKUP(LeaveTracker[[#This Row],[Employee Name]],'List of Employees'!$B$4:$H$766,7))</f>
        <v>CSWDO</v>
      </c>
      <c r="F9499" s="66" t="str">
        <f>IF(ISBLANK(LeaveTracker[[#This Row],[Employee Name]]),"-----",VLOOKUP(LeaveTracker[[#This Row],[Employee Name]],'List of Employees'!$B$4:$H$766,6))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Employees'!$B$4:$H$766,7))</f>
        <v>HRMO</v>
      </c>
      <c r="F9500" s="66" t="str">
        <f>IF(ISBLANK(LeaveTracker[[#This Row],[Employee Name]]),"-----",VLOOKUP(LeaveTracker[[#This Row],[Employee Name]],'List of Employees'!$B$4:$H$766,6))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Employees'!$B$4:$H$766,7))</f>
        <v>HRMO</v>
      </c>
      <c r="F9501" s="66" t="str">
        <f>IF(ISBLANK(LeaveTracker[[#This Row],[Employee Name]]),"-----",VLOOKUP(LeaveTracker[[#This Row],[Employee Name]],'List of Employees'!$B$4:$H$766,6))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Employees'!$B$4:$H$766,7))</f>
        <v>ASSESSORS OFFICE</v>
      </c>
      <c r="F9502" s="66" t="str">
        <f>IF(ISBLANK(LeaveTracker[[#This Row],[Employee Name]]),"-----",VLOOKUP(LeaveTracker[[#This Row],[Employee Name]],'List of Employees'!$B$4:$H$766,6))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Employees'!$B$4:$H$766,7))</f>
        <v>TIPID IMPOK</v>
      </c>
      <c r="F9503" s="66" t="str">
        <f>IF(ISBLANK(LeaveTracker[[#This Row],[Employee Name]]),"-----",VLOOKUP(LeaveTracker[[#This Row],[Employee Name]],'List of Employees'!$B$4:$H$766,6))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Employees'!$B$4:$H$766,7))</f>
        <v>TIPID IMPOK</v>
      </c>
      <c r="F9504" s="66" t="str">
        <f>IF(ISBLANK(LeaveTracker[[#This Row],[Employee Name]]),"-----",VLOOKUP(LeaveTracker[[#This Row],[Employee Name]],'List of Employees'!$B$4:$H$766,6))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2066</v>
      </c>
      <c r="E9505" s="20" t="str">
        <f>IF(ISBLANK(LeaveTracker[[#This Row],[Employee Name]]),"-----",VLOOKUP(LeaveTracker[[#This Row],[Employee Name]],'List of Employees'!$B$4:$H$766,7))</f>
        <v>CPDO</v>
      </c>
      <c r="F9505" s="66" t="str">
        <f>IF(ISBLANK(LeaveTracker[[#This Row],[Employee Name]]),"-----",VLOOKUP(LeaveTracker[[#This Row],[Employee Name]],'List of Employees'!$B$4:$H$766,6))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Employees'!$B$4:$H$766,7))</f>
        <v>PIO</v>
      </c>
      <c r="F9506" s="66" t="str">
        <f>IF(ISBLANK(LeaveTracker[[#This Row],[Employee Name]]),"-----",VLOOKUP(LeaveTracker[[#This Row],[Employee Name]],'List of Employees'!$B$4:$H$766,6))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Employees'!$B$4:$H$766,7))</f>
        <v>PIO</v>
      </c>
      <c r="F9507" s="66" t="str">
        <f>IF(ISBLANK(LeaveTracker[[#This Row],[Employee Name]]),"-----",VLOOKUP(LeaveTracker[[#This Row],[Employee Name]],'List of Employees'!$B$4:$H$766,6))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Employees'!$B$4:$H$766,7))</f>
        <v>PIO</v>
      </c>
      <c r="F9508" s="66" t="str">
        <f>IF(ISBLANK(LeaveTracker[[#This Row],[Employee Name]]),"-----",VLOOKUP(LeaveTracker[[#This Row],[Employee Name]],'List of Employees'!$B$4:$H$766,6))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Employees'!$B$4:$H$766,7))</f>
        <v>PIO</v>
      </c>
      <c r="F9509" s="66" t="str">
        <f>IF(ISBLANK(LeaveTracker[[#This Row],[Employee Name]]),"-----",VLOOKUP(LeaveTracker[[#This Row],[Employee Name]],'List of Employees'!$B$4:$H$766,6))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Employees'!$B$4:$H$766,7))</f>
        <v>CSWDO</v>
      </c>
      <c r="F9510" s="66" t="str">
        <f>IF(ISBLANK(LeaveTracker[[#This Row],[Employee Name]]),"-----",VLOOKUP(LeaveTracker[[#This Row],[Employee Name]],'List of Employees'!$B$4:$H$766,6))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Employees'!$B$4:$H$766,7))</f>
        <v>CTO</v>
      </c>
      <c r="F9511" s="66" t="str">
        <f>IF(ISBLANK(LeaveTracker[[#This Row],[Employee Name]]),"-----",VLOOKUP(LeaveTracker[[#This Row],[Employee Name]],'List of Employees'!$B$4:$H$766,6))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Employees'!$B$4:$H$766,7))</f>
        <v>CTO</v>
      </c>
      <c r="F9512" s="66" t="str">
        <f>IF(ISBLANK(LeaveTracker[[#This Row],[Employee Name]]),"-----",VLOOKUP(LeaveTracker[[#This Row],[Employee Name]],'List of Employees'!$B$4:$H$766,6))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2590</v>
      </c>
      <c r="D9513" s="19" t="s">
        <v>772</v>
      </c>
      <c r="E9513" s="20">
        <f>IF(ISBLANK(LeaveTracker[[#This Row],[Employee Name]]),"-----",VLOOKUP(LeaveTracker[[#This Row],[Employee Name]],'List of Employees'!$B$4:$H$766,7))</f>
        <v>0</v>
      </c>
      <c r="F9513" s="66" t="str">
        <f>IF(ISBLANK(LeaveTracker[[#This Row],[Employee Name]]),"-----",VLOOKUP(LeaveTracker[[#This Row],[Employee Name]],'List of Employees'!$B$4:$H$766,6))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Employees'!$B$4:$H$766,7))</f>
        <v>CTO</v>
      </c>
      <c r="F9514" s="66" t="str">
        <f>IF(ISBLANK(LeaveTracker[[#This Row],[Employee Name]]),"-----",VLOOKUP(LeaveTracker[[#This Row],[Employee Name]],'List of Employees'!$B$4:$H$766,6))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Employees'!$B$4:$H$766,7))</f>
        <v>CTO</v>
      </c>
      <c r="F9515" s="66" t="str">
        <f>IF(ISBLANK(LeaveTracker[[#This Row],[Employee Name]]),"-----",VLOOKUP(LeaveTracker[[#This Row],[Employee Name]],'List of Employees'!$B$4:$H$766,6))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Employees'!$B$4:$H$766,7))</f>
        <v>ACCOUNTING</v>
      </c>
      <c r="F9516" s="66" t="str">
        <f>IF(ISBLANK(LeaveTracker[[#This Row],[Employee Name]]),"-----",VLOOKUP(LeaveTracker[[#This Row],[Employee Name]],'List of Employees'!$B$4:$H$766,6))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Employees'!$B$4:$H$766,7))</f>
        <v>ACCOUNTING</v>
      </c>
      <c r="F9517" s="66" t="str">
        <f>IF(ISBLANK(LeaveTracker[[#This Row],[Employee Name]]),"-----",VLOOKUP(LeaveTracker[[#This Row],[Employee Name]],'List of Employees'!$B$4:$H$766,6))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Employees'!$B$4:$H$766,7))</f>
        <v>ACCOUNTING</v>
      </c>
      <c r="F9518" s="66" t="str">
        <f>IF(ISBLANK(LeaveTracker[[#This Row],[Employee Name]]),"-----",VLOOKUP(LeaveTracker[[#This Row],[Employee Name]],'List of Employees'!$B$4:$H$766,6))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Employees'!$B$4:$H$766,7))</f>
        <v>ACCOUNTING</v>
      </c>
      <c r="F9519" s="66" t="str">
        <f>IF(ISBLANK(LeaveTracker[[#This Row],[Employee Name]]),"-----",VLOOKUP(LeaveTracker[[#This Row],[Employee Name]],'List of Employees'!$B$4:$H$766,6))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Employees'!$B$4:$H$766,7))</f>
        <v>ACCOUNTING</v>
      </c>
      <c r="F9520" s="66" t="str">
        <f>IF(ISBLANK(LeaveTracker[[#This Row],[Employee Name]]),"-----",VLOOKUP(LeaveTracker[[#This Row],[Employee Name]],'List of Employees'!$B$4:$H$766,6))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Employees'!$B$4:$H$766,7))</f>
        <v>ACCOUNTING</v>
      </c>
      <c r="F9521" s="66" t="str">
        <f>IF(ISBLANK(LeaveTracker[[#This Row],[Employee Name]]),"-----",VLOOKUP(LeaveTracker[[#This Row],[Employee Name]],'List of Employees'!$B$4:$H$766,6))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Employees'!$B$4:$H$766,7))</f>
        <v>ONT</v>
      </c>
      <c r="F9522" s="66" t="str">
        <f>IF(ISBLANK(LeaveTracker[[#This Row],[Employee Name]]),"-----",VLOOKUP(LeaveTracker[[#This Row],[Employee Name]],'List of Employees'!$B$4:$H$766,6))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Employees'!$B$4:$H$766,7))</f>
        <v>ONT</v>
      </c>
      <c r="F9523" s="66" t="str">
        <f>IF(ISBLANK(LeaveTracker[[#This Row],[Employee Name]]),"-----",VLOOKUP(LeaveTracker[[#This Row],[Employee Name]],'List of Employees'!$B$4:$H$766,6))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Employees'!$B$4:$H$766,7))</f>
        <v>ONT</v>
      </c>
      <c r="F9524" s="66" t="str">
        <f>IF(ISBLANK(LeaveTracker[[#This Row],[Employee Name]]),"-----",VLOOKUP(LeaveTracker[[#This Row],[Employee Name]],'List of Employees'!$B$4:$H$766,6))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Employees'!$B$4:$H$766,7))</f>
        <v>ONT</v>
      </c>
      <c r="F9525" s="66" t="str">
        <f>IF(ISBLANK(LeaveTracker[[#This Row],[Employee Name]]),"-----",VLOOKUP(LeaveTracker[[#This Row],[Employee Name]],'List of Employees'!$B$4:$H$766,6))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Employees'!$B$4:$H$766,7))</f>
        <v>ONT</v>
      </c>
      <c r="F9526" s="66" t="str">
        <f>IF(ISBLANK(LeaveTracker[[#This Row],[Employee Name]]),"-----",VLOOKUP(LeaveTracker[[#This Row],[Employee Name]],'List of Employees'!$B$4:$H$766,6))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2064</v>
      </c>
      <c r="E9527" s="20" t="str">
        <f>IF(ISBLANK(LeaveTracker[[#This Row],[Employee Name]]),"-----",VLOOKUP(LeaveTracker[[#This Row],[Employee Name]],'List of Employees'!$B$4:$H$766,7))</f>
        <v>PIO</v>
      </c>
      <c r="F9527" s="66" t="str">
        <f>IF(ISBLANK(LeaveTracker[[#This Row],[Employee Name]]),"-----",VLOOKUP(LeaveTracker[[#This Row],[Employee Name]],'List of Employees'!$B$4:$H$766,6))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2064</v>
      </c>
      <c r="E9528" s="20" t="str">
        <f>IF(ISBLANK(LeaveTracker[[#This Row],[Employee Name]]),"-----",VLOOKUP(LeaveTracker[[#This Row],[Employee Name]],'List of Employees'!$B$4:$H$766,7))</f>
        <v>PIO</v>
      </c>
      <c r="F9528" s="66" t="str">
        <f>IF(ISBLANK(LeaveTracker[[#This Row],[Employee Name]]),"-----",VLOOKUP(LeaveTracker[[#This Row],[Employee Name]],'List of Employees'!$B$4:$H$766,6))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1956</v>
      </c>
      <c r="E9529" s="20" t="str">
        <f>IF(ISBLANK(LeaveTracker[[#This Row],[Employee Name]]),"-----",VLOOKUP(LeaveTracker[[#This Row],[Employee Name]],'List of Employees'!$B$4:$H$766,7))</f>
        <v>TERMINAL</v>
      </c>
      <c r="F9529" s="66" t="str">
        <f>IF(ISBLANK(LeaveTracker[[#This Row],[Employee Name]]),"-----",VLOOKUP(LeaveTracker[[#This Row],[Employee Name]],'List of Employees'!$B$4:$H$766,6))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2460</v>
      </c>
      <c r="E9530" s="20" t="str">
        <f>IF(ISBLANK(LeaveTracker[[#This Row],[Employee Name]]),"-----",VLOOKUP(LeaveTracker[[#This Row],[Employee Name]],'List of Employees'!$B$4:$H$766,7))</f>
        <v>CCT</v>
      </c>
      <c r="F9530" s="66" t="str">
        <f>IF(ISBLANK(LeaveTracker[[#This Row],[Employee Name]]),"-----",VLOOKUP(LeaveTracker[[#This Row],[Employee Name]],'List of Employees'!$B$4:$H$766,6))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1882</v>
      </c>
      <c r="E9531" s="20" t="str">
        <f>IF(ISBLANK(LeaveTracker[[#This Row],[Employee Name]]),"-----",VLOOKUP(LeaveTracker[[#This Row],[Employee Name]],'List of Employees'!$B$4:$H$766,7))</f>
        <v>TICC</v>
      </c>
      <c r="F9531" s="66" t="str">
        <f>IF(ISBLANK(LeaveTracker[[#This Row],[Employee Name]]),"-----",VLOOKUP(LeaveTracker[[#This Row],[Employee Name]],'List of Employees'!$B$4:$H$766,6))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1895</v>
      </c>
      <c r="E9532" s="20" t="str">
        <f>IF(ISBLANK(LeaveTracker[[#This Row],[Employee Name]]),"-----",VLOOKUP(LeaveTracker[[#This Row],[Employee Name]],'List of Employees'!$B$4:$H$766,7))</f>
        <v>TICC</v>
      </c>
      <c r="F9532" s="66" t="str">
        <f>IF(ISBLANK(LeaveTracker[[#This Row],[Employee Name]]),"-----",VLOOKUP(LeaveTracker[[#This Row],[Employee Name]],'List of Employees'!$B$4:$H$766,6))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1895</v>
      </c>
      <c r="E9533" s="20" t="str">
        <f>IF(ISBLANK(LeaveTracker[[#This Row],[Employee Name]]),"-----",VLOOKUP(LeaveTracker[[#This Row],[Employee Name]],'List of Employees'!$B$4:$H$766,7))</f>
        <v>TICC</v>
      </c>
      <c r="F9533" s="66" t="str">
        <f>IF(ISBLANK(LeaveTracker[[#This Row],[Employee Name]]),"-----",VLOOKUP(LeaveTracker[[#This Row],[Employee Name]],'List of Employees'!$B$4:$H$766,6))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1813</v>
      </c>
      <c r="E9534" s="20" t="str">
        <f>IF(ISBLANK(LeaveTracker[[#This Row],[Employee Name]]),"-----",VLOOKUP(LeaveTracker[[#This Row],[Employee Name]],'List of Employees'!$B$4:$H$766,7))</f>
        <v>CSWDO</v>
      </c>
      <c r="F9534" s="66" t="str">
        <f>IF(ISBLANK(LeaveTracker[[#This Row],[Employee Name]]),"-----",VLOOKUP(LeaveTracker[[#This Row],[Employee Name]],'List of Employees'!$B$4:$H$766,6))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1801</v>
      </c>
      <c r="E9535" s="20" t="str">
        <f>IF(ISBLANK(LeaveTracker[[#This Row],[Employee Name]]),"-----",VLOOKUP(LeaveTracker[[#This Row],[Employee Name]],'List of Employees'!$B$4:$H$766,7))</f>
        <v>CSWDO</v>
      </c>
      <c r="F9535" s="66" t="str">
        <f>IF(ISBLANK(LeaveTracker[[#This Row],[Employee Name]]),"-----",VLOOKUP(LeaveTracker[[#This Row],[Employee Name]],'List of Employees'!$B$4:$H$766,6))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1933</v>
      </c>
      <c r="E9536" s="20" t="str">
        <f>IF(ISBLANK(LeaveTracker[[#This Row],[Employee Name]]),"-----",VLOOKUP(LeaveTracker[[#This Row],[Employee Name]],'List of Employees'!$B$4:$H$766,7))</f>
        <v>CSWDO</v>
      </c>
      <c r="F9536" s="66" t="str">
        <f>IF(ISBLANK(LeaveTracker[[#This Row],[Employee Name]]),"-----",VLOOKUP(LeaveTracker[[#This Row],[Employee Name]],'List of Employees'!$B$4:$H$766,6))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1933</v>
      </c>
      <c r="E9537" s="20" t="str">
        <f>IF(ISBLANK(LeaveTracker[[#This Row],[Employee Name]]),"-----",VLOOKUP(LeaveTracker[[#This Row],[Employee Name]],'List of Employees'!$B$4:$H$766,7))</f>
        <v>CSWDO</v>
      </c>
      <c r="F9537" s="66" t="str">
        <f>IF(ISBLANK(LeaveTracker[[#This Row],[Employee Name]]),"-----",VLOOKUP(LeaveTracker[[#This Row],[Employee Name]],'List of Employees'!$B$4:$H$766,6))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1933</v>
      </c>
      <c r="E9538" s="20" t="str">
        <f>IF(ISBLANK(LeaveTracker[[#This Row],[Employee Name]]),"-----",VLOOKUP(LeaveTracker[[#This Row],[Employee Name]],'List of Employees'!$B$4:$H$766,7))</f>
        <v>CSWDO</v>
      </c>
      <c r="F9538" s="66" t="str">
        <f>IF(ISBLANK(LeaveTracker[[#This Row],[Employee Name]]),"-----",VLOOKUP(LeaveTracker[[#This Row],[Employee Name]],'List of Employees'!$B$4:$H$766,6))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2227</v>
      </c>
      <c r="E9539" s="20" t="str">
        <f>IF(ISBLANK(LeaveTracker[[#This Row],[Employee Name]]),"-----",VLOOKUP(LeaveTracker[[#This Row],[Employee Name]],'List of Employees'!$B$4:$H$766,7))</f>
        <v>OSPITAL NG TAGAYTAY</v>
      </c>
      <c r="F9539" s="66" t="str">
        <f>IF(ISBLANK(LeaveTracker[[#This Row],[Employee Name]]),"-----",VLOOKUP(LeaveTracker[[#This Row],[Employee Name]],'List of Employees'!$B$4:$H$766,6))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2227</v>
      </c>
      <c r="E9540" s="20" t="str">
        <f>IF(ISBLANK(LeaveTracker[[#This Row],[Employee Name]]),"-----",VLOOKUP(LeaveTracker[[#This Row],[Employee Name]],'List of Employees'!$B$4:$H$766,7))</f>
        <v>OSPITAL NG TAGAYTAY</v>
      </c>
      <c r="F9540" s="66" t="str">
        <f>IF(ISBLANK(LeaveTracker[[#This Row],[Employee Name]]),"-----",VLOOKUP(LeaveTracker[[#This Row],[Employee Name]],'List of Employees'!$B$4:$H$766,6))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2227</v>
      </c>
      <c r="E9541" s="20" t="str">
        <f>IF(ISBLANK(LeaveTracker[[#This Row],[Employee Name]]),"-----",VLOOKUP(LeaveTracker[[#This Row],[Employee Name]],'List of Employees'!$B$4:$H$766,7))</f>
        <v>OSPITAL NG TAGAYTAY</v>
      </c>
      <c r="F9541" s="66" t="str">
        <f>IF(ISBLANK(LeaveTracker[[#This Row],[Employee Name]]),"-----",VLOOKUP(LeaveTracker[[#This Row],[Employee Name]],'List of Employees'!$B$4:$H$766,6))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2227</v>
      </c>
      <c r="E9542" s="20" t="str">
        <f>IF(ISBLANK(LeaveTracker[[#This Row],[Employee Name]]),"-----",VLOOKUP(LeaveTracker[[#This Row],[Employee Name]],'List of Employees'!$B$4:$H$766,7))</f>
        <v>OSPITAL NG TAGAYTAY</v>
      </c>
      <c r="F9542" s="66" t="str">
        <f>IF(ISBLANK(LeaveTracker[[#This Row],[Employee Name]]),"-----",VLOOKUP(LeaveTracker[[#This Row],[Employee Name]],'List of Employees'!$B$4:$H$766,6))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2227</v>
      </c>
      <c r="E9543" s="20" t="str">
        <f>IF(ISBLANK(LeaveTracker[[#This Row],[Employee Name]]),"-----",VLOOKUP(LeaveTracker[[#This Row],[Employee Name]],'List of Employees'!$B$4:$H$766,7))</f>
        <v>OSPITAL NG TAGAYTAY</v>
      </c>
      <c r="F9543" s="66" t="str">
        <f>IF(ISBLANK(LeaveTracker[[#This Row],[Employee Name]]),"-----",VLOOKUP(LeaveTracker[[#This Row],[Employee Name]],'List of Employees'!$B$4:$H$766,6))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2227</v>
      </c>
      <c r="E9544" s="20" t="str">
        <f>IF(ISBLANK(LeaveTracker[[#This Row],[Employee Name]]),"-----",VLOOKUP(LeaveTracker[[#This Row],[Employee Name]],'List of Employees'!$B$4:$H$766,7))</f>
        <v>OSPITAL NG TAGAYTAY</v>
      </c>
      <c r="F9544" s="66" t="str">
        <f>IF(ISBLANK(LeaveTracker[[#This Row],[Employee Name]]),"-----",VLOOKUP(LeaveTracker[[#This Row],[Employee Name]],'List of Employees'!$B$4:$H$766,6))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1915</v>
      </c>
      <c r="E9545" s="20" t="str">
        <f>IF(ISBLANK(LeaveTracker[[#This Row],[Employee Name]]),"-----",VLOOKUP(LeaveTracker[[#This Row],[Employee Name]],'List of Employees'!$B$4:$H$766,7))</f>
        <v>ONT</v>
      </c>
      <c r="F9545" s="66" t="str">
        <f>IF(ISBLANK(LeaveTracker[[#This Row],[Employee Name]]),"-----",VLOOKUP(LeaveTracker[[#This Row],[Employee Name]],'List of Employees'!$B$4:$H$766,6))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1915</v>
      </c>
      <c r="E9546" s="20" t="str">
        <f>IF(ISBLANK(LeaveTracker[[#This Row],[Employee Name]]),"-----",VLOOKUP(LeaveTracker[[#This Row],[Employee Name]],'List of Employees'!$B$4:$H$766,7))</f>
        <v>ONT</v>
      </c>
      <c r="F9546" s="66" t="str">
        <f>IF(ISBLANK(LeaveTracker[[#This Row],[Employee Name]]),"-----",VLOOKUP(LeaveTracker[[#This Row],[Employee Name]],'List of Employees'!$B$4:$H$766,6))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1722</v>
      </c>
      <c r="E9547" s="19" t="s">
        <v>1722</v>
      </c>
      <c r="F9547" s="66" t="str">
        <f>IF(ISBLANK(LeaveTracker[[#This Row],[Employee Name]]),"-----",VLOOKUP(LeaveTracker[[#This Row],[Employee Name]],'List of Employees'!$B$4:$H$766,6))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1722</v>
      </c>
      <c r="E9548" s="20" t="str">
        <f>IF(ISBLANK(LeaveTracker[[#This Row],[Employee Name]]),"-----",VLOOKUP(LeaveTracker[[#This Row],[Employee Name]],'List of Employees'!$B$4:$H$766,7))</f>
        <v>TCIS</v>
      </c>
      <c r="F9548" s="66" t="str">
        <f>IF(ISBLANK(LeaveTracker[[#This Row],[Employee Name]]),"-----",VLOOKUP(LeaveTracker[[#This Row],[Employee Name]],'List of Employees'!$B$4:$H$766,6))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1753</v>
      </c>
      <c r="E9549" s="20" t="str">
        <f>IF(ISBLANK(LeaveTracker[[#This Row],[Employee Name]]),"-----",VLOOKUP(LeaveTracker[[#This Row],[Employee Name]],'List of Employees'!$B$4:$H$766,7))</f>
        <v>SP</v>
      </c>
      <c r="F9549" s="66" t="str">
        <f>IF(ISBLANK(LeaveTracker[[#This Row],[Employee Name]]),"-----",VLOOKUP(LeaveTracker[[#This Row],[Employee Name]],'List of Employees'!$B$4:$H$766,6))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2592</v>
      </c>
      <c r="E9550" s="20" t="str">
        <f>IF(ISBLANK(LeaveTracker[[#This Row],[Employee Name]]),"-----",VLOOKUP(LeaveTracker[[#This Row],[Employee Name]],'List of Employees'!$B$4:$H$766,7))</f>
        <v>PICNIC GROVE</v>
      </c>
      <c r="F9550" s="66" t="str">
        <f>IF(ISBLANK(LeaveTracker[[#This Row],[Employee Name]]),"-----",VLOOKUP(LeaveTracker[[#This Row],[Employee Name]],'List of Employees'!$B$4:$H$766,6))</f>
        <v>CASUAL</v>
      </c>
      <c r="G9550" s="24">
        <v>45253</v>
      </c>
      <c r="H9550" s="24">
        <v>45256</v>
      </c>
      <c r="I9550" s="20" t="s">
        <v>297</v>
      </c>
      <c r="J9550" s="42" t="s">
        <v>2593</v>
      </c>
      <c r="K9550" s="57" t="str">
        <f>LeaveTracker[[#This Row],[Days]]&amp;" "&amp;LeaveTracker[[#This Row],[Type of Leave]]</f>
        <v>4 OTHER</v>
      </c>
      <c r="L9550" s="23">
        <v>4</v>
      </c>
      <c r="M9550" s="27"/>
    </row>
    <row r="9551" spans="1:13" ht="30" customHeight="1" x14ac:dyDescent="0.3">
      <c r="A9551" s="27">
        <v>5326</v>
      </c>
      <c r="B9551" s="31">
        <v>45275</v>
      </c>
      <c r="C9551" s="31">
        <v>45267</v>
      </c>
      <c r="D9551" s="8" t="s">
        <v>2592</v>
      </c>
      <c r="E9551" s="20" t="str">
        <f>IF(ISBLANK(LeaveTracker[[#This Row],[Employee Name]]),"-----",VLOOKUP(LeaveTracker[[#This Row],[Employee Name]],'List of Employees'!$B$4:$H$766,7))</f>
        <v>PICNIC GROVE</v>
      </c>
      <c r="F9551" s="66" t="str">
        <f>IF(ISBLANK(LeaveTracker[[#This Row],[Employee Name]]),"-----",VLOOKUP(LeaveTracker[[#This Row],[Employee Name]],'List of Employees'!$B$4:$H$766,6))</f>
        <v>CASUAL</v>
      </c>
      <c r="G9551" s="24">
        <v>45260</v>
      </c>
      <c r="H9551" s="24">
        <v>45262</v>
      </c>
      <c r="I9551" s="20" t="s">
        <v>297</v>
      </c>
      <c r="J9551" s="42" t="s">
        <v>2594</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2598</v>
      </c>
      <c r="E9552" s="20" t="str">
        <f>IF(ISBLANK(LeaveTracker[[#This Row],[Employee Name]]),"-----",VLOOKUP(LeaveTracker[[#This Row],[Employee Name]],'List of Employees'!$B$4:$H$766,7))</f>
        <v>CTO</v>
      </c>
      <c r="F9552" s="66" t="str">
        <f>IF(ISBLANK(LeaveTracker[[#This Row],[Employee Name]]),"-----",VLOOKUP(LeaveTracker[[#This Row],[Employee Name]],'List of Employees'!$B$4:$H$766,6))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2414</v>
      </c>
      <c r="E9553" s="20" t="str">
        <f>IF(ISBLANK(LeaveTracker[[#This Row],[Employee Name]]),"-----",VLOOKUP(LeaveTracker[[#This Row],[Employee Name]],'List of Employees'!$B$4:$H$766,7))</f>
        <v>PEOPLE'S PARK</v>
      </c>
      <c r="F9553" s="66" t="str">
        <f>IF(ISBLANK(LeaveTracker[[#This Row],[Employee Name]]),"-----",VLOOKUP(LeaveTracker[[#This Row],[Employee Name]],'List of Employees'!$B$4:$H$766,6))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1843</v>
      </c>
      <c r="E9554" s="20" t="str">
        <f>IF(ISBLANK(LeaveTracker[[#This Row],[Employee Name]]),"-----",VLOOKUP(LeaveTracker[[#This Row],[Employee Name]],'List of Employees'!$B$4:$H$766,7))</f>
        <v>ASSESSOR</v>
      </c>
      <c r="F9554" s="66" t="str">
        <f>IF(ISBLANK(LeaveTracker[[#This Row],[Employee Name]]),"-----",VLOOKUP(LeaveTracker[[#This Row],[Employee Name]],'List of Employees'!$B$4:$H$766,6))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1729</v>
      </c>
      <c r="E9555" s="20" t="str">
        <f>IF(ISBLANK(LeaveTracker[[#This Row],[Employee Name]]),"-----",VLOOKUP(LeaveTracker[[#This Row],[Employee Name]],'List of Employees'!$B$4:$H$766,7))</f>
        <v>ASSESSOR</v>
      </c>
      <c r="F9555" s="66" t="str">
        <f>IF(ISBLANK(LeaveTracker[[#This Row],[Employee Name]]),"-----",VLOOKUP(LeaveTracker[[#This Row],[Employee Name]],'List of Employees'!$B$4:$H$766,6))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2092</v>
      </c>
      <c r="E9556" s="20" t="str">
        <f>IF(ISBLANK(LeaveTracker[[#This Row],[Employee Name]]),"-----",VLOOKUP(LeaveTracker[[#This Row],[Employee Name]],'List of Employees'!$B$4:$H$766,7))</f>
        <v>CENRO</v>
      </c>
      <c r="F9556" s="66" t="str">
        <f>IF(ISBLANK(LeaveTracker[[#This Row],[Employee Name]]),"-----",VLOOKUP(LeaveTracker[[#This Row],[Employee Name]],'List of Employees'!$B$4:$H$766,6))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1954</v>
      </c>
      <c r="E9557" s="20" t="str">
        <f>IF(ISBLANK(LeaveTracker[[#This Row],[Employee Name]]),"-----",VLOOKUP(LeaveTracker[[#This Row],[Employee Name]],'List of Employees'!$B$4:$H$766,7))</f>
        <v>CENRO</v>
      </c>
      <c r="F9557" s="66" t="str">
        <f>IF(ISBLANK(LeaveTracker[[#This Row],[Employee Name]]),"-----",VLOOKUP(LeaveTracker[[#This Row],[Employee Name]],'List of Employees'!$B$4:$H$766,6))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1794</v>
      </c>
      <c r="E9558" s="20" t="str">
        <f>IF(ISBLANK(LeaveTracker[[#This Row],[Employee Name]]),"-----",VLOOKUP(LeaveTracker[[#This Row],[Employee Name]],'List of Employees'!$B$4:$H$766,7))</f>
        <v>CENRO</v>
      </c>
      <c r="F9558" s="66" t="str">
        <f>IF(ISBLANK(LeaveTracker[[#This Row],[Employee Name]]),"-----",VLOOKUP(LeaveTracker[[#This Row],[Employee Name]],'List of Employees'!$B$4:$H$766,6))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2206</v>
      </c>
      <c r="E9559" s="20" t="str">
        <f>IF(ISBLANK(LeaveTracker[[#This Row],[Employee Name]]),"-----",VLOOKUP(LeaveTracker[[#This Row],[Employee Name]],'List of Employees'!$B$4:$H$766,7))</f>
        <v>CENRO</v>
      </c>
      <c r="F9559" s="66" t="str">
        <f>IF(ISBLANK(LeaveTracker[[#This Row],[Employee Name]]),"-----",VLOOKUP(LeaveTracker[[#This Row],[Employee Name]],'List of Employees'!$B$4:$H$766,6))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1794</v>
      </c>
      <c r="E9560" s="20" t="str">
        <f>IF(ISBLANK(LeaveTracker[[#This Row],[Employee Name]]),"-----",VLOOKUP(LeaveTracker[[#This Row],[Employee Name]],'List of Employees'!$B$4:$H$766,7))</f>
        <v>CENRO</v>
      </c>
      <c r="F9560" s="66" t="str">
        <f>IF(ISBLANK(LeaveTracker[[#This Row],[Employee Name]]),"-----",VLOOKUP(LeaveTracker[[#This Row],[Employee Name]],'List of Employees'!$B$4:$H$766,6))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1768</v>
      </c>
      <c r="E9561" s="20" t="str">
        <f>IF(ISBLANK(LeaveTracker[[#This Row],[Employee Name]]),"-----",VLOOKUP(LeaveTracker[[#This Row],[Employee Name]],'List of Employees'!$B$4:$H$766,7))</f>
        <v>CHO</v>
      </c>
      <c r="F9561" s="66" t="str">
        <f>IF(ISBLANK(LeaveTracker[[#This Row],[Employee Name]]),"-----",VLOOKUP(LeaveTracker[[#This Row],[Employee Name]],'List of Employees'!$B$4:$H$766,6))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2090</v>
      </c>
      <c r="E9562" s="20" t="str">
        <f>IF(ISBLANK(LeaveTracker[[#This Row],[Employee Name]]),"-----",VLOOKUP(LeaveTracker[[#This Row],[Employee Name]],'List of Employees'!$B$4:$H$766,7))</f>
        <v>BPLO</v>
      </c>
      <c r="F9562" s="66" t="str">
        <f>IF(ISBLANK(LeaveTracker[[#This Row],[Employee Name]]),"-----",VLOOKUP(LeaveTracker[[#This Row],[Employee Name]],'List of Employees'!$B$4:$H$766,6))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1897</v>
      </c>
      <c r="E9563" s="20" t="str">
        <f>IF(ISBLANK(LeaveTracker[[#This Row],[Employee Name]]),"-----",VLOOKUP(LeaveTracker[[#This Row],[Employee Name]],'List of Employees'!$B$4:$H$766,7))</f>
        <v>MAHOGANY MARKET</v>
      </c>
      <c r="F9563" s="66" t="str">
        <f>IF(ISBLANK(LeaveTracker[[#This Row],[Employee Name]]),"-----",VLOOKUP(LeaveTracker[[#This Row],[Employee Name]],'List of Employees'!$B$4:$H$766,6))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1866</v>
      </c>
      <c r="E9564" s="20" t="str">
        <f>IF(ISBLANK(LeaveTracker[[#This Row],[Employee Name]]),"-----",VLOOKUP(LeaveTracker[[#This Row],[Employee Name]],'List of Employees'!$B$4:$H$766,7))</f>
        <v>CSWDO</v>
      </c>
      <c r="F9564" s="66" t="str">
        <f>IF(ISBLANK(LeaveTracker[[#This Row],[Employee Name]]),"-----",VLOOKUP(LeaveTracker[[#This Row],[Employee Name]],'List of Employees'!$B$4:$H$766,6))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1866</v>
      </c>
      <c r="E9565" s="20" t="str">
        <f>IF(ISBLANK(LeaveTracker[[#This Row],[Employee Name]]),"-----",VLOOKUP(LeaveTracker[[#This Row],[Employee Name]],'List of Employees'!$B$4:$H$766,7))</f>
        <v>CSWDO</v>
      </c>
      <c r="F9565" s="66" t="str">
        <f>IF(ISBLANK(LeaveTracker[[#This Row],[Employee Name]]),"-----",VLOOKUP(LeaveTracker[[#This Row],[Employee Name]],'List of Employees'!$B$4:$H$766,6))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1813</v>
      </c>
      <c r="E9566" s="20" t="str">
        <f>IF(ISBLANK(LeaveTracker[[#This Row],[Employee Name]]),"-----",VLOOKUP(LeaveTracker[[#This Row],[Employee Name]],'List of Employees'!$B$4:$H$766,7))</f>
        <v>CSWDO</v>
      </c>
      <c r="F9566" s="66" t="str">
        <f>IF(ISBLANK(LeaveTracker[[#This Row],[Employee Name]]),"-----",VLOOKUP(LeaveTracker[[#This Row],[Employee Name]],'List of Employees'!$B$4:$H$766,6))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1813</v>
      </c>
      <c r="E9567" s="20" t="str">
        <f>IF(ISBLANK(LeaveTracker[[#This Row],[Employee Name]]),"-----",VLOOKUP(LeaveTracker[[#This Row],[Employee Name]],'List of Employees'!$B$4:$H$766,7))</f>
        <v>CSWDO</v>
      </c>
      <c r="F9567" s="66" t="str">
        <f>IF(ISBLANK(LeaveTracker[[#This Row],[Employee Name]]),"-----",VLOOKUP(LeaveTracker[[#This Row],[Employee Name]],'List of Employees'!$B$4:$H$766,6))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2061</v>
      </c>
      <c r="E9568" s="20" t="str">
        <f>IF(ISBLANK(LeaveTracker[[#This Row],[Employee Name]]),"-----",VLOOKUP(LeaveTracker[[#This Row],[Employee Name]],'List of Employees'!$B$4:$H$766,7))</f>
        <v>DEPED</v>
      </c>
      <c r="F9568" s="66" t="str">
        <f>IF(ISBLANK(LeaveTracker[[#This Row],[Employee Name]]),"-----",VLOOKUP(LeaveTracker[[#This Row],[Employee Name]],'List of Employees'!$B$4:$H$766,6))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1766</v>
      </c>
      <c r="E9569" s="20" t="str">
        <f>IF(ISBLANK(LeaveTracker[[#This Row],[Employee Name]]),"-----",VLOOKUP(LeaveTracker[[#This Row],[Employee Name]],'List of Employees'!$B$4:$H$766,7))</f>
        <v>GSO</v>
      </c>
      <c r="F9569" s="66" t="str">
        <f>IF(ISBLANK(LeaveTracker[[#This Row],[Employee Name]]),"-----",VLOOKUP(LeaveTracker[[#This Row],[Employee Name]],'List of Employees'!$B$4:$H$766,6))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1868</v>
      </c>
      <c r="E9570" s="20" t="str">
        <f>IF(ISBLANK(LeaveTracker[[#This Row],[Employee Name]]),"-----",VLOOKUP(LeaveTracker[[#This Row],[Employee Name]],'List of Employees'!$B$4:$H$766,7))</f>
        <v>GSO</v>
      </c>
      <c r="F9570" s="66" t="str">
        <f>IF(ISBLANK(LeaveTracker[[#This Row],[Employee Name]]),"-----",VLOOKUP(LeaveTracker[[#This Row],[Employee Name]],'List of Employees'!$B$4:$H$766,6))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1868</v>
      </c>
      <c r="E9571" s="20" t="str">
        <f>IF(ISBLANK(LeaveTracker[[#This Row],[Employee Name]]),"-----",VLOOKUP(LeaveTracker[[#This Row],[Employee Name]],'List of Employees'!$B$4:$H$766,7))</f>
        <v>GSO</v>
      </c>
      <c r="F9571" s="66" t="str">
        <f>IF(ISBLANK(LeaveTracker[[#This Row],[Employee Name]]),"-----",VLOOKUP(LeaveTracker[[#This Row],[Employee Name]],'List of Employees'!$B$4:$H$766,6))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1868</v>
      </c>
      <c r="E9572" s="20" t="str">
        <f>IF(ISBLANK(LeaveTracker[[#This Row],[Employee Name]]),"-----",VLOOKUP(LeaveTracker[[#This Row],[Employee Name]],'List of Employees'!$B$4:$H$766,7))</f>
        <v>GSO</v>
      </c>
      <c r="F9572" s="66" t="str">
        <f>IF(ISBLANK(LeaveTracker[[#This Row],[Employee Name]]),"-----",VLOOKUP(LeaveTracker[[#This Row],[Employee Name]],'List of Employees'!$B$4:$H$766,6))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1868</v>
      </c>
      <c r="E9573" s="20" t="str">
        <f>IF(ISBLANK(LeaveTracker[[#This Row],[Employee Name]]),"-----",VLOOKUP(LeaveTracker[[#This Row],[Employee Name]],'List of Employees'!$B$4:$H$766,7))</f>
        <v>GSO</v>
      </c>
      <c r="F9573" s="66" t="str">
        <f>IF(ISBLANK(LeaveTracker[[#This Row],[Employee Name]]),"-----",VLOOKUP(LeaveTracker[[#This Row],[Employee Name]],'List of Employees'!$B$4:$H$766,6))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1868</v>
      </c>
      <c r="E9574" s="20" t="str">
        <f>IF(ISBLANK(LeaveTracker[[#This Row],[Employee Name]]),"-----",VLOOKUP(LeaveTracker[[#This Row],[Employee Name]],'List of Employees'!$B$4:$H$766,7))</f>
        <v>GSO</v>
      </c>
      <c r="F9574" s="66" t="str">
        <f>IF(ISBLANK(LeaveTracker[[#This Row],[Employee Name]]),"-----",VLOOKUP(LeaveTracker[[#This Row],[Employee Name]],'List of Employees'!$B$4:$H$766,6))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1956</v>
      </c>
      <c r="E9575" s="20" t="str">
        <f>IF(ISBLANK(LeaveTracker[[#This Row],[Employee Name]]),"-----",VLOOKUP(LeaveTracker[[#This Row],[Employee Name]],'List of Employees'!$B$4:$H$766,7))</f>
        <v>TERMINAL</v>
      </c>
      <c r="F9575" s="66" t="str">
        <f>IF(ISBLANK(LeaveTracker[[#This Row],[Employee Name]]),"-----",VLOOKUP(LeaveTracker[[#This Row],[Employee Name]],'List of Employees'!$B$4:$H$766,6))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1956</v>
      </c>
      <c r="E9576" s="20" t="str">
        <f>IF(ISBLANK(LeaveTracker[[#This Row],[Employee Name]]),"-----",VLOOKUP(LeaveTracker[[#This Row],[Employee Name]],'List of Employees'!$B$4:$H$766,7))</f>
        <v>TERMINAL</v>
      </c>
      <c r="F9576" s="66" t="str">
        <f>IF(ISBLANK(LeaveTracker[[#This Row],[Employee Name]]),"-----",VLOOKUP(LeaveTracker[[#This Row],[Employee Name]],'List of Employees'!$B$4:$H$766,6))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1956</v>
      </c>
      <c r="E9577" s="20" t="str">
        <f>IF(ISBLANK(LeaveTracker[[#This Row],[Employee Name]]),"-----",VLOOKUP(LeaveTracker[[#This Row],[Employee Name]],'List of Employees'!$B$4:$H$766,7))</f>
        <v>TERMINAL</v>
      </c>
      <c r="F9577" s="66" t="str">
        <f>IF(ISBLANK(LeaveTracker[[#This Row],[Employee Name]]),"-----",VLOOKUP(LeaveTracker[[#This Row],[Employee Name]],'List of Employees'!$B$4:$H$766,6))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1956</v>
      </c>
      <c r="E9578" s="20" t="str">
        <f>IF(ISBLANK(LeaveTracker[[#This Row],[Employee Name]]),"-----",VLOOKUP(LeaveTracker[[#This Row],[Employee Name]],'List of Employees'!$B$4:$H$766,7))</f>
        <v>TERMINAL</v>
      </c>
      <c r="F9578" s="66" t="str">
        <f>IF(ISBLANK(LeaveTracker[[#This Row],[Employee Name]]),"-----",VLOOKUP(LeaveTracker[[#This Row],[Employee Name]],'List of Employees'!$B$4:$H$766,6))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1956</v>
      </c>
      <c r="E9579" s="20" t="str">
        <f>IF(ISBLANK(LeaveTracker[[#This Row],[Employee Name]]),"-----",VLOOKUP(LeaveTracker[[#This Row],[Employee Name]],'List of Employees'!$B$4:$H$766,7))</f>
        <v>TERMINAL</v>
      </c>
      <c r="F9579" s="66" t="str">
        <f>IF(ISBLANK(LeaveTracker[[#This Row],[Employee Name]]),"-----",VLOOKUP(LeaveTracker[[#This Row],[Employee Name]],'List of Employees'!$B$4:$H$766,6))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1834</v>
      </c>
      <c r="E9580" s="20" t="str">
        <f>IF(ISBLANK(LeaveTracker[[#This Row],[Employee Name]]),"-----",VLOOKUP(LeaveTracker[[#This Row],[Employee Name]],'List of Employees'!$B$4:$H$766,7))</f>
        <v>BIR</v>
      </c>
      <c r="F9580" s="66" t="str">
        <f>IF(ISBLANK(LeaveTracker[[#This Row],[Employee Name]]),"-----",VLOOKUP(LeaveTracker[[#This Row],[Employee Name]],'List of Employees'!$B$4:$H$766,6))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2064</v>
      </c>
      <c r="E9581" s="20" t="str">
        <f>IF(ISBLANK(LeaveTracker[[#This Row],[Employee Name]]),"-----",VLOOKUP(LeaveTracker[[#This Row],[Employee Name]],'List of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1807</v>
      </c>
      <c r="E9582" s="20" t="str">
        <f>IF(ISBLANK(LeaveTracker[[#This Row],[Employee Name]]),"-----",VLOOKUP(LeaveTracker[[#This Row],[Employee Name]],'List of Employees'!$B$4:$H$766,7))</f>
        <v>TICC</v>
      </c>
      <c r="F9582" s="66" t="str">
        <f>IF(ISBLANK(LeaveTracker[[#This Row],[Employee Name]]),"-----",VLOOKUP(LeaveTracker[[#This Row],[Employee Name]],'List of Employees'!$B$4:$H$766,6))</f>
        <v>CASUAL</v>
      </c>
      <c r="G9582" s="24">
        <v>45279</v>
      </c>
      <c r="H9582" s="24">
        <v>45281</v>
      </c>
      <c r="I9582" s="20" t="s">
        <v>297</v>
      </c>
      <c r="J9582" s="42" t="s">
        <v>2434</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2320</v>
      </c>
      <c r="E9583" s="20" t="str">
        <f>IF(ISBLANK(LeaveTracker[[#This Row],[Employee Name]]),"-----",VLOOKUP(LeaveTracker[[#This Row],[Employee Name]],'List of Employees'!$B$4:$H$766,7))</f>
        <v>CEO</v>
      </c>
      <c r="F9583" s="66" t="str">
        <f>IF(ISBLANK(LeaveTracker[[#This Row],[Employee Name]]),"-----",VLOOKUP(LeaveTracker[[#This Row],[Employee Name]],'List of Employees'!$B$4:$H$766,6))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Employees'!$B$4:$H$766,7))</f>
        <v>CEO</v>
      </c>
      <c r="F9584" s="66" t="str">
        <f>IF(ISBLANK(LeaveTracker[[#This Row],[Employee Name]]),"-----",VLOOKUP(LeaveTracker[[#This Row],[Employee Name]],'List of Employees'!$B$4:$H$766,6))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Employees'!$B$4:$H$766,7))</f>
        <v>CEO</v>
      </c>
      <c r="F9585" s="66" t="str">
        <f>IF(ISBLANK(LeaveTracker[[#This Row],[Employee Name]]),"-----",VLOOKUP(LeaveTracker[[#This Row],[Employee Name]],'List of Employees'!$B$4:$H$766,6))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Employees'!$B$4:$H$766,7))</f>
        <v>SP</v>
      </c>
      <c r="F9586" s="66" t="str">
        <f>IF(ISBLANK(LeaveTracker[[#This Row],[Employee Name]]),"-----",VLOOKUP(LeaveTracker[[#This Row],[Employee Name]],'List of Employees'!$B$4:$H$766,6))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Employees'!$B$4:$H$766,7))</f>
        <v>SP</v>
      </c>
      <c r="F9587" s="66" t="str">
        <f>IF(ISBLANK(LeaveTracker[[#This Row],[Employee Name]]),"-----",VLOOKUP(LeaveTracker[[#This Row],[Employee Name]],'List of Employees'!$B$4:$H$766,6))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2105</v>
      </c>
      <c r="E9588" s="20" t="str">
        <f>IF(ISBLANK(LeaveTracker[[#This Row],[Employee Name]]),"-----",VLOOKUP(LeaveTracker[[#This Row],[Employee Name]],'List of Employees'!$B$4:$H$766,7))</f>
        <v>CEO</v>
      </c>
      <c r="F9588" s="66" t="str">
        <f>IF(ISBLANK(LeaveTracker[[#This Row],[Employee Name]]),"-----",VLOOKUP(LeaveTracker[[#This Row],[Employee Name]],'List of Employees'!$B$4:$H$766,6))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2320</v>
      </c>
      <c r="E9589" s="20" t="str">
        <f>IF(ISBLANK(LeaveTracker[[#This Row],[Employee Name]]),"-----",VLOOKUP(LeaveTracker[[#This Row],[Employee Name]],'List of Employees'!$B$4:$H$766,7))</f>
        <v>CEO</v>
      </c>
      <c r="F9589" s="66" t="str">
        <f>IF(ISBLANK(LeaveTracker[[#This Row],[Employee Name]]),"-----",VLOOKUP(LeaveTracker[[#This Row],[Employee Name]],'List of Employees'!$B$4:$H$766,6))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2320</v>
      </c>
      <c r="E9590" s="20" t="str">
        <f>IF(ISBLANK(LeaveTracker[[#This Row],[Employee Name]]),"-----",VLOOKUP(LeaveTracker[[#This Row],[Employee Name]],'List of Employees'!$B$4:$H$766,7))</f>
        <v>CEO</v>
      </c>
      <c r="F9590" s="66" t="str">
        <f>IF(ISBLANK(LeaveTracker[[#This Row],[Employee Name]]),"-----",VLOOKUP(LeaveTracker[[#This Row],[Employee Name]],'List of Employees'!$B$4:$H$766,6))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1819</v>
      </c>
      <c r="E9591" s="20" t="str">
        <f>IF(ISBLANK(LeaveTracker[[#This Row],[Employee Name]]),"-----",VLOOKUP(LeaveTracker[[#This Row],[Employee Name]],'List of Employees'!$B$4:$H$766,7))</f>
        <v>EEO/CITY MARKET</v>
      </c>
      <c r="F9591" s="66" t="str">
        <f>IF(ISBLANK(LeaveTracker[[#This Row],[Employee Name]]),"-----",VLOOKUP(LeaveTracker[[#This Row],[Employee Name]],'List of Employees'!$B$4:$H$766,6))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1819</v>
      </c>
      <c r="E9592" s="20" t="str">
        <f>IF(ISBLANK(LeaveTracker[[#This Row],[Employee Name]]),"-----",VLOOKUP(LeaveTracker[[#This Row],[Employee Name]],'List of Employees'!$B$4:$H$766,7))</f>
        <v>EEO/CITY MARKET</v>
      </c>
      <c r="F9592" s="66" t="str">
        <f>IF(ISBLANK(LeaveTracker[[#This Row],[Employee Name]]),"-----",VLOOKUP(LeaveTracker[[#This Row],[Employee Name]],'List of Employees'!$B$4:$H$766,6))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1819</v>
      </c>
      <c r="E9593" s="20" t="str">
        <f>IF(ISBLANK(LeaveTracker[[#This Row],[Employee Name]]),"-----",VLOOKUP(LeaveTracker[[#This Row],[Employee Name]],'List of Employees'!$B$4:$H$766,7))</f>
        <v>EEO/CITY MARKET</v>
      </c>
      <c r="F9593" s="66" t="str">
        <f>IF(ISBLANK(LeaveTracker[[#This Row],[Employee Name]]),"-----",VLOOKUP(LeaveTracker[[#This Row],[Employee Name]],'List of Employees'!$B$4:$H$766,6))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Employees'!$B$4:$H$766,7))</f>
        <v>CEO</v>
      </c>
      <c r="F9594" s="66" t="str">
        <f>IF(ISBLANK(LeaveTracker[[#This Row],[Employee Name]]),"-----",VLOOKUP(LeaveTracker[[#This Row],[Employee Name]],'List of Employees'!$B$4:$H$766,6))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Employees'!$B$4:$H$766,7))</f>
        <v>CEO</v>
      </c>
      <c r="F9595" s="66" t="str">
        <f>IF(ISBLANK(LeaveTracker[[#This Row],[Employee Name]]),"-----",VLOOKUP(LeaveTracker[[#This Row],[Employee Name]],'List of Employees'!$B$4:$H$766,6))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Employees'!$B$4:$H$766,7))</f>
        <v>CCT</v>
      </c>
      <c r="F9596" s="66" t="str">
        <f>IF(ISBLANK(LeaveTracker[[#This Row],[Employee Name]]),"-----",VLOOKUP(LeaveTracker[[#This Row],[Employee Name]],'List of Employees'!$B$4:$H$766,6))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Employees'!$B$4:$H$766,7))</f>
        <v>THRDC</v>
      </c>
      <c r="F9597" s="66" t="str">
        <f>IF(ISBLANK(LeaveTracker[[#This Row],[Employee Name]]),"-----",VLOOKUP(LeaveTracker[[#This Row],[Employee Name]],'List of Employees'!$B$4:$H$766,6))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1794</v>
      </c>
      <c r="E9598" s="20" t="str">
        <f>IF(ISBLANK(LeaveTracker[[#This Row],[Employee Name]]),"-----",VLOOKUP(LeaveTracker[[#This Row],[Employee Name]],'List of Employees'!$B$4:$H$766,7))</f>
        <v>CENRO</v>
      </c>
      <c r="F9598" s="66" t="str">
        <f>IF(ISBLANK(LeaveTracker[[#This Row],[Employee Name]]),"-----",VLOOKUP(LeaveTracker[[#This Row],[Employee Name]],'List of Employees'!$B$4:$H$766,6))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2057</v>
      </c>
      <c r="E9599" s="20" t="str">
        <f>IF(ISBLANK(LeaveTracker[[#This Row],[Employee Name]]),"-----",VLOOKUP(LeaveTracker[[#This Row],[Employee Name]],'List of Employees'!$B$4:$H$766,7))</f>
        <v>EEO</v>
      </c>
      <c r="F9599" s="66" t="str">
        <f>IF(ISBLANK(LeaveTracker[[#This Row],[Employee Name]]),"-----",VLOOKUP(LeaveTracker[[#This Row],[Employee Name]],'List of Employees'!$B$4:$H$766,6))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2057</v>
      </c>
      <c r="E9600" s="20" t="str">
        <f>IF(ISBLANK(LeaveTracker[[#This Row],[Employee Name]]),"-----",VLOOKUP(LeaveTracker[[#This Row],[Employee Name]],'List of Employees'!$B$4:$H$766,7))</f>
        <v>EEO</v>
      </c>
      <c r="F9600" s="66" t="str">
        <f>IF(ISBLANK(LeaveTracker[[#This Row],[Employee Name]]),"-----",VLOOKUP(LeaveTracker[[#This Row],[Employee Name]],'List of Employees'!$B$4:$H$766,6))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2057</v>
      </c>
      <c r="E9601" s="20" t="str">
        <f>IF(ISBLANK(LeaveTracker[[#This Row],[Employee Name]]),"-----",VLOOKUP(LeaveTracker[[#This Row],[Employee Name]],'List of Employees'!$B$4:$H$766,7))</f>
        <v>EEO</v>
      </c>
      <c r="F9601" s="66" t="str">
        <f>IF(ISBLANK(LeaveTracker[[#This Row],[Employee Name]]),"-----",VLOOKUP(LeaveTracker[[#This Row],[Employee Name]],'List of Employees'!$B$4:$H$766,6))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2057</v>
      </c>
      <c r="E9602" s="20" t="str">
        <f>IF(ISBLANK(LeaveTracker[[#This Row],[Employee Name]]),"-----",VLOOKUP(LeaveTracker[[#This Row],[Employee Name]],'List of Employees'!$B$4:$H$766,7))</f>
        <v>EEO</v>
      </c>
      <c r="F9602" s="66" t="str">
        <f>IF(ISBLANK(LeaveTracker[[#This Row],[Employee Name]]),"-----",VLOOKUP(LeaveTracker[[#This Row],[Employee Name]],'List of Employees'!$B$4:$H$766,6))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2057</v>
      </c>
      <c r="E9603" s="20" t="str">
        <f>IF(ISBLANK(LeaveTracker[[#This Row],[Employee Name]]),"-----",VLOOKUP(LeaveTracker[[#This Row],[Employee Name]],'List of Employees'!$B$4:$H$766,7))</f>
        <v>EEO</v>
      </c>
      <c r="F9603" s="66" t="str">
        <f>IF(ISBLANK(LeaveTracker[[#This Row],[Employee Name]]),"-----",VLOOKUP(LeaveTracker[[#This Row],[Employee Name]],'List of Employees'!$B$4:$H$766,6))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2060</v>
      </c>
      <c r="E9604" s="20" t="str">
        <f>IF(ISBLANK(LeaveTracker[[#This Row],[Employee Name]]),"-----",VLOOKUP(LeaveTracker[[#This Row],[Employee Name]],'List of Employees'!$B$4:$H$766,7))</f>
        <v>GSO</v>
      </c>
      <c r="F9604" s="66" t="str">
        <f>IF(ISBLANK(LeaveTracker[[#This Row],[Employee Name]]),"-----",VLOOKUP(LeaveTracker[[#This Row],[Employee Name]],'List of Employees'!$B$4:$H$766,6))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2182</v>
      </c>
      <c r="E9605" s="20" t="str">
        <f>IF(ISBLANK(LeaveTracker[[#This Row],[Employee Name]]),"-----",VLOOKUP(LeaveTracker[[#This Row],[Employee Name]],'List of Employees'!$B$4:$H$766,7))</f>
        <v>TICC</v>
      </c>
      <c r="F9605" s="66" t="str">
        <f>IF(ISBLANK(LeaveTracker[[#This Row],[Employee Name]]),"-----",VLOOKUP(LeaveTracker[[#This Row],[Employee Name]],'List of Employees'!$B$4:$H$766,6))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1939</v>
      </c>
      <c r="E9606" s="20" t="str">
        <f>IF(ISBLANK(LeaveTracker[[#This Row],[Employee Name]]),"-----",VLOOKUP(LeaveTracker[[#This Row],[Employee Name]],'List of Employees'!$B$4:$H$766,7))</f>
        <v>CHO</v>
      </c>
      <c r="F9606" s="66" t="str">
        <f>IF(ISBLANK(LeaveTracker[[#This Row],[Employee Name]]),"-----",VLOOKUP(LeaveTracker[[#This Row],[Employee Name]],'List of Employees'!$B$4:$H$766,6))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1939</v>
      </c>
      <c r="E9607" s="20" t="str">
        <f>IF(ISBLANK(LeaveTracker[[#This Row],[Employee Name]]),"-----",VLOOKUP(LeaveTracker[[#This Row],[Employee Name]],'List of Employees'!$B$4:$H$766,7))</f>
        <v>CHO</v>
      </c>
      <c r="F9607" s="66" t="str">
        <f>IF(ISBLANK(LeaveTracker[[#This Row],[Employee Name]]),"-----",VLOOKUP(LeaveTracker[[#This Row],[Employee Name]],'List of Employees'!$B$4:$H$766,6))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Employees'!$B$4:$H$766,7))</f>
        <v>0</v>
      </c>
      <c r="F9608" s="66" t="str">
        <f>IF(ISBLANK(LeaveTracker[[#This Row],[Employee Name]]),"-----",VLOOKUP(LeaveTracker[[#This Row],[Employee Name]],'List of Employees'!$B$4:$H$766,6))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Employees'!$B$4:$H$766,7))</f>
        <v>CTO</v>
      </c>
      <c r="F9609" s="66" t="str">
        <f>IF(ISBLANK(LeaveTracker[[#This Row],[Employee Name]]),"-----",VLOOKUP(LeaveTracker[[#This Row],[Employee Name]],'List of Employees'!$B$4:$H$766,6))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1948</v>
      </c>
      <c r="E9610" s="20" t="str">
        <f>IF(ISBLANK(LeaveTracker[[#This Row],[Employee Name]]),"-----",VLOOKUP(LeaveTracker[[#This Row],[Employee Name]],'List of Employees'!$B$4:$H$766,7))</f>
        <v>TICC</v>
      </c>
      <c r="F9610" s="66" t="str">
        <f>IF(ISBLANK(LeaveTracker[[#This Row],[Employee Name]]),"-----",VLOOKUP(LeaveTracker[[#This Row],[Employee Name]],'List of Employees'!$B$4:$H$766,6))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1834</v>
      </c>
      <c r="E9611" s="20" t="str">
        <f>IF(ISBLANK(LeaveTracker[[#This Row],[Employee Name]]),"-----",VLOOKUP(LeaveTracker[[#This Row],[Employee Name]],'List of Employees'!$B$4:$H$766,7))</f>
        <v>BIR</v>
      </c>
      <c r="F9611" s="66" t="str">
        <f>IF(ISBLANK(LeaveTracker[[#This Row],[Employee Name]]),"-----",VLOOKUP(LeaveTracker[[#This Row],[Employee Name]],'List of Employees'!$B$4:$H$766,6))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1780</v>
      </c>
      <c r="E9612" s="20" t="str">
        <f>IF(ISBLANK(LeaveTracker[[#This Row],[Employee Name]]),"-----",VLOOKUP(LeaveTracker[[#This Row],[Employee Name]],'List of Employees'!$B$4:$H$766,7))</f>
        <v>PICNIC GROVE</v>
      </c>
      <c r="F9612" s="66" t="str">
        <f>IF(ISBLANK(LeaveTracker[[#This Row],[Employee Name]]),"-----",VLOOKUP(LeaveTracker[[#This Row],[Employee Name]],'List of Employees'!$B$4:$H$766,6))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1780</v>
      </c>
      <c r="E9613" s="20" t="str">
        <f>IF(ISBLANK(LeaveTracker[[#This Row],[Employee Name]]),"-----",VLOOKUP(LeaveTracker[[#This Row],[Employee Name]],'List of Employees'!$B$4:$H$766,7))</f>
        <v>PICNIC GROVE</v>
      </c>
      <c r="F9613" s="66" t="str">
        <f>IF(ISBLANK(LeaveTracker[[#This Row],[Employee Name]]),"-----",VLOOKUP(LeaveTracker[[#This Row],[Employee Name]],'List of Employees'!$B$4:$H$766,6))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1729</v>
      </c>
      <c r="E9614" s="20" t="str">
        <f>IF(ISBLANK(LeaveTracker[[#This Row],[Employee Name]]),"-----",VLOOKUP(LeaveTracker[[#This Row],[Employee Name]],'List of Employees'!$B$4:$H$766,7))</f>
        <v>ASSESSOR</v>
      </c>
      <c r="F9614" s="66" t="str">
        <f>IF(ISBLANK(LeaveTracker[[#This Row],[Employee Name]]),"-----",VLOOKUP(LeaveTracker[[#This Row],[Employee Name]],'List of Employees'!$B$4:$H$766,6))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1729</v>
      </c>
      <c r="E9615" s="20" t="str">
        <f>IF(ISBLANK(LeaveTracker[[#This Row],[Employee Name]]),"-----",VLOOKUP(LeaveTracker[[#This Row],[Employee Name]],'List of Employees'!$B$4:$H$766,7))</f>
        <v>ASSESSOR</v>
      </c>
      <c r="F9615" s="66" t="str">
        <f>IF(ISBLANK(LeaveTracker[[#This Row],[Employee Name]]),"-----",VLOOKUP(LeaveTracker[[#This Row],[Employee Name]],'List of Employees'!$B$4:$H$766,6))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1729</v>
      </c>
      <c r="E9616" s="20" t="str">
        <f>IF(ISBLANK(LeaveTracker[[#This Row],[Employee Name]]),"-----",VLOOKUP(LeaveTracker[[#This Row],[Employee Name]],'List of Employees'!$B$4:$H$766,7))</f>
        <v>ASSESSOR</v>
      </c>
      <c r="F9616" s="66" t="str">
        <f>IF(ISBLANK(LeaveTracker[[#This Row],[Employee Name]]),"-----",VLOOKUP(LeaveTracker[[#This Row],[Employee Name]],'List of Employees'!$B$4:$H$766,6))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1954</v>
      </c>
      <c r="E9617" s="20" t="str">
        <f>IF(ISBLANK(LeaveTracker[[#This Row],[Employee Name]]),"-----",VLOOKUP(LeaveTracker[[#This Row],[Employee Name]],'List of Employees'!$B$4:$H$766,7))</f>
        <v>CENRO</v>
      </c>
      <c r="F9617" s="66" t="str">
        <f>IF(ISBLANK(LeaveTracker[[#This Row],[Employee Name]]),"-----",VLOOKUP(LeaveTracker[[#This Row],[Employee Name]],'List of Employees'!$B$4:$H$766,6))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1954</v>
      </c>
      <c r="E9618" s="20" t="str">
        <f>IF(ISBLANK(LeaveTracker[[#This Row],[Employee Name]]),"-----",VLOOKUP(LeaveTracker[[#This Row],[Employee Name]],'List of Employees'!$B$4:$H$766,7))</f>
        <v>CENRO</v>
      </c>
      <c r="F9618" s="66" t="str">
        <f>IF(ISBLANK(LeaveTracker[[#This Row],[Employee Name]]),"-----",VLOOKUP(LeaveTracker[[#This Row],[Employee Name]],'List of Employees'!$B$4:$H$766,6))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2180</v>
      </c>
      <c r="E9619" s="20" t="str">
        <f>IF(ISBLANK(LeaveTracker[[#This Row],[Employee Name]]),"-----",VLOOKUP(LeaveTracker[[#This Row],[Employee Name]],'List of Employees'!$B$4:$H$766,7))</f>
        <v>CENRO</v>
      </c>
      <c r="F9619" s="66" t="str">
        <f>IF(ISBLANK(LeaveTracker[[#This Row],[Employee Name]]),"-----",VLOOKUP(LeaveTracker[[#This Row],[Employee Name]],'List of Employees'!$B$4:$H$766,6))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1800</v>
      </c>
      <c r="E9620" s="20" t="str">
        <f>IF(ISBLANK(LeaveTracker[[#This Row],[Employee Name]]),"-----",VLOOKUP(LeaveTracker[[#This Row],[Employee Name]],'List of Employees'!$B$4:$H$766,7))</f>
        <v>HOUSING</v>
      </c>
      <c r="F9620" s="66" t="str">
        <f>IF(ISBLANK(LeaveTracker[[#This Row],[Employee Name]]),"-----",VLOOKUP(LeaveTracker[[#This Row],[Employee Name]],'List of Employees'!$B$4:$H$766,6))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1800</v>
      </c>
      <c r="E9621" s="20" t="str">
        <f>IF(ISBLANK(LeaveTracker[[#This Row],[Employee Name]]),"-----",VLOOKUP(LeaveTracker[[#This Row],[Employee Name]],'List of Employees'!$B$4:$H$766,7))</f>
        <v>HOUSING</v>
      </c>
      <c r="F9621" s="66" t="str">
        <f>IF(ISBLANK(LeaveTracker[[#This Row],[Employee Name]]),"-----",VLOOKUP(LeaveTracker[[#This Row],[Employee Name]],'List of Employees'!$B$4:$H$766,6))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1956</v>
      </c>
      <c r="E9622" s="20" t="str">
        <f>IF(ISBLANK(LeaveTracker[[#This Row],[Employee Name]]),"-----",VLOOKUP(LeaveTracker[[#This Row],[Employee Name]],'List of Employees'!$B$4:$H$766,7))</f>
        <v>TERMINAL</v>
      </c>
      <c r="F9622" s="66" t="str">
        <f>IF(ISBLANK(LeaveTracker[[#This Row],[Employee Name]]),"-----",VLOOKUP(LeaveTracker[[#This Row],[Employee Name]],'List of Employees'!$B$4:$H$766,6))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1956</v>
      </c>
      <c r="E9623" s="20" t="str">
        <f>IF(ISBLANK(LeaveTracker[[#This Row],[Employee Name]]),"-----",VLOOKUP(LeaveTracker[[#This Row],[Employee Name]],'List of Employees'!$B$4:$H$766,7))</f>
        <v>TERMINAL</v>
      </c>
      <c r="F9623" s="66" t="str">
        <f>IF(ISBLANK(LeaveTracker[[#This Row],[Employee Name]]),"-----",VLOOKUP(LeaveTracker[[#This Row],[Employee Name]],'List of Employees'!$B$4:$H$766,6))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1956</v>
      </c>
      <c r="E9624" s="20" t="str">
        <f>IF(ISBLANK(LeaveTracker[[#This Row],[Employee Name]]),"-----",VLOOKUP(LeaveTracker[[#This Row],[Employee Name]],'List of Employees'!$B$4:$H$766,7))</f>
        <v>TERMINAL</v>
      </c>
      <c r="F9624" s="66" t="str">
        <f>IF(ISBLANK(LeaveTracker[[#This Row],[Employee Name]]),"-----",VLOOKUP(LeaveTracker[[#This Row],[Employee Name]],'List of Employees'!$B$4:$H$766,6))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Employees'!$B$4:$H$766,7))</f>
        <v>CHO</v>
      </c>
      <c r="F9625" s="66" t="str">
        <f>IF(ISBLANK(LeaveTracker[[#This Row],[Employee Name]]),"-----",VLOOKUP(LeaveTracker[[#This Row],[Employee Name]],'List of Employees'!$B$4:$H$766,6))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Employees'!$B$4:$H$766,7))</f>
        <v>CHO</v>
      </c>
      <c r="F9626" s="66" t="str">
        <f>IF(ISBLANK(LeaveTracker[[#This Row],[Employee Name]]),"-----",VLOOKUP(LeaveTracker[[#This Row],[Employee Name]],'List of Employees'!$B$4:$H$766,6))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Employees'!$B$4:$H$766,7))</f>
        <v>CHO</v>
      </c>
      <c r="F9627" s="66" t="str">
        <f>IF(ISBLANK(LeaveTracker[[#This Row],[Employee Name]]),"-----",VLOOKUP(LeaveTracker[[#This Row],[Employee Name]],'List of Employees'!$B$4:$H$766,6))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1874</v>
      </c>
      <c r="E9628" s="20" t="str">
        <f>IF(ISBLANK(LeaveTracker[[#This Row],[Employee Name]]),"-----",VLOOKUP(LeaveTracker[[#This Row],[Employee Name]],'List of Employees'!$B$4:$H$766,7))</f>
        <v>CHO</v>
      </c>
      <c r="F9628" s="66" t="str">
        <f>IF(ISBLANK(LeaveTracker[[#This Row],[Employee Name]]),"-----",VLOOKUP(LeaveTracker[[#This Row],[Employee Name]],'List of Employees'!$B$4:$H$766,6))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1926</v>
      </c>
      <c r="E9629" s="20" t="str">
        <f>IF(ISBLANK(LeaveTracker[[#This Row],[Employee Name]]),"-----",VLOOKUP(LeaveTracker[[#This Row],[Employee Name]],'List of Employees'!$B$4:$H$766,7))</f>
        <v>CHO</v>
      </c>
      <c r="F9629" s="66" t="str">
        <f>IF(ISBLANK(LeaveTracker[[#This Row],[Employee Name]]),"-----",VLOOKUP(LeaveTracker[[#This Row],[Employee Name]],'List of Employees'!$B$4:$H$766,6))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Employees'!$B$4:$H$766,7))</f>
        <v>CHO</v>
      </c>
      <c r="F9630" s="66" t="str">
        <f>IF(ISBLANK(LeaveTracker[[#This Row],[Employee Name]]),"-----",VLOOKUP(LeaveTracker[[#This Row],[Employee Name]],'List of Employees'!$B$4:$H$766,6))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1821</v>
      </c>
      <c r="E9631" s="20" t="str">
        <f>IF(ISBLANK(LeaveTracker[[#This Row],[Employee Name]]),"-----",VLOOKUP(LeaveTracker[[#This Row],[Employee Name]],'List of Employees'!$B$4:$H$766,7))</f>
        <v>SP</v>
      </c>
      <c r="F9631" s="66" t="str">
        <f>IF(ISBLANK(LeaveTracker[[#This Row],[Employee Name]]),"-----",VLOOKUP(LeaveTracker[[#This Row],[Employee Name]],'List of Employees'!$B$4:$H$766,6))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1821</v>
      </c>
      <c r="E9632" s="20" t="str">
        <f>IF(ISBLANK(LeaveTracker[[#This Row],[Employee Name]]),"-----",VLOOKUP(LeaveTracker[[#This Row],[Employee Name]],'List of Employees'!$B$4:$H$766,7))</f>
        <v>SP</v>
      </c>
      <c r="F9632" s="66" t="str">
        <f>IF(ISBLANK(LeaveTracker[[#This Row],[Employee Name]]),"-----",VLOOKUP(LeaveTracker[[#This Row],[Employee Name]],'List of Employees'!$B$4:$H$766,6))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1821</v>
      </c>
      <c r="E9633" s="20" t="str">
        <f>IF(ISBLANK(LeaveTracker[[#This Row],[Employee Name]]),"-----",VLOOKUP(LeaveTracker[[#This Row],[Employee Name]],'List of Employees'!$B$4:$H$766,7))</f>
        <v>SP</v>
      </c>
      <c r="F9633" s="66" t="str">
        <f>IF(ISBLANK(LeaveTracker[[#This Row],[Employee Name]]),"-----",VLOOKUP(LeaveTracker[[#This Row],[Employee Name]],'List of Employees'!$B$4:$H$766,6))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1821</v>
      </c>
      <c r="E9634" s="20" t="str">
        <f>IF(ISBLANK(LeaveTracker[[#This Row],[Employee Name]]),"-----",VLOOKUP(LeaveTracker[[#This Row],[Employee Name]],'List of Employees'!$B$4:$H$766,7))</f>
        <v>SP</v>
      </c>
      <c r="F9634" s="66" t="str">
        <f>IF(ISBLANK(LeaveTracker[[#This Row],[Employee Name]]),"-----",VLOOKUP(LeaveTracker[[#This Row],[Employee Name]],'List of Employees'!$B$4:$H$766,6))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1879</v>
      </c>
      <c r="E9635" s="20" t="str">
        <f>IF(ISBLANK(LeaveTracker[[#This Row],[Employee Name]]),"-----",VLOOKUP(LeaveTracker[[#This Row],[Employee Name]],'List of Employees'!$B$4:$H$766,7))</f>
        <v>VMO/SP</v>
      </c>
      <c r="F9635" s="66" t="str">
        <f>IF(ISBLANK(LeaveTracker[[#This Row],[Employee Name]]),"-----",VLOOKUP(LeaveTracker[[#This Row],[Employee Name]],'List of Employees'!$B$4:$H$766,6))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2301</v>
      </c>
      <c r="E9636" s="20" t="str">
        <f>IF(ISBLANK(LeaveTracker[[#This Row],[Employee Name]]),"-----",VLOOKUP(LeaveTracker[[#This Row],[Employee Name]],'List of Employees'!$B$4:$H$766,7))</f>
        <v>CCT</v>
      </c>
      <c r="F9636" s="66" t="str">
        <f>IF(ISBLANK(LeaveTracker[[#This Row],[Employee Name]]),"-----",VLOOKUP(LeaveTracker[[#This Row],[Employee Name]],'List of Employees'!$B$4:$H$766,6))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2301</v>
      </c>
      <c r="E9637" s="20" t="str">
        <f>IF(ISBLANK(LeaveTracker[[#This Row],[Employee Name]]),"-----",VLOOKUP(LeaveTracker[[#This Row],[Employee Name]],'List of Employees'!$B$4:$H$766,7))</f>
        <v>CCT</v>
      </c>
      <c r="F9637" s="66" t="str">
        <f>IF(ISBLANK(LeaveTracker[[#This Row],[Employee Name]]),"-----",VLOOKUP(LeaveTracker[[#This Row],[Employee Name]],'List of Employees'!$B$4:$H$766,6))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2301</v>
      </c>
      <c r="E9638" s="20" t="str">
        <f>IF(ISBLANK(LeaveTracker[[#This Row],[Employee Name]]),"-----",VLOOKUP(LeaveTracker[[#This Row],[Employee Name]],'List of Employees'!$B$4:$H$766,7))</f>
        <v>CCT</v>
      </c>
      <c r="F9638" s="66" t="str">
        <f>IF(ISBLANK(LeaveTracker[[#This Row],[Employee Name]]),"-----",VLOOKUP(LeaveTracker[[#This Row],[Employee Name]],'List of Employees'!$B$4:$H$766,6))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Employees'!$B$4:$H$766,7))</f>
        <v>SP</v>
      </c>
      <c r="F9639" s="66" t="str">
        <f>IF(ISBLANK(LeaveTracker[[#This Row],[Employee Name]]),"-----",VLOOKUP(LeaveTracker[[#This Row],[Employee Name]],'List of Employees'!$B$4:$H$766,6))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1822</v>
      </c>
      <c r="E9640" s="20" t="str">
        <f>IF(ISBLANK(LeaveTracker[[#This Row],[Employee Name]]),"-----",VLOOKUP(LeaveTracker[[#This Row],[Employee Name]],'List of Employees'!$B$4:$H$766,7))</f>
        <v>SP</v>
      </c>
      <c r="F9640" s="66" t="str">
        <f>IF(ISBLANK(LeaveTracker[[#This Row],[Employee Name]]),"-----",VLOOKUP(LeaveTracker[[#This Row],[Employee Name]],'List of Employees'!$B$4:$H$766,6))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1822</v>
      </c>
      <c r="E9641" s="20" t="str">
        <f>IF(ISBLANK(LeaveTracker[[#This Row],[Employee Name]]),"-----",VLOOKUP(LeaveTracker[[#This Row],[Employee Name]],'List of Employees'!$B$4:$H$766,7))</f>
        <v>SP</v>
      </c>
      <c r="F9641" s="66" t="str">
        <f>IF(ISBLANK(LeaveTracker[[#This Row],[Employee Name]]),"-----",VLOOKUP(LeaveTracker[[#This Row],[Employee Name]],'List of Employees'!$B$4:$H$766,6))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2008</v>
      </c>
      <c r="E9642" s="20" t="str">
        <f>IF(ISBLANK(LeaveTracker[[#This Row],[Employee Name]]),"-----",VLOOKUP(LeaveTracker[[#This Row],[Employee Name]],'List of Employees'!$B$4:$H$766,7))</f>
        <v>EDP</v>
      </c>
      <c r="F9642" s="66" t="str">
        <f>IF(ISBLANK(LeaveTracker[[#This Row],[Employee Name]]),"-----",VLOOKUP(LeaveTracker[[#This Row],[Employee Name]],'List of Employees'!$B$4:$H$766,6))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Employees'!$B$4:$H$766,7))</f>
        <v>ACCOUNTING</v>
      </c>
      <c r="F9643" s="66" t="str">
        <f>IF(ISBLANK(LeaveTracker[[#This Row],[Employee Name]]),"-----",VLOOKUP(LeaveTracker[[#This Row],[Employee Name]],'List of Employees'!$B$4:$H$766,6))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Employees'!$B$4:$H$766,7))</f>
        <v>ACCOUNTING</v>
      </c>
      <c r="F9644" s="66" t="str">
        <f>IF(ISBLANK(LeaveTracker[[#This Row],[Employee Name]]),"-----",VLOOKUP(LeaveTracker[[#This Row],[Employee Name]],'List of Employees'!$B$4:$H$766,6))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1841</v>
      </c>
      <c r="E9645" s="20" t="str">
        <f>IF(ISBLANK(LeaveTracker[[#This Row],[Employee Name]]),"-----",VLOOKUP(LeaveTracker[[#This Row],[Employee Name]],'List of Employees'!$B$4:$H$766,7))</f>
        <v>SP</v>
      </c>
      <c r="F9645" s="66" t="str">
        <f>IF(ISBLANK(LeaveTracker[[#This Row],[Employee Name]]),"-----",VLOOKUP(LeaveTracker[[#This Row],[Employee Name]],'List of Employees'!$B$4:$H$766,6))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1841</v>
      </c>
      <c r="E9646" s="20" t="str">
        <f>IF(ISBLANK(LeaveTracker[[#This Row],[Employee Name]]),"-----",VLOOKUP(LeaveTracker[[#This Row],[Employee Name]],'List of Employees'!$B$4:$H$766,7))</f>
        <v>SP</v>
      </c>
      <c r="F9646" s="66" t="str">
        <f>IF(ISBLANK(LeaveTracker[[#This Row],[Employee Name]]),"-----",VLOOKUP(LeaveTracker[[#This Row],[Employee Name]],'List of Employees'!$B$4:$H$766,6))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1771</v>
      </c>
      <c r="E9647" s="20" t="str">
        <f>IF(ISBLANK(LeaveTracker[[#This Row],[Employee Name]]),"-----",VLOOKUP(LeaveTracker[[#This Row],[Employee Name]],'List of Employees'!$B$4:$H$766,7))</f>
        <v>SP</v>
      </c>
      <c r="F9647" s="66" t="str">
        <f>IF(ISBLANK(LeaveTracker[[#This Row],[Employee Name]]),"-----",VLOOKUP(LeaveTracker[[#This Row],[Employee Name]],'List of Employees'!$B$4:$H$766,6))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1771</v>
      </c>
      <c r="E9648" s="20" t="str">
        <f>IF(ISBLANK(LeaveTracker[[#This Row],[Employee Name]]),"-----",VLOOKUP(LeaveTracker[[#This Row],[Employee Name]],'List of Employees'!$B$4:$H$766,7))</f>
        <v>SP</v>
      </c>
      <c r="F9648" s="66" t="str">
        <f>IF(ISBLANK(LeaveTracker[[#This Row],[Employee Name]]),"-----",VLOOKUP(LeaveTracker[[#This Row],[Employee Name]],'List of Employees'!$B$4:$H$766,6))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1771</v>
      </c>
      <c r="E9649" s="20" t="str">
        <f>IF(ISBLANK(LeaveTracker[[#This Row],[Employee Name]]),"-----",VLOOKUP(LeaveTracker[[#This Row],[Employee Name]],'List of Employees'!$B$4:$H$766,7))</f>
        <v>SP</v>
      </c>
      <c r="F9649" s="66" t="str">
        <f>IF(ISBLANK(LeaveTracker[[#This Row],[Employee Name]]),"-----",VLOOKUP(LeaveTracker[[#This Row],[Employee Name]],'List of Employees'!$B$4:$H$766,6))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1771</v>
      </c>
      <c r="E9650" s="20" t="str">
        <f>IF(ISBLANK(LeaveTracker[[#This Row],[Employee Name]]),"-----",VLOOKUP(LeaveTracker[[#This Row],[Employee Name]],'List of Employees'!$B$4:$H$766,7))</f>
        <v>SP</v>
      </c>
      <c r="F9650" s="66" t="str">
        <f>IF(ISBLANK(LeaveTracker[[#This Row],[Employee Name]]),"-----",VLOOKUP(LeaveTracker[[#This Row],[Employee Name]],'List of Employees'!$B$4:$H$766,6))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2367</v>
      </c>
      <c r="E9651" s="20" t="str">
        <f>IF(ISBLANK(LeaveTracker[[#This Row],[Employee Name]]),"-----",VLOOKUP(LeaveTracker[[#This Row],[Employee Name]],'List of Employees'!$B$4:$H$766,7))</f>
        <v xml:space="preserve">OFFICE OF THE SANGGUNIANG PANLUNGSOD </v>
      </c>
      <c r="F9651" s="66" t="str">
        <f>IF(ISBLANK(LeaveTracker[[#This Row],[Employee Name]]),"-----",VLOOKUP(LeaveTracker[[#This Row],[Employee Name]],'List of Employees'!$B$4:$H$766,6))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2367</v>
      </c>
      <c r="E9652" s="20" t="str">
        <f>IF(ISBLANK(LeaveTracker[[#This Row],[Employee Name]]),"-----",VLOOKUP(LeaveTracker[[#This Row],[Employee Name]],'List of Employees'!$B$4:$H$766,7))</f>
        <v xml:space="preserve">OFFICE OF THE SANGGUNIANG PANLUNGSOD </v>
      </c>
      <c r="F9652" s="66" t="str">
        <f>IF(ISBLANK(LeaveTracker[[#This Row],[Employee Name]]),"-----",VLOOKUP(LeaveTracker[[#This Row],[Employee Name]],'List of Employees'!$B$4:$H$766,6))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2367</v>
      </c>
      <c r="E9653" s="20" t="str">
        <f>IF(ISBLANK(LeaveTracker[[#This Row],[Employee Name]]),"-----",VLOOKUP(LeaveTracker[[#This Row],[Employee Name]],'List of Employees'!$B$4:$H$766,7))</f>
        <v xml:space="preserve">OFFICE OF THE SANGGUNIANG PANLUNGSOD </v>
      </c>
      <c r="F9653" s="66" t="str">
        <f>IF(ISBLANK(LeaveTracker[[#This Row],[Employee Name]]),"-----",VLOOKUP(LeaveTracker[[#This Row],[Employee Name]],'List of Employees'!$B$4:$H$766,6))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Employees'!$B$4:$H$766,7))</f>
        <v>SP</v>
      </c>
      <c r="F9654" s="66" t="str">
        <f>IF(ISBLANK(LeaveTracker[[#This Row],[Employee Name]]),"-----",VLOOKUP(LeaveTracker[[#This Row],[Employee Name]],'List of Employees'!$B$4:$H$766,6))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1751</v>
      </c>
      <c r="E9655" s="20" t="str">
        <f>IF(ISBLANK(LeaveTracker[[#This Row],[Employee Name]]),"-----",VLOOKUP(LeaveTracker[[#This Row],[Employee Name]],'List of Employees'!$B$4:$H$766,7))</f>
        <v>SP</v>
      </c>
      <c r="F9655" s="66" t="str">
        <f>IF(ISBLANK(LeaveTracker[[#This Row],[Employee Name]]),"-----",VLOOKUP(LeaveTracker[[#This Row],[Employee Name]],'List of Employees'!$B$4:$H$766,6))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1751</v>
      </c>
      <c r="E9656" s="20" t="str">
        <f>IF(ISBLANK(LeaveTracker[[#This Row],[Employee Name]]),"-----",VLOOKUP(LeaveTracker[[#This Row],[Employee Name]],'List of Employees'!$B$4:$H$766,7))</f>
        <v>SP</v>
      </c>
      <c r="F9656" s="66" t="str">
        <f>IF(ISBLANK(LeaveTracker[[#This Row],[Employee Name]]),"-----",VLOOKUP(LeaveTracker[[#This Row],[Employee Name]],'List of Employees'!$B$4:$H$766,6))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1799</v>
      </c>
      <c r="E9657" s="20" t="str">
        <f>IF(ISBLANK(LeaveTracker[[#This Row],[Employee Name]]),"-----",VLOOKUP(LeaveTracker[[#This Row],[Employee Name]],'List of Employees'!$B$4:$H$766,7))</f>
        <v>CSWDO</v>
      </c>
      <c r="F9657" s="66" t="str">
        <f>IF(ISBLANK(LeaveTracker[[#This Row],[Employee Name]]),"-----",VLOOKUP(LeaveTracker[[#This Row],[Employee Name]],'List of Employees'!$B$4:$H$766,6))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Employees'!$B$4:$H$766,7))</f>
        <v>0</v>
      </c>
      <c r="F9658" s="66" t="str">
        <f>IF(ISBLANK(LeaveTracker[[#This Row],[Employee Name]]),"-----",VLOOKUP(LeaveTracker[[#This Row],[Employee Name]],'List of Employees'!$B$4:$H$766,6))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Employees'!$B$4:$H$766,7))</f>
        <v>ONT</v>
      </c>
      <c r="F9659" s="66" t="str">
        <f>IF(ISBLANK(LeaveTracker[[#This Row],[Employee Name]]),"-----",VLOOKUP(LeaveTracker[[#This Row],[Employee Name]],'List of Employees'!$B$4:$H$766,6))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2142</v>
      </c>
      <c r="E9660" s="20" t="str">
        <f>IF(ISBLANK(LeaveTracker[[#This Row],[Employee Name]]),"-----",VLOOKUP(LeaveTracker[[#This Row],[Employee Name]],'List of Employees'!$B$4:$H$766,7))</f>
        <v>OSPITAL NG TAGAYTAY</v>
      </c>
      <c r="F9660" s="66" t="str">
        <f>IF(ISBLANK(LeaveTracker[[#This Row],[Employee Name]]),"-----",VLOOKUP(LeaveTracker[[#This Row],[Employee Name]],'List of Employees'!$B$4:$H$766,6))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2611</v>
      </c>
      <c r="E9661" s="20" t="str">
        <f>IF(ISBLANK(LeaveTracker[[#This Row],[Employee Name]]),"-----",VLOOKUP(LeaveTracker[[#This Row],[Employee Name]],'List of Employees'!$B$4:$H$766,7))</f>
        <v>ONT</v>
      </c>
      <c r="F9661" s="66" t="str">
        <f>IF(ISBLANK(LeaveTracker[[#This Row],[Employee Name]]),"-----",VLOOKUP(LeaveTracker[[#This Row],[Employee Name]],'List of Employees'!$B$4:$H$766,6))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1901</v>
      </c>
      <c r="E9662" s="20" t="str">
        <f>IF(ISBLANK(LeaveTracker[[#This Row],[Employee Name]]),"-----",VLOOKUP(LeaveTracker[[#This Row],[Employee Name]],'List of Employees'!$B$4:$H$766,7))</f>
        <v>ONT</v>
      </c>
      <c r="F9662" s="66" t="str">
        <f>IF(ISBLANK(LeaveTracker[[#This Row],[Employee Name]]),"-----",VLOOKUP(LeaveTracker[[#This Row],[Employee Name]],'List of Employees'!$B$4:$H$766,6))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2508</v>
      </c>
      <c r="E9663" s="20" t="str">
        <f>IF(ISBLANK(LeaveTracker[[#This Row],[Employee Name]]),"-----",VLOOKUP(LeaveTracker[[#This Row],[Employee Name]],'List of Employees'!$B$4:$H$766,7))</f>
        <v>ONT</v>
      </c>
      <c r="F9663" s="66" t="str">
        <f>IF(ISBLANK(LeaveTracker[[#This Row],[Employee Name]]),"-----",VLOOKUP(LeaveTracker[[#This Row],[Employee Name]],'List of Employees'!$B$4:$H$766,6))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1908</v>
      </c>
      <c r="E9664" s="20" t="str">
        <f>IF(ISBLANK(LeaveTracker[[#This Row],[Employee Name]]),"-----",VLOOKUP(LeaveTracker[[#This Row],[Employee Name]],'List of Employees'!$B$4:$H$766,7))</f>
        <v>INTERNAL</v>
      </c>
      <c r="F9664" s="66" t="str">
        <f>IF(ISBLANK(LeaveTracker[[#This Row],[Employee Name]]),"-----",VLOOKUP(LeaveTracker[[#This Row],[Employee Name]],'List of Employees'!$B$4:$H$766,6))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Employees'!$B$4:$H$766,7))</f>
        <v>0</v>
      </c>
      <c r="F9665" s="66" t="str">
        <f>IF(ISBLANK(LeaveTracker[[#This Row],[Employee Name]]),"-----",VLOOKUP(LeaveTracker[[#This Row],[Employee Name]],'List of Employees'!$B$4:$H$766,6))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Employees'!$B$4:$H$766,7))</f>
        <v>CTO</v>
      </c>
      <c r="F9666" s="66" t="str">
        <f>IF(ISBLANK(LeaveTracker[[#This Row],[Employee Name]]),"-----",VLOOKUP(LeaveTracker[[#This Row],[Employee Name]],'List of Employees'!$B$4:$H$766,6))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Employees'!$B$4:$H$766,7))</f>
        <v>CTO</v>
      </c>
      <c r="F9667" s="66" t="str">
        <f>IF(ISBLANK(LeaveTracker[[#This Row],[Employee Name]]),"-----",VLOOKUP(LeaveTracker[[#This Row],[Employee Name]],'List of Employees'!$B$4:$H$766,6))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Employees'!$B$4:$H$766,7))</f>
        <v>LCR</v>
      </c>
      <c r="F9668" s="66" t="str">
        <f>IF(ISBLANK(LeaveTracker[[#This Row],[Employee Name]]),"-----",VLOOKUP(LeaveTracker[[#This Row],[Employee Name]],'List of Employees'!$B$4:$H$766,6))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Employees'!$B$4:$H$766,7))</f>
        <v>MO</v>
      </c>
      <c r="F9669" s="66" t="str">
        <f>IF(ISBLANK(LeaveTracker[[#This Row],[Employee Name]]),"-----",VLOOKUP(LeaveTracker[[#This Row],[Employee Name]],'List of Employees'!$B$4:$H$766,6))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Employees'!$B$4:$H$766,7))</f>
        <v>DEPED</v>
      </c>
      <c r="F9670" s="66" t="str">
        <f>IF(ISBLANK(LeaveTracker[[#This Row],[Employee Name]]),"-----",VLOOKUP(LeaveTracker[[#This Row],[Employee Name]],'List of Employees'!$B$4:$H$766,6))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Employees'!$B$4:$H$766,7))</f>
        <v>DEPED</v>
      </c>
      <c r="F9671" s="66" t="str">
        <f>IF(ISBLANK(LeaveTracker[[#This Row],[Employee Name]]),"-----",VLOOKUP(LeaveTracker[[#This Row],[Employee Name]],'List of Employees'!$B$4:$H$766,6))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Employees'!$B$4:$H$766,7))</f>
        <v>CHO</v>
      </c>
      <c r="F9672" s="66" t="str">
        <f>IF(ISBLANK(LeaveTracker[[#This Row],[Employee Name]]),"-----",VLOOKUP(LeaveTracker[[#This Row],[Employee Name]],'List of Employees'!$B$4:$H$766,6))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Employees'!$B$4:$H$766,7))</f>
        <v>CHO</v>
      </c>
      <c r="F9673" s="66" t="str">
        <f>IF(ISBLANK(LeaveTracker[[#This Row],[Employee Name]]),"-----",VLOOKUP(LeaveTracker[[#This Row],[Employee Name]],'List of Employees'!$B$4:$H$766,6))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2417</v>
      </c>
      <c r="E9674" s="20" t="str">
        <f>IF(ISBLANK(LeaveTracker[[#This Row],[Employee Name]]),"-----",VLOOKUP(LeaveTracker[[#This Row],[Employee Name]],'List of Employees'!$B$4:$H$766,7))</f>
        <v>DEPED</v>
      </c>
      <c r="F9674" s="66" t="str">
        <f>IF(ISBLANK(LeaveTracker[[#This Row],[Employee Name]]),"-----",VLOOKUP(LeaveTracker[[#This Row],[Employee Name]],'List of Employees'!$B$4:$H$766,6))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2417</v>
      </c>
      <c r="E9675" s="20" t="str">
        <f>IF(ISBLANK(LeaveTracker[[#This Row],[Employee Name]]),"-----",VLOOKUP(LeaveTracker[[#This Row],[Employee Name]],'List of Employees'!$B$4:$H$766,7))</f>
        <v>DEPED</v>
      </c>
      <c r="F9675" s="66" t="str">
        <f>IF(ISBLANK(LeaveTracker[[#This Row],[Employee Name]]),"-----",VLOOKUP(LeaveTracker[[#This Row],[Employee Name]],'List of Employees'!$B$4:$H$766,6))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Employees'!$B$4:$H$766,7))</f>
        <v>CCT</v>
      </c>
      <c r="F9676" s="66" t="str">
        <f>IF(ISBLANK(LeaveTracker[[#This Row],[Employee Name]]),"-----",VLOOKUP(LeaveTracker[[#This Row],[Employee Name]],'List of Employees'!$B$4:$H$766,6))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Employees'!$B$4:$H$766,7))</f>
        <v>CENRO</v>
      </c>
      <c r="F9677" s="66" t="str">
        <f>IF(ISBLANK(LeaveTracker[[#This Row],[Employee Name]]),"-----",VLOOKUP(LeaveTracker[[#This Row],[Employee Name]],'List of Employees'!$B$4:$H$766,6))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Employees'!$B$4:$H$766,7))</f>
        <v>CENRO</v>
      </c>
      <c r="F9678" s="66" t="str">
        <f>IF(ISBLANK(LeaveTracker[[#This Row],[Employee Name]]),"-----",VLOOKUP(LeaveTracker[[#This Row],[Employee Name]],'List of Employees'!$B$4:$H$766,6))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2189</v>
      </c>
      <c r="E9679" s="20" t="str">
        <f>IF(ISBLANK(LeaveTracker[[#This Row],[Employee Name]]),"-----",VLOOKUP(LeaveTracker[[#This Row],[Employee Name]],'List of Employees'!$B$4:$H$766,7))</f>
        <v>CENRO</v>
      </c>
      <c r="F9679" s="66" t="str">
        <f>IF(ISBLANK(LeaveTracker[[#This Row],[Employee Name]]),"-----",VLOOKUP(LeaveTracker[[#This Row],[Employee Name]],'List of Employees'!$B$4:$H$766,6))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1908</v>
      </c>
      <c r="E9680" s="20" t="str">
        <f>IF(ISBLANK(LeaveTracker[[#This Row],[Employee Name]]),"-----",VLOOKUP(LeaveTracker[[#This Row],[Employee Name]],'List of Employees'!$B$4:$H$766,7))</f>
        <v>INTERNAL</v>
      </c>
      <c r="F9680" s="66" t="str">
        <f>IF(ISBLANK(LeaveTracker[[#This Row],[Employee Name]]),"-----",VLOOKUP(LeaveTracker[[#This Row],[Employee Name]],'List of Employees'!$B$4:$H$766,6))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1908</v>
      </c>
      <c r="E9681" s="20" t="str">
        <f>IF(ISBLANK(LeaveTracker[[#This Row],[Employee Name]]),"-----",VLOOKUP(LeaveTracker[[#This Row],[Employee Name]],'List of Employees'!$B$4:$H$766,7))</f>
        <v>INTERNAL</v>
      </c>
      <c r="F9681" s="66" t="str">
        <f>IF(ISBLANK(LeaveTracker[[#This Row],[Employee Name]]),"-----",VLOOKUP(LeaveTracker[[#This Row],[Employee Name]],'List of Employees'!$B$4:$H$766,6))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Employees'!$B$4:$H$766,7))</f>
        <v>DA</v>
      </c>
      <c r="F9682" s="66" t="str">
        <f>IF(ISBLANK(LeaveTracker[[#This Row],[Employee Name]]),"-----",VLOOKUP(LeaveTracker[[#This Row],[Employee Name]],'List of Employees'!$B$4:$H$766,6))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Employees'!$B$4:$H$766,7))</f>
        <v>DA</v>
      </c>
      <c r="F9683" s="66" t="str">
        <f>IF(ISBLANK(LeaveTracker[[#This Row],[Employee Name]]),"-----",VLOOKUP(LeaveTracker[[#This Row],[Employee Name]],'List of Employees'!$B$4:$H$766,6))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Employees'!$B$4:$H$766,7))</f>
        <v>CSWDO</v>
      </c>
      <c r="F9684" s="66" t="str">
        <f>IF(ISBLANK(LeaveTracker[[#This Row],[Employee Name]]),"-----",VLOOKUP(LeaveTracker[[#This Row],[Employee Name]],'List of Employees'!$B$4:$H$766,6))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Employees'!$B$4:$H$766,7))</f>
        <v>CSWDO</v>
      </c>
      <c r="F9685" s="66" t="str">
        <f>IF(ISBLANK(LeaveTracker[[#This Row],[Employee Name]]),"-----",VLOOKUP(LeaveTracker[[#This Row],[Employee Name]],'List of Employees'!$B$4:$H$766,6))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Employees'!$B$4:$H$766,7))</f>
        <v>CSWDO</v>
      </c>
      <c r="F9686" s="66" t="str">
        <f>IF(ISBLANK(LeaveTracker[[#This Row],[Employee Name]]),"-----",VLOOKUP(LeaveTracker[[#This Row],[Employee Name]],'List of Employees'!$B$4:$H$766,6))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Employees'!$B$4:$H$766,7))</f>
        <v>CSWDO</v>
      </c>
      <c r="F9687" s="66" t="str">
        <f>IF(ISBLANK(LeaveTracker[[#This Row],[Employee Name]]),"-----",VLOOKUP(LeaveTracker[[#This Row],[Employee Name]],'List of Employees'!$B$4:$H$766,6))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Employees'!$B$4:$H$766,7))</f>
        <v>CSWDO</v>
      </c>
      <c r="F9688" s="66" t="str">
        <f>IF(ISBLANK(LeaveTracker[[#This Row],[Employee Name]]),"-----",VLOOKUP(LeaveTracker[[#This Row],[Employee Name]],'List of Employees'!$B$4:$H$766,6))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Employees'!$B$4:$H$766,7))</f>
        <v>CSWDO</v>
      </c>
      <c r="F9689" s="66" t="str">
        <f>IF(ISBLANK(LeaveTracker[[#This Row],[Employee Name]]),"-----",VLOOKUP(LeaveTracker[[#This Row],[Employee Name]],'List of Employees'!$B$4:$H$766,6))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Employees'!$B$4:$H$766,7))</f>
        <v>CBO</v>
      </c>
      <c r="F9690" s="66" t="str">
        <f>IF(ISBLANK(LeaveTracker[[#This Row],[Employee Name]]),"-----",VLOOKUP(LeaveTracker[[#This Row],[Employee Name]],'List of Employees'!$B$4:$H$766,6))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Employees'!$B$4:$H$766,7))</f>
        <v>CBO</v>
      </c>
      <c r="F9691" s="66" t="str">
        <f>IF(ISBLANK(LeaveTracker[[#This Row],[Employee Name]]),"-----",VLOOKUP(LeaveTracker[[#This Row],[Employee Name]],'List of Employees'!$B$4:$H$766,6))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1779</v>
      </c>
      <c r="E9692" s="20" t="str">
        <f>IF(ISBLANK(LeaveTracker[[#This Row],[Employee Name]]),"-----",VLOOKUP(LeaveTracker[[#This Row],[Employee Name]],'List of Employees'!$B$4:$H$766,7))</f>
        <v>EEO/CITY MARKET</v>
      </c>
      <c r="F9692" s="66" t="str">
        <f>IF(ISBLANK(LeaveTracker[[#This Row],[Employee Name]]),"-----",VLOOKUP(LeaveTracker[[#This Row],[Employee Name]],'List of Employees'!$B$4:$H$766,6))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Employees'!$B$4:$H$766,7))</f>
        <v>CBO</v>
      </c>
      <c r="F9693" s="66" t="str">
        <f>IF(ISBLANK(LeaveTracker[[#This Row],[Employee Name]]),"-----",VLOOKUP(LeaveTracker[[#This Row],[Employee Name]],'List of Employees'!$B$4:$H$766,6))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Employees'!$B$4:$H$766,7))</f>
        <v>CBO</v>
      </c>
      <c r="F9694" s="66" t="str">
        <f>IF(ISBLANK(LeaveTracker[[#This Row],[Employee Name]]),"-----",VLOOKUP(LeaveTracker[[#This Row],[Employee Name]],'List of Employees'!$B$4:$H$766,6))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Employees'!$B$4:$H$766,7))</f>
        <v>CBO</v>
      </c>
      <c r="F9695" s="66" t="str">
        <f>IF(ISBLANK(LeaveTracker[[#This Row],[Employee Name]]),"-----",VLOOKUP(LeaveTracker[[#This Row],[Employee Name]],'List of Employees'!$B$4:$H$766,6))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Employees'!$B$4:$H$766,7))</f>
        <v>BUDGET</v>
      </c>
      <c r="F9696" s="66" t="str">
        <f>IF(ISBLANK(LeaveTracker[[#This Row],[Employee Name]]),"-----",VLOOKUP(LeaveTracker[[#This Row],[Employee Name]],'List of Employees'!$B$4:$H$766,6))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Employees'!$B$4:$H$766,7))</f>
        <v>BUDGET</v>
      </c>
      <c r="F9697" s="66" t="str">
        <f>IF(ISBLANK(LeaveTracker[[#This Row],[Employee Name]]),"-----",VLOOKUP(LeaveTracker[[#This Row],[Employee Name]],'List of Employees'!$B$4:$H$766,6))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2618</v>
      </c>
      <c r="E9698" s="20" t="str">
        <f>IF(ISBLANK(LeaveTracker[[#This Row],[Employee Name]]),"-----",VLOOKUP(LeaveTracker[[#This Row],[Employee Name]],'List of Employees'!$B$4:$H$766,7))</f>
        <v>CBO</v>
      </c>
      <c r="F9698" s="66" t="str">
        <f>IF(ISBLANK(LeaveTracker[[#This Row],[Employee Name]]),"-----",VLOOKUP(LeaveTracker[[#This Row],[Employee Name]],'List of Employees'!$B$4:$H$766,6))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2467</v>
      </c>
      <c r="E9699" s="20" t="str">
        <f>IF(ISBLANK(LeaveTracker[[#This Row],[Employee Name]]),"-----",VLOOKUP(LeaveTracker[[#This Row],[Employee Name]],'List of Employees'!$B$4:$H$766,7))</f>
        <v>CSWDO</v>
      </c>
      <c r="F9699" s="66" t="str">
        <f>IF(ISBLANK(LeaveTracker[[#This Row],[Employee Name]]),"-----",VLOOKUP(LeaveTracker[[#This Row],[Employee Name]],'List of Employees'!$B$4:$H$766,6))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2403</v>
      </c>
      <c r="E9700" s="20" t="str">
        <f>IF(ISBLANK(LeaveTracker[[#This Row],[Employee Name]]),"-----",VLOOKUP(LeaveTracker[[#This Row],[Employee Name]],'List of Employees'!$B$4:$H$766,7))</f>
        <v>CSWDO</v>
      </c>
      <c r="F9700" s="66" t="str">
        <f>IF(ISBLANK(LeaveTracker[[#This Row],[Employee Name]]),"-----",VLOOKUP(LeaveTracker[[#This Row],[Employee Name]],'List of Employees'!$B$4:$H$766,6))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2521</v>
      </c>
      <c r="E9701" s="20" t="str">
        <f>IF(ISBLANK(LeaveTracker[[#This Row],[Employee Name]]),"-----",VLOOKUP(LeaveTracker[[#This Row],[Employee Name]],'List of Employees'!$B$4:$H$766,7))</f>
        <v>CSWDO</v>
      </c>
      <c r="F9701" s="66" t="str">
        <f>IF(ISBLANK(LeaveTracker[[#This Row],[Employee Name]]),"-----",VLOOKUP(LeaveTracker[[#This Row],[Employee Name]],'List of Employees'!$B$4:$H$766,6))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2514</v>
      </c>
      <c r="E9702" s="20" t="str">
        <f>IF(ISBLANK(LeaveTracker[[#This Row],[Employee Name]]),"-----",VLOOKUP(LeaveTracker[[#This Row],[Employee Name]],'List of Employees'!$B$4:$H$766,7))</f>
        <v>CSWDO</v>
      </c>
      <c r="F9702" s="66" t="str">
        <f>IF(ISBLANK(LeaveTracker[[#This Row],[Employee Name]]),"-----",VLOOKUP(LeaveTracker[[#This Row],[Employee Name]],'List of Employees'!$B$4:$H$766,6))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2433</v>
      </c>
      <c r="E9703" s="20" t="str">
        <f>IF(ISBLANK(LeaveTracker[[#This Row],[Employee Name]]),"-----",VLOOKUP(LeaveTracker[[#This Row],[Employee Name]],'List of Employees'!$B$4:$H$766,7))</f>
        <v>CSWDO</v>
      </c>
      <c r="F9703" s="66" t="str">
        <f>IF(ISBLANK(LeaveTracker[[#This Row],[Employee Name]]),"-----",VLOOKUP(LeaveTracker[[#This Row],[Employee Name]],'List of Employees'!$B$4:$H$766,6))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Employees'!$B$4:$H$766,7))</f>
        <v>CBO</v>
      </c>
      <c r="F9704" s="66" t="str">
        <f>IF(ISBLANK(LeaveTracker[[#This Row],[Employee Name]]),"-----",VLOOKUP(LeaveTracker[[#This Row],[Employee Name]],'List of Employees'!$B$4:$H$766,6))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Employees'!$B$4:$H$766,7))</f>
        <v>CBO</v>
      </c>
      <c r="F9705" s="66" t="str">
        <f>IF(ISBLANK(LeaveTracker[[#This Row],[Employee Name]]),"-----",VLOOKUP(LeaveTracker[[#This Row],[Employee Name]],'List of Employees'!$B$4:$H$766,6))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1779</v>
      </c>
      <c r="E9706" s="20" t="str">
        <f>IF(ISBLANK(LeaveTracker[[#This Row],[Employee Name]]),"-----",VLOOKUP(LeaveTracker[[#This Row],[Employee Name]],'List of Employees'!$B$4:$H$766,7))</f>
        <v>EEO/CITY MARKET</v>
      </c>
      <c r="F9706" s="66" t="str">
        <f>IF(ISBLANK(LeaveTracker[[#This Row],[Employee Name]]),"-----",VLOOKUP(LeaveTracker[[#This Row],[Employee Name]],'List of Employees'!$B$4:$H$766,6))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Employees'!$B$4:$H$766,7))</f>
        <v>CTO</v>
      </c>
      <c r="F9707" s="66" t="str">
        <f>IF(ISBLANK(LeaveTracker[[#This Row],[Employee Name]]),"-----",VLOOKUP(LeaveTracker[[#This Row],[Employee Name]],'List of Employees'!$B$4:$H$766,6))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Employees'!$B$4:$H$766,7))</f>
        <v>CTO</v>
      </c>
      <c r="F9708" s="66" t="str">
        <f>IF(ISBLANK(LeaveTracker[[#This Row],[Employee Name]]),"-----",VLOOKUP(LeaveTracker[[#This Row],[Employee Name]],'List of Employees'!$B$4:$H$766,6))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Employees'!$B$4:$H$766,7))</f>
        <v>CTO</v>
      </c>
      <c r="F9709" s="66" t="str">
        <f>IF(ISBLANK(LeaveTracker[[#This Row],[Employee Name]]),"-----",VLOOKUP(LeaveTracker[[#This Row],[Employee Name]],'List of Employees'!$B$4:$H$766,6))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1790</v>
      </c>
      <c r="E9710" s="20" t="str">
        <f>IF(ISBLANK(LeaveTracker[[#This Row],[Employee Name]]),"-----",VLOOKUP(LeaveTracker[[#This Row],[Employee Name]],'List of Employees'!$B$4:$H$766,7))</f>
        <v>CENRO</v>
      </c>
      <c r="F9710" s="66" t="str">
        <f>IF(ISBLANK(LeaveTracker[[#This Row],[Employee Name]]),"-----",VLOOKUP(LeaveTracker[[#This Row],[Employee Name]],'List of Employees'!$B$4:$H$766,6))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Employees'!$B$4:$H$766,7))</f>
        <v>CCT</v>
      </c>
      <c r="F9711" s="66" t="str">
        <f>IF(ISBLANK(LeaveTracker[[#This Row],[Employee Name]]),"-----",VLOOKUP(LeaveTracker[[#This Row],[Employee Name]],'List of Employees'!$B$4:$H$766,6))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Employees'!$B$4:$H$766,7))</f>
        <v>CCT</v>
      </c>
      <c r="F9712" s="66" t="str">
        <f>IF(ISBLANK(LeaveTracker[[#This Row],[Employee Name]]),"-----",VLOOKUP(LeaveTracker[[#This Row],[Employee Name]],'List of Employees'!$B$4:$H$766,6))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Employees'!$B$4:$H$766,7))</f>
        <v>CCT</v>
      </c>
      <c r="F9713" s="66" t="str">
        <f>IF(ISBLANK(LeaveTracker[[#This Row],[Employee Name]]),"-----",VLOOKUP(LeaveTracker[[#This Row],[Employee Name]],'List of Employees'!$B$4:$H$766,6))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Employees'!$B$4:$H$766,7))</f>
        <v>CCT</v>
      </c>
      <c r="F9714" s="66" t="str">
        <f>IF(ISBLANK(LeaveTracker[[#This Row],[Employee Name]]),"-----",VLOOKUP(LeaveTracker[[#This Row],[Employee Name]],'List of Employees'!$B$4:$H$766,6))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1968</v>
      </c>
      <c r="E9715" s="20" t="str">
        <f>IF(ISBLANK(LeaveTracker[[#This Row],[Employee Name]]),"-----",VLOOKUP(LeaveTracker[[#This Row],[Employee Name]],'List of Employees'!$B$4:$H$766,7))</f>
        <v>CHO</v>
      </c>
      <c r="F9715" s="66" t="str">
        <f>IF(ISBLANK(LeaveTracker[[#This Row],[Employee Name]]),"-----",VLOOKUP(LeaveTracker[[#This Row],[Employee Name]],'List of Employees'!$B$4:$H$766,6))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Employees'!$B$4:$H$766,7))</f>
        <v>CHO</v>
      </c>
      <c r="F9716" s="66" t="str">
        <f>IF(ISBLANK(LeaveTracker[[#This Row],[Employee Name]]),"-----",VLOOKUP(LeaveTracker[[#This Row],[Employee Name]],'List of Employees'!$B$4:$H$766,6))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Employees'!$B$4:$H$766,7))</f>
        <v>PIO</v>
      </c>
      <c r="F9717" s="66" t="str">
        <f>IF(ISBLANK(LeaveTracker[[#This Row],[Employee Name]]),"-----",VLOOKUP(LeaveTracker[[#This Row],[Employee Name]],'List of Employees'!$B$4:$H$766,6))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1826</v>
      </c>
      <c r="E9718" s="20" t="str">
        <f>IF(ISBLANK(LeaveTracker[[#This Row],[Employee Name]]),"-----",VLOOKUP(LeaveTracker[[#This Row],[Employee Name]],'List of Employees'!$B$4:$H$766,7))</f>
        <v>CPDO</v>
      </c>
      <c r="F9718" s="66" t="str">
        <f>IF(ISBLANK(LeaveTracker[[#This Row],[Employee Name]]),"-----",VLOOKUP(LeaveTracker[[#This Row],[Employee Name]],'List of Employees'!$B$4:$H$766,6))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Employees'!$B$4:$H$766,7))</f>
        <v>CCT</v>
      </c>
      <c r="F9719" s="66" t="str">
        <f>IF(ISBLANK(LeaveTracker[[#This Row],[Employee Name]]),"-----",VLOOKUP(LeaveTracker[[#This Row],[Employee Name]],'List of Employees'!$B$4:$H$766,6))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Employees'!$B$4:$H$766,7))</f>
        <v>CCT</v>
      </c>
      <c r="F9720" s="66" t="str">
        <f>IF(ISBLANK(LeaveTracker[[#This Row],[Employee Name]]),"-----",VLOOKUP(LeaveTracker[[#This Row],[Employee Name]],'List of Employees'!$B$4:$H$766,6))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Employees'!$B$4:$H$766,7))</f>
        <v>DA</v>
      </c>
      <c r="F9721" s="66" t="str">
        <f>IF(ISBLANK(LeaveTracker[[#This Row],[Employee Name]]),"-----",VLOOKUP(LeaveTracker[[#This Row],[Employee Name]],'List of Employees'!$B$4:$H$766,6))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Employees'!$B$4:$H$766,7))</f>
        <v>DA</v>
      </c>
      <c r="F9722" s="66" t="str">
        <f>IF(ISBLANK(LeaveTracker[[#This Row],[Employee Name]]),"-----",VLOOKUP(LeaveTracker[[#This Row],[Employee Name]],'List of Employees'!$B$4:$H$766,6))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2105</v>
      </c>
      <c r="E9723" s="20" t="str">
        <f>IF(ISBLANK(LeaveTracker[[#This Row],[Employee Name]]),"-----",VLOOKUP(LeaveTracker[[#This Row],[Employee Name]],'List of Employees'!$B$4:$H$766,7))</f>
        <v>CEO</v>
      </c>
      <c r="F9723" s="66" t="str">
        <f>IF(ISBLANK(LeaveTracker[[#This Row],[Employee Name]]),"-----",VLOOKUP(LeaveTracker[[#This Row],[Employee Name]],'List of Employees'!$B$4:$H$766,6))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2569</v>
      </c>
      <c r="E9724" s="20" t="str">
        <f>IF(ISBLANK(LeaveTracker[[#This Row],[Employee Name]]),"-----",VLOOKUP(LeaveTracker[[#This Row],[Employee Name]],'List of Employees'!$B$4:$H$766,7))</f>
        <v>ENGINEERING OFFICE</v>
      </c>
      <c r="F9724" s="66" t="str">
        <f>IF(ISBLANK(LeaveTracker[[#This Row],[Employee Name]]),"-----",VLOOKUP(LeaveTracker[[#This Row],[Employee Name]],'List of Employees'!$B$4:$H$766,6))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2569</v>
      </c>
      <c r="E9725" s="20" t="str">
        <f>IF(ISBLANK(LeaveTracker[[#This Row],[Employee Name]]),"-----",VLOOKUP(LeaveTracker[[#This Row],[Employee Name]],'List of Employees'!$B$4:$H$766,7))</f>
        <v>ENGINEERING OFFICE</v>
      </c>
      <c r="F9725" s="66" t="str">
        <f>IF(ISBLANK(LeaveTracker[[#This Row],[Employee Name]]),"-----",VLOOKUP(LeaveTracker[[#This Row],[Employee Name]],'List of Employees'!$B$4:$H$766,6))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Employees'!$B$4:$H$766,7))</f>
        <v>CEO</v>
      </c>
      <c r="F9726" s="66" t="str">
        <f>IF(ISBLANK(LeaveTracker[[#This Row],[Employee Name]]),"-----",VLOOKUP(LeaveTracker[[#This Row],[Employee Name]],'List of Employees'!$B$4:$H$766,6))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Employees'!$B$4:$H$766,7))</f>
        <v>EEO/ CITY MARKET</v>
      </c>
      <c r="F9727" s="66" t="str">
        <f>IF(ISBLANK(LeaveTracker[[#This Row],[Employee Name]]),"-----",VLOOKUP(LeaveTracker[[#This Row],[Employee Name]],'List of Employees'!$B$4:$H$766,6))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Employees'!$B$4:$H$766,7))</f>
        <v>EEO/ CITY MARKET</v>
      </c>
      <c r="F9728" s="66" t="str">
        <f>IF(ISBLANK(LeaveTracker[[#This Row],[Employee Name]]),"-----",VLOOKUP(LeaveTracker[[#This Row],[Employee Name]],'List of Employees'!$B$4:$H$766,6))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2387</v>
      </c>
      <c r="E9729" s="20">
        <f>IF(ISBLANK(LeaveTracker[[#This Row],[Employee Name]]),"-----",VLOOKUP(LeaveTracker[[#This Row],[Employee Name]],'List of Employees'!$B$4:$H$766,7))</f>
        <v>0</v>
      </c>
      <c r="F9729" s="66" t="str">
        <f>IF(ISBLANK(LeaveTracker[[#This Row],[Employee Name]]),"-----",VLOOKUP(LeaveTracker[[#This Row],[Employee Name]],'List of Employees'!$B$4:$H$766,6))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1892</v>
      </c>
      <c r="E9730" s="20" t="str">
        <f>IF(ISBLANK(LeaveTracker[[#This Row],[Employee Name]]),"-----",VLOOKUP(LeaveTracker[[#This Row],[Employee Name]],'List of Employees'!$B$4:$H$766,7))</f>
        <v>PICNIC GROVE</v>
      </c>
      <c r="F9730" s="66" t="str">
        <f>IF(ISBLANK(LeaveTracker[[#This Row],[Employee Name]]),"-----",VLOOKUP(LeaveTracker[[#This Row],[Employee Name]],'List of Employees'!$B$4:$H$766,6))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Employees'!$B$4:$H$766,7))</f>
        <v>DOE</v>
      </c>
      <c r="F9731" s="66" t="str">
        <f>IF(ISBLANK(LeaveTracker[[#This Row],[Employee Name]]),"-----",VLOOKUP(LeaveTracker[[#This Row],[Employee Name]],'List of Employees'!$B$4:$H$766,6))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Employees'!$B$4:$H$766,7))</f>
        <v>DOE</v>
      </c>
      <c r="F9732" s="66" t="str">
        <f>IF(ISBLANK(LeaveTracker[[#This Row],[Employee Name]]),"-----",VLOOKUP(LeaveTracker[[#This Row],[Employee Name]],'List of Employees'!$B$4:$H$766,6))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Employees'!$B$4:$H$766,7))</f>
        <v>THRDC</v>
      </c>
      <c r="F9733" s="66" t="str">
        <f>IF(ISBLANK(LeaveTracker[[#This Row],[Employee Name]]),"-----",VLOOKUP(LeaveTracker[[#This Row],[Employee Name]],'List of Employees'!$B$4:$H$766,6))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Employees'!$B$4:$H$766,7))</f>
        <v>TIPID IMPOK</v>
      </c>
      <c r="F9734" s="66" t="str">
        <f>IF(ISBLANK(LeaveTracker[[#This Row],[Employee Name]]),"-----",VLOOKUP(LeaveTracker[[#This Row],[Employee Name]],'List of Employees'!$B$4:$H$766,6))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Employees'!$B$4:$H$766,7))</f>
        <v>TIPID IMPOK</v>
      </c>
      <c r="F9735" s="66" t="str">
        <f>IF(ISBLANK(LeaveTracker[[#This Row],[Employee Name]]),"-----",VLOOKUP(LeaveTracker[[#This Row],[Employee Name]],'List of Employees'!$B$4:$H$766,6))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Employees'!$B$4:$H$766,7))</f>
        <v>TIPID IMPOK</v>
      </c>
      <c r="F9736" s="66" t="str">
        <f>IF(ISBLANK(LeaveTracker[[#This Row],[Employee Name]]),"-----",VLOOKUP(LeaveTracker[[#This Row],[Employee Name]],'List of Employees'!$B$4:$H$766,6))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Employees'!$B$4:$H$766,7))</f>
        <v>TIPID IMPOK</v>
      </c>
      <c r="F9737" s="66" t="str">
        <f>IF(ISBLANK(LeaveTracker[[#This Row],[Employee Name]]),"-----",VLOOKUP(LeaveTracker[[#This Row],[Employee Name]],'List of Employees'!$B$4:$H$766,6))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Employees'!$B$4:$H$766,7))</f>
        <v>CSWDO</v>
      </c>
      <c r="F9738" s="66" t="str">
        <f>IF(ISBLANK(LeaveTracker[[#This Row],[Employee Name]]),"-----",VLOOKUP(LeaveTracker[[#This Row],[Employee Name]],'List of Employees'!$B$4:$H$766,6))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1836</v>
      </c>
      <c r="E9739" s="20" t="str">
        <f>IF(ISBLANK(LeaveTracker[[#This Row],[Employee Name]]),"-----",VLOOKUP(LeaveTracker[[#This Row],[Employee Name]],'List of Employees'!$B$4:$H$766,7))</f>
        <v>VMO/SP</v>
      </c>
      <c r="F9739" s="66" t="str">
        <f>IF(ISBLANK(LeaveTracker[[#This Row],[Employee Name]]),"-----",VLOOKUP(LeaveTracker[[#This Row],[Employee Name]],'List of Employees'!$B$4:$H$766,6))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1836</v>
      </c>
      <c r="E9740" s="20" t="str">
        <f>IF(ISBLANK(LeaveTracker[[#This Row],[Employee Name]]),"-----",VLOOKUP(LeaveTracker[[#This Row],[Employee Name]],'List of Employees'!$B$4:$H$766,7))</f>
        <v>VMO/SP</v>
      </c>
      <c r="F9740" s="66" t="str">
        <f>IF(ISBLANK(LeaveTracker[[#This Row],[Employee Name]]),"-----",VLOOKUP(LeaveTracker[[#This Row],[Employee Name]],'List of Employees'!$B$4:$H$766,6))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1836</v>
      </c>
      <c r="E9741" s="20" t="str">
        <f>IF(ISBLANK(LeaveTracker[[#This Row],[Employee Name]]),"-----",VLOOKUP(LeaveTracker[[#This Row],[Employee Name]],'List of Employees'!$B$4:$H$766,7))</f>
        <v>VMO/SP</v>
      </c>
      <c r="F9741" s="66" t="str">
        <f>IF(ISBLANK(LeaveTracker[[#This Row],[Employee Name]]),"-----",VLOOKUP(LeaveTracker[[#This Row],[Employee Name]],'List of Employees'!$B$4:$H$766,6))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1941</v>
      </c>
      <c r="E9742" s="20" t="str">
        <f>IF(ISBLANK(LeaveTracker[[#This Row],[Employee Name]]),"-----",VLOOKUP(LeaveTracker[[#This Row],[Employee Name]],'List of Employees'!$B$4:$H$766,7))</f>
        <v>SP/VMO</v>
      </c>
      <c r="F9742" s="66" t="str">
        <f>IF(ISBLANK(LeaveTracker[[#This Row],[Employee Name]]),"-----",VLOOKUP(LeaveTracker[[#This Row],[Employee Name]],'List of Employees'!$B$4:$H$766,6))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1941</v>
      </c>
      <c r="E9743" s="20" t="str">
        <f>IF(ISBLANK(LeaveTracker[[#This Row],[Employee Name]]),"-----",VLOOKUP(LeaveTracker[[#This Row],[Employee Name]],'List of Employees'!$B$4:$H$766,7))</f>
        <v>SP/VMO</v>
      </c>
      <c r="F9743" s="66" t="str">
        <f>IF(ISBLANK(LeaveTracker[[#This Row],[Employee Name]]),"-----",VLOOKUP(LeaveTracker[[#This Row],[Employee Name]],'List of Employees'!$B$4:$H$766,6))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Employees'!$B$4:$H$766,7))</f>
        <v>SP</v>
      </c>
      <c r="F9744" s="66" t="str">
        <f>IF(ISBLANK(LeaveTracker[[#This Row],[Employee Name]]),"-----",VLOOKUP(LeaveTracker[[#This Row],[Employee Name]],'List of Employees'!$B$4:$H$766,6))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1729</v>
      </c>
      <c r="E9745" s="20" t="str">
        <f>IF(ISBLANK(LeaveTracker[[#This Row],[Employee Name]]),"-----",VLOOKUP(LeaveTracker[[#This Row],[Employee Name]],'List of Employees'!$B$4:$H$766,7))</f>
        <v>ASSESSOR</v>
      </c>
      <c r="F9745" s="66" t="str">
        <f>IF(ISBLANK(LeaveTracker[[#This Row],[Employee Name]]),"-----",VLOOKUP(LeaveTracker[[#This Row],[Employee Name]],'List of Employees'!$B$4:$H$766,6))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1729</v>
      </c>
      <c r="E9746" s="20" t="str">
        <f>IF(ISBLANK(LeaveTracker[[#This Row],[Employee Name]]),"-----",VLOOKUP(LeaveTracker[[#This Row],[Employee Name]],'List of Employees'!$B$4:$H$766,7))</f>
        <v>ASSESSOR</v>
      </c>
      <c r="F9746" s="66" t="str">
        <f>IF(ISBLANK(LeaveTracker[[#This Row],[Employee Name]]),"-----",VLOOKUP(LeaveTracker[[#This Row],[Employee Name]],'List of Employees'!$B$4:$H$766,6))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1729</v>
      </c>
      <c r="E9747" s="20" t="str">
        <f>IF(ISBLANK(LeaveTracker[[#This Row],[Employee Name]]),"-----",VLOOKUP(LeaveTracker[[#This Row],[Employee Name]],'List of Employees'!$B$4:$H$766,7))</f>
        <v>ASSESSOR</v>
      </c>
      <c r="F9747" s="66" t="str">
        <f>IF(ISBLANK(LeaveTracker[[#This Row],[Employee Name]]),"-----",VLOOKUP(LeaveTracker[[#This Row],[Employee Name]],'List of Employees'!$B$4:$H$766,6))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2621</v>
      </c>
      <c r="E9748" s="20" t="str">
        <f>IF(ISBLANK(LeaveTracker[[#This Row],[Employee Name]]),"-----",VLOOKUP(LeaveTracker[[#This Row],[Employee Name]],'List of Employees'!$B$4:$H$766,7))</f>
        <v>HALL OF JUSTICE</v>
      </c>
      <c r="F9748" s="66" t="str">
        <f>IF(ISBLANK(LeaveTracker[[#This Row],[Employee Name]]),"-----",VLOOKUP(LeaveTracker[[#This Row],[Employee Name]],'List of Employees'!$B$4:$H$766,6))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2624</v>
      </c>
      <c r="E9749" s="20" t="str">
        <f>IF(ISBLANK(LeaveTracker[[#This Row],[Employee Name]]),"-----",VLOOKUP(LeaveTracker[[#This Row],[Employee Name]],'List of Employees'!$B$4:$H$766,7))</f>
        <v>CENTRAL TERMINAL</v>
      </c>
      <c r="F9749" s="66" t="str">
        <f>IF(ISBLANK(LeaveTracker[[#This Row],[Employee Name]]),"-----",VLOOKUP(LeaveTracker[[#This Row],[Employee Name]],'List of Employees'!$B$4:$H$766,6))</f>
        <v>JOBCON</v>
      </c>
      <c r="G9749" s="24">
        <v>45276</v>
      </c>
      <c r="H9749" s="24">
        <v>45277</v>
      </c>
      <c r="I9749" s="20" t="s">
        <v>297</v>
      </c>
      <c r="J9749" s="42" t="s">
        <v>2434</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Employees'!$B$4:$H$766,7))</f>
        <v>AGRICULTURE OFFICE</v>
      </c>
      <c r="F9750" s="66" t="str">
        <f>IF(ISBLANK(LeaveTracker[[#This Row],[Employee Name]]),"-----",VLOOKUP(LeaveTracker[[#This Row],[Employee Name]],'List of Employees'!$B$4:$H$766,6))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1836</v>
      </c>
      <c r="E9751" s="19" t="str">
        <f>IF(ISBLANK(LeaveTracker[[#This Row],[Employee Name]]),"-----",VLOOKUP(LeaveTracker[[#This Row],[Employee Name]],'List of Employees'!$B$4:$H$766,7))</f>
        <v>VMO/SP</v>
      </c>
      <c r="F9751" s="66" t="str">
        <f>IF(ISBLANK(LeaveTracker[[#This Row],[Employee Name]]),"-----",VLOOKUP(LeaveTracker[[#This Row],[Employee Name]],'List of Employees'!$B$4:$H$766,6))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1836</v>
      </c>
      <c r="E9752" s="19" t="str">
        <f>IF(ISBLANK(LeaveTracker[[#This Row],[Employee Name]]),"-----",VLOOKUP(LeaveTracker[[#This Row],[Employee Name]],'List of Employees'!$B$4:$H$766,7))</f>
        <v>VMO/SP</v>
      </c>
      <c r="F9752" s="66" t="str">
        <f>IF(ISBLANK(LeaveTracker[[#This Row],[Employee Name]]),"-----",VLOOKUP(LeaveTracker[[#This Row],[Employee Name]],'List of Employees'!$B$4:$H$766,6))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1941</v>
      </c>
      <c r="E9753" s="19" t="str">
        <f>IF(ISBLANK(LeaveTracker[[#This Row],[Employee Name]]),"-----",VLOOKUP(LeaveTracker[[#This Row],[Employee Name]],'List of Employees'!$B$4:$H$766,7))</f>
        <v>SP/VMO</v>
      </c>
      <c r="F9753" s="66" t="str">
        <f>IF(ISBLANK(LeaveTracker[[#This Row],[Employee Name]]),"-----",VLOOKUP(LeaveTracker[[#This Row],[Employee Name]],'List of Employees'!$B$4:$H$766,6))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1941</v>
      </c>
      <c r="E9754" s="19" t="str">
        <f>IF(ISBLANK(LeaveTracker[[#This Row],[Employee Name]]),"-----",VLOOKUP(LeaveTracker[[#This Row],[Employee Name]],'List of Employees'!$B$4:$H$766,7))</f>
        <v>SP/VMO</v>
      </c>
      <c r="F9754" s="66" t="str">
        <f>IF(ISBLANK(LeaveTracker[[#This Row],[Employee Name]]),"-----",VLOOKUP(LeaveTracker[[#This Row],[Employee Name]],'List of Employees'!$B$4:$H$766,6))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Employees'!$B$4:$H$766,7))</f>
        <v>SP</v>
      </c>
      <c r="F9755" s="66" t="str">
        <f>IF(ISBLANK(LeaveTracker[[#This Row],[Employee Name]]),"-----",VLOOKUP(LeaveTracker[[#This Row],[Employee Name]],'List of Employees'!$B$4:$H$766,6))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1879</v>
      </c>
      <c r="E9756" s="19" t="str">
        <f>IF(ISBLANK(LeaveTracker[[#This Row],[Employee Name]]),"-----",VLOOKUP(LeaveTracker[[#This Row],[Employee Name]],'List of Employees'!$B$4:$H$766,7))</f>
        <v>VMO/SP</v>
      </c>
      <c r="F9756" s="66" t="str">
        <f>IF(ISBLANK(LeaveTracker[[#This Row],[Employee Name]]),"-----",VLOOKUP(LeaveTracker[[#This Row],[Employee Name]],'List of Employees'!$B$4:$H$766,6))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Employees'!$B$4:$H$766,7))</f>
        <v>SP</v>
      </c>
      <c r="F9757" s="66" t="str">
        <f>IF(ISBLANK(LeaveTracker[[#This Row],[Employee Name]]),"-----",VLOOKUP(LeaveTracker[[#This Row],[Employee Name]],'List of Employees'!$B$4:$H$766,6))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1822</v>
      </c>
      <c r="E9758" s="19" t="str">
        <f>IF(ISBLANK(LeaveTracker[[#This Row],[Employee Name]]),"-----",VLOOKUP(LeaveTracker[[#This Row],[Employee Name]],'List of Employees'!$B$4:$H$766,7))</f>
        <v>SP</v>
      </c>
      <c r="F9758" s="66" t="str">
        <f>IF(ISBLANK(LeaveTracker[[#This Row],[Employee Name]]),"-----",VLOOKUP(LeaveTracker[[#This Row],[Employee Name]],'List of Employees'!$B$4:$H$766,6))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1822</v>
      </c>
      <c r="E9759" s="19" t="str">
        <f>IF(ISBLANK(LeaveTracker[[#This Row],[Employee Name]]),"-----",VLOOKUP(LeaveTracker[[#This Row],[Employee Name]],'List of Employees'!$B$4:$H$766,7))</f>
        <v>SP</v>
      </c>
      <c r="F9759" s="66" t="str">
        <f>IF(ISBLANK(LeaveTracker[[#This Row],[Employee Name]]),"-----",VLOOKUP(LeaveTracker[[#This Row],[Employee Name]],'List of Employees'!$B$4:$H$766,6))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1822</v>
      </c>
      <c r="E9760" s="19" t="str">
        <f>IF(ISBLANK(LeaveTracker[[#This Row],[Employee Name]]),"-----",VLOOKUP(LeaveTracker[[#This Row],[Employee Name]],'List of Employees'!$B$4:$H$766,7))</f>
        <v>SP</v>
      </c>
      <c r="F9760" s="66" t="str">
        <f>IF(ISBLANK(LeaveTracker[[#This Row],[Employee Name]]),"-----",VLOOKUP(LeaveTracker[[#This Row],[Employee Name]],'List of Employees'!$B$4:$H$766,6))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1841</v>
      </c>
      <c r="E9761" s="19" t="str">
        <f>IF(ISBLANK(LeaveTracker[[#This Row],[Employee Name]]),"-----",VLOOKUP(LeaveTracker[[#This Row],[Employee Name]],'List of Employees'!$B$4:$H$766,7))</f>
        <v>SP</v>
      </c>
      <c r="F9761" s="66" t="str">
        <f>IF(ISBLANK(LeaveTracker[[#This Row],[Employee Name]]),"-----",VLOOKUP(LeaveTracker[[#This Row],[Employee Name]],'List of Employees'!$B$4:$H$766,6))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1841</v>
      </c>
      <c r="E9762" s="19" t="str">
        <f>IF(ISBLANK(LeaveTracker[[#This Row],[Employee Name]]),"-----",VLOOKUP(LeaveTracker[[#This Row],[Employee Name]],'List of Employees'!$B$4:$H$766,7))</f>
        <v>SP</v>
      </c>
      <c r="F9762" s="66" t="str">
        <f>IF(ISBLANK(LeaveTracker[[#This Row],[Employee Name]]),"-----",VLOOKUP(LeaveTracker[[#This Row],[Employee Name]],'List of Employees'!$B$4:$H$766,6))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1771</v>
      </c>
      <c r="E9763" s="19" t="str">
        <f>IF(ISBLANK(LeaveTracker[[#This Row],[Employee Name]]),"-----",VLOOKUP(LeaveTracker[[#This Row],[Employee Name]],'List of Employees'!$B$4:$H$766,7))</f>
        <v>SP</v>
      </c>
      <c r="F9763" s="66" t="str">
        <f>IF(ISBLANK(LeaveTracker[[#This Row],[Employee Name]]),"-----",VLOOKUP(LeaveTracker[[#This Row],[Employee Name]],'List of Employees'!$B$4:$H$766,6))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1771</v>
      </c>
      <c r="E9764" s="19" t="str">
        <f>IF(ISBLANK(LeaveTracker[[#This Row],[Employee Name]]),"-----",VLOOKUP(LeaveTracker[[#This Row],[Employee Name]],'List of Employees'!$B$4:$H$766,7))</f>
        <v>SP</v>
      </c>
      <c r="F9764" s="66" t="str">
        <f>IF(ISBLANK(LeaveTracker[[#This Row],[Employee Name]]),"-----",VLOOKUP(LeaveTracker[[#This Row],[Employee Name]],'List of Employees'!$B$4:$H$766,6))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1771</v>
      </c>
      <c r="E9765" s="19" t="str">
        <f>IF(ISBLANK(LeaveTracker[[#This Row],[Employee Name]]),"-----",VLOOKUP(LeaveTracker[[#This Row],[Employee Name]],'List of Employees'!$B$4:$H$766,7))</f>
        <v>SP</v>
      </c>
      <c r="F9765" s="66" t="str">
        <f>IF(ISBLANK(LeaveTracker[[#This Row],[Employee Name]]),"-----",VLOOKUP(LeaveTracker[[#This Row],[Employee Name]],'List of Employees'!$B$4:$H$766,6))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1771</v>
      </c>
      <c r="E9766" s="19" t="str">
        <f>IF(ISBLANK(LeaveTracker[[#This Row],[Employee Name]]),"-----",VLOOKUP(LeaveTracker[[#This Row],[Employee Name]],'List of Employees'!$B$4:$H$766,7))</f>
        <v>SP</v>
      </c>
      <c r="F9766" s="66" t="str">
        <f>IF(ISBLANK(LeaveTracker[[#This Row],[Employee Name]]),"-----",VLOOKUP(LeaveTracker[[#This Row],[Employee Name]],'List of Employees'!$B$4:$H$766,6))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2367</v>
      </c>
      <c r="E9767" s="19" t="str">
        <f>IF(ISBLANK(LeaveTracker[[#This Row],[Employee Name]]),"-----",VLOOKUP(LeaveTracker[[#This Row],[Employee Name]],'List of Employees'!$B$4:$H$766,7))</f>
        <v xml:space="preserve">OFFICE OF THE SANGGUNIANG PANLUNGSOD </v>
      </c>
      <c r="F9767" s="66" t="str">
        <f>IF(ISBLANK(LeaveTracker[[#This Row],[Employee Name]]),"-----",VLOOKUP(LeaveTracker[[#This Row],[Employee Name]],'List of Employees'!$B$4:$H$766,6))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2367</v>
      </c>
      <c r="E9768" s="19" t="str">
        <f>IF(ISBLANK(LeaveTracker[[#This Row],[Employee Name]]),"-----",VLOOKUP(LeaveTracker[[#This Row],[Employee Name]],'List of Employees'!$B$4:$H$766,7))</f>
        <v xml:space="preserve">OFFICE OF THE SANGGUNIANG PANLUNGSOD </v>
      </c>
      <c r="F9768" s="66" t="str">
        <f>IF(ISBLANK(LeaveTracker[[#This Row],[Employee Name]]),"-----",VLOOKUP(LeaveTracker[[#This Row],[Employee Name]],'List of Employees'!$B$4:$H$766,6))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2367</v>
      </c>
      <c r="E9769" s="19" t="str">
        <f>IF(ISBLANK(LeaveTracker[[#This Row],[Employee Name]]),"-----",VLOOKUP(LeaveTracker[[#This Row],[Employee Name]],'List of Employees'!$B$4:$H$766,7))</f>
        <v xml:space="preserve">OFFICE OF THE SANGGUNIANG PANLUNGSOD </v>
      </c>
      <c r="F9769" s="66" t="str">
        <f>IF(ISBLANK(LeaveTracker[[#This Row],[Employee Name]]),"-----",VLOOKUP(LeaveTracker[[#This Row],[Employee Name]],'List of Employees'!$B$4:$H$766,6))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Employees'!$B$4:$H$766,7))</f>
        <v>SP</v>
      </c>
      <c r="F9770" s="66" t="str">
        <f>IF(ISBLANK(LeaveTracker[[#This Row],[Employee Name]]),"-----",VLOOKUP(LeaveTracker[[#This Row],[Employee Name]],'List of Employees'!$B$4:$H$766,6))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1751</v>
      </c>
      <c r="E9771" s="19" t="str">
        <f>IF(ISBLANK(LeaveTracker[[#This Row],[Employee Name]]),"-----",VLOOKUP(LeaveTracker[[#This Row],[Employee Name]],'List of Employees'!$B$4:$H$766,7))</f>
        <v>SP</v>
      </c>
      <c r="F9771" s="66" t="str">
        <f>IF(ISBLANK(LeaveTracker[[#This Row],[Employee Name]]),"-----",VLOOKUP(LeaveTracker[[#This Row],[Employee Name]],'List of Employees'!$B$4:$H$766,6))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1751</v>
      </c>
      <c r="E9772" s="19" t="str">
        <f>IF(ISBLANK(LeaveTracker[[#This Row],[Employee Name]]),"-----",VLOOKUP(LeaveTracker[[#This Row],[Employee Name]],'List of Employees'!$B$4:$H$766,7))</f>
        <v>SP</v>
      </c>
      <c r="F9772" s="66" t="str">
        <f>IF(ISBLANK(LeaveTracker[[#This Row],[Employee Name]]),"-----",VLOOKUP(LeaveTracker[[#This Row],[Employee Name]],'List of Employees'!$B$4:$H$766,6))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1718</v>
      </c>
      <c r="E9773" s="19" t="str">
        <f>IF(ISBLANK(LeaveTracker[[#This Row],[Employee Name]]),"-----",VLOOKUP(LeaveTracker[[#This Row],[Employee Name]],'List of Employees'!$B$4:$H$766,7))</f>
        <v>LEGAL</v>
      </c>
      <c r="F9773" s="66" t="str">
        <f>IF(ISBLANK(LeaveTracker[[#This Row],[Employee Name]]),"-----",VLOOKUP(LeaveTracker[[#This Row],[Employee Name]],'List of Employees'!$B$4:$H$766,6))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1718</v>
      </c>
      <c r="E9774" s="19" t="str">
        <f>IF(ISBLANK(LeaveTracker[[#This Row],[Employee Name]]),"-----",VLOOKUP(LeaveTracker[[#This Row],[Employee Name]],'List of Employees'!$B$4:$H$766,7))</f>
        <v>LEGAL</v>
      </c>
      <c r="F9774" s="66" t="str">
        <f>IF(ISBLANK(LeaveTracker[[#This Row],[Employee Name]]),"-----",VLOOKUP(LeaveTracker[[#This Row],[Employee Name]],'List of Employees'!$B$4:$H$766,6))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1766</v>
      </c>
      <c r="E9775" s="19" t="str">
        <f>IF(ISBLANK(LeaveTracker[[#This Row],[Employee Name]]),"-----",VLOOKUP(LeaveTracker[[#This Row],[Employee Name]],'List of Employees'!$B$4:$H$766,7))</f>
        <v>GSO</v>
      </c>
      <c r="F9775" s="66" t="str">
        <f>IF(ISBLANK(LeaveTracker[[#This Row],[Employee Name]]),"-----",VLOOKUP(LeaveTracker[[#This Row],[Employee Name]],'List of Employees'!$B$4:$H$766,6))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Employees'!$B$4:$H$766,7))</f>
        <v>CHO</v>
      </c>
      <c r="F9776" s="66" t="str">
        <f>IF(ISBLANK(LeaveTracker[[#This Row],[Employee Name]]),"-----",VLOOKUP(LeaveTracker[[#This Row],[Employee Name]],'List of Employees'!$B$4:$H$766,6))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Employees'!$B$4:$H$766,7))</f>
        <v>TOPS (ADMIN CSU)</v>
      </c>
      <c r="F9777" s="66" t="str">
        <f>IF(ISBLANK(LeaveTracker[[#This Row],[Employee Name]]),"-----",VLOOKUP(LeaveTracker[[#This Row],[Employee Name]],'List of Employees'!$B$4:$H$766,6))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1919</v>
      </c>
      <c r="E9778" s="19" t="str">
        <f>IF(ISBLANK(LeaveTracker[[#This Row],[Employee Name]]),"-----",VLOOKUP(LeaveTracker[[#This Row],[Employee Name]],'List of Employees'!$B$4:$H$766,7))</f>
        <v>HOUSING</v>
      </c>
      <c r="F9778" s="66" t="str">
        <f>IF(ISBLANK(LeaveTracker[[#This Row],[Employee Name]]),"-----",VLOOKUP(LeaveTracker[[#This Row],[Employee Name]],'List of Employees'!$B$4:$H$766,6))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1766</v>
      </c>
      <c r="E9779" s="19" t="str">
        <f>IF(ISBLANK(LeaveTracker[[#This Row],[Employee Name]]),"-----",VLOOKUP(LeaveTracker[[#This Row],[Employee Name]],'List of Employees'!$B$4:$H$766,7))</f>
        <v>GSO</v>
      </c>
      <c r="F9779" s="66" t="str">
        <f>IF(ISBLANK(LeaveTracker[[#This Row],[Employee Name]]),"-----",VLOOKUP(LeaveTracker[[#This Row],[Employee Name]],'List of Employees'!$B$4:$H$766,6))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1766</v>
      </c>
      <c r="E9780" s="19" t="str">
        <f>IF(ISBLANK(LeaveTracker[[#This Row],[Employee Name]]),"-----",VLOOKUP(LeaveTracker[[#This Row],[Employee Name]],'List of Employees'!$B$4:$H$766,7))</f>
        <v>GSO</v>
      </c>
      <c r="F9780" s="66" t="str">
        <f>IF(ISBLANK(LeaveTracker[[#This Row],[Employee Name]]),"-----",VLOOKUP(LeaveTracker[[#This Row],[Employee Name]],'List of Employees'!$B$4:$H$766,6))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1766</v>
      </c>
      <c r="E9781" s="19" t="str">
        <f>IF(ISBLANK(LeaveTracker[[#This Row],[Employee Name]]),"-----",VLOOKUP(LeaveTracker[[#This Row],[Employee Name]],'List of Employees'!$B$4:$H$766,7))</f>
        <v>GSO</v>
      </c>
      <c r="F9781" s="66" t="str">
        <f>IF(ISBLANK(LeaveTracker[[#This Row],[Employee Name]]),"-----",VLOOKUP(LeaveTracker[[#This Row],[Employee Name]],'List of Employees'!$B$4:$H$766,6))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1761</v>
      </c>
      <c r="E9782" s="19" t="str">
        <f>IF(ISBLANK(LeaveTracker[[#This Row],[Employee Name]]),"-----",VLOOKUP(LeaveTracker[[#This Row],[Employee Name]],'List of Employees'!$B$4:$H$766,7))</f>
        <v>GSO</v>
      </c>
      <c r="F9782" s="66" t="str">
        <f>IF(ISBLANK(LeaveTracker[[#This Row],[Employee Name]]),"-----",VLOOKUP(LeaveTracker[[#This Row],[Employee Name]],'List of Employees'!$B$4:$H$766,6))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2074</v>
      </c>
      <c r="E9783" s="19" t="str">
        <f>IF(ISBLANK(LeaveTracker[[#This Row],[Employee Name]]),"-----",VLOOKUP(LeaveTracker[[#This Row],[Employee Name]],'List of Employees'!$B$4:$H$766,7))</f>
        <v>LEGAL OFFICE</v>
      </c>
      <c r="F9783" s="66" t="str">
        <f>IF(ISBLANK(LeaveTracker[[#This Row],[Employee Name]]),"-----",VLOOKUP(LeaveTracker[[#This Row],[Employee Name]],'List of Employees'!$B$4:$H$766,6))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2074</v>
      </c>
      <c r="E9784" s="19" t="str">
        <f>IF(ISBLANK(LeaveTracker[[#This Row],[Employee Name]]),"-----",VLOOKUP(LeaveTracker[[#This Row],[Employee Name]],'List of Employees'!$B$4:$H$766,7))</f>
        <v>LEGAL OFFICE</v>
      </c>
      <c r="F9784" s="66" t="str">
        <f>IF(ISBLANK(LeaveTracker[[#This Row],[Employee Name]]),"-----",VLOOKUP(LeaveTracker[[#This Row],[Employee Name]],'List of Employees'!$B$4:$H$766,6))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2074</v>
      </c>
      <c r="E9785" s="19" t="str">
        <f>IF(ISBLANK(LeaveTracker[[#This Row],[Employee Name]]),"-----",VLOOKUP(LeaveTracker[[#This Row],[Employee Name]],'List of Employees'!$B$4:$H$766,7))</f>
        <v>LEGAL OFFICE</v>
      </c>
      <c r="F9785" s="66" t="str">
        <f>IF(ISBLANK(LeaveTracker[[#This Row],[Employee Name]]),"-----",VLOOKUP(LeaveTracker[[#This Row],[Employee Name]],'List of Employees'!$B$4:$H$766,6))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1847</v>
      </c>
      <c r="E9786" s="19" t="str">
        <f>IF(ISBLANK(LeaveTracker[[#This Row],[Employee Name]]),"-----",VLOOKUP(LeaveTracker[[#This Row],[Employee Name]],'List of Employees'!$B$4:$H$766,7))</f>
        <v>TICC</v>
      </c>
      <c r="F9786" s="66" t="str">
        <f>IF(ISBLANK(LeaveTracker[[#This Row],[Employee Name]]),"-----",VLOOKUP(LeaveTracker[[#This Row],[Employee Name]],'List of Employees'!$B$4:$H$766,6))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1867</v>
      </c>
      <c r="E9787" s="19" t="str">
        <f>IF(ISBLANK(LeaveTracker[[#This Row],[Employee Name]]),"-----",VLOOKUP(LeaveTracker[[#This Row],[Employee Name]],'List of Employees'!$B$4:$H$766,7))</f>
        <v>CEO</v>
      </c>
      <c r="F9787" s="66" t="str">
        <f>IF(ISBLANK(LeaveTracker[[#This Row],[Employee Name]]),"-----",VLOOKUP(LeaveTracker[[#This Row],[Employee Name]],'List of Employees'!$B$4:$H$766,6))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2008</v>
      </c>
      <c r="E9788" s="19" t="str">
        <f>IF(ISBLANK(LeaveTracker[[#This Row],[Employee Name]]),"-----",VLOOKUP(LeaveTracker[[#This Row],[Employee Name]],'List of Employees'!$B$4:$H$766,7))</f>
        <v>EDP</v>
      </c>
      <c r="F9788" s="66" t="str">
        <f>IF(ISBLANK(LeaveTracker[[#This Row],[Employee Name]]),"-----",VLOOKUP(LeaveTracker[[#This Row],[Employee Name]],'List of Employees'!$B$4:$H$766,6))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2008</v>
      </c>
      <c r="E9789" s="19" t="str">
        <f>IF(ISBLANK(LeaveTracker[[#This Row],[Employee Name]]),"-----",VLOOKUP(LeaveTracker[[#This Row],[Employee Name]],'List of Employees'!$B$4:$H$766,7))</f>
        <v>EDP</v>
      </c>
      <c r="F9789" s="66" t="str">
        <f>IF(ISBLANK(LeaveTracker[[#This Row],[Employee Name]]),"-----",VLOOKUP(LeaveTracker[[#This Row],[Employee Name]],'List of Employees'!$B$4:$H$766,6))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Employees'!$B$4:$H$766,7))</f>
        <v>CENRO</v>
      </c>
      <c r="F9790" s="66" t="str">
        <f>IF(ISBLANK(LeaveTracker[[#This Row],[Employee Name]]),"-----",VLOOKUP(LeaveTracker[[#This Row],[Employee Name]],'List of Employees'!$B$4:$H$766,6))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1802</v>
      </c>
      <c r="E9791" s="19" t="str">
        <f>IF(ISBLANK(LeaveTracker[[#This Row],[Employee Name]]),"-----",VLOOKUP(LeaveTracker[[#This Row],[Employee Name]],'List of Employees'!$B$4:$H$766,7))</f>
        <v>CHO</v>
      </c>
      <c r="F9791" s="66" t="str">
        <f>IF(ISBLANK(LeaveTracker[[#This Row],[Employee Name]]),"-----",VLOOKUP(LeaveTracker[[#This Row],[Employee Name]],'List of Employees'!$B$4:$H$766,6))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Employees'!$B$4:$H$766,7))</f>
        <v>CHO</v>
      </c>
      <c r="F9792" s="66" t="str">
        <f>IF(ISBLANK(LeaveTracker[[#This Row],[Employee Name]]),"-----",VLOOKUP(LeaveTracker[[#This Row],[Employee Name]],'List of Employees'!$B$4:$H$766,6))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2220</v>
      </c>
      <c r="E9793" s="19" t="str">
        <f>IF(ISBLANK(LeaveTracker[[#This Row],[Employee Name]]),"-----",VLOOKUP(LeaveTracker[[#This Row],[Employee Name]],'List of Employees'!$B$4:$H$766,7))</f>
        <v>SANGGUNIANG PANLUNGSOD</v>
      </c>
      <c r="F9793" s="66" t="str">
        <f>IF(ISBLANK(LeaveTracker[[#This Row],[Employee Name]]),"-----",VLOOKUP(LeaveTracker[[#This Row],[Employee Name]],'List of Employees'!$B$4:$H$766,6))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2220</v>
      </c>
      <c r="E9794" s="19" t="str">
        <f>IF(ISBLANK(LeaveTracker[[#This Row],[Employee Name]]),"-----",VLOOKUP(LeaveTracker[[#This Row],[Employee Name]],'List of Employees'!$B$4:$H$766,7))</f>
        <v>SANGGUNIANG PANLUNGSOD</v>
      </c>
      <c r="F9794" s="66" t="str">
        <f>IF(ISBLANK(LeaveTracker[[#This Row],[Employee Name]]),"-----",VLOOKUP(LeaveTracker[[#This Row],[Employee Name]],'List of Employees'!$B$4:$H$766,6))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1737</v>
      </c>
      <c r="E9795" s="19">
        <f>IF(ISBLANK(LeaveTracker[[#This Row],[Employee Name]]),"-----",VLOOKUP(LeaveTracker[[#This Row],[Employee Name]],'List of Employees'!$B$4:$H$766,7))</f>
        <v>0</v>
      </c>
      <c r="F9795" s="66" t="str">
        <f>IF(ISBLANK(LeaveTracker[[#This Row],[Employee Name]]),"-----",VLOOKUP(LeaveTracker[[#This Row],[Employee Name]],'List of Employees'!$B$4:$H$766,6))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1737</v>
      </c>
      <c r="E9796" s="19">
        <f>IF(ISBLANK(LeaveTracker[[#This Row],[Employee Name]]),"-----",VLOOKUP(LeaveTracker[[#This Row],[Employee Name]],'List of Employees'!$B$4:$H$766,7))</f>
        <v>0</v>
      </c>
      <c r="F9796" s="66" t="str">
        <f>IF(ISBLANK(LeaveTracker[[#This Row],[Employee Name]]),"-----",VLOOKUP(LeaveTracker[[#This Row],[Employee Name]],'List of Employees'!$B$4:$H$766,6))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1829</v>
      </c>
      <c r="E9797" s="19" t="str">
        <f>IF(ISBLANK(LeaveTracker[[#This Row],[Employee Name]]),"-----",VLOOKUP(LeaveTracker[[#This Row],[Employee Name]],'List of Employees'!$B$4:$H$766,7))</f>
        <v>EEO/CITY MARKET</v>
      </c>
      <c r="F9797" s="66" t="str">
        <f>IF(ISBLANK(LeaveTracker[[#This Row],[Employee Name]]),"-----",VLOOKUP(LeaveTracker[[#This Row],[Employee Name]],'List of Employees'!$B$4:$H$766,6))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1951</v>
      </c>
      <c r="E9798" s="19" t="str">
        <f>IF(ISBLANK(LeaveTracker[[#This Row],[Employee Name]]),"-----",VLOOKUP(LeaveTracker[[#This Row],[Employee Name]],'List of Employees'!$B$4:$H$766,7))</f>
        <v>EEO/CITY MARKET</v>
      </c>
      <c r="F9798" s="66" t="str">
        <f>IF(ISBLANK(LeaveTracker[[#This Row],[Employee Name]]),"-----",VLOOKUP(LeaveTracker[[#This Row],[Employee Name]],'List of Employees'!$B$4:$H$766,6))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Employees'!$B$4:$H$766,7))</f>
        <v>EEO/ CITY MARKET</v>
      </c>
      <c r="F9799" s="66" t="str">
        <f>IF(ISBLANK(LeaveTracker[[#This Row],[Employee Name]]),"-----",VLOOKUP(LeaveTracker[[#This Row],[Employee Name]],'List of Employees'!$B$4:$H$766,6))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Employees'!$B$4:$H$766,7))</f>
        <v>EEO/ CITY MARKET</v>
      </c>
      <c r="F9800" s="66" t="str">
        <f>IF(ISBLANK(LeaveTracker[[#This Row],[Employee Name]]),"-----",VLOOKUP(LeaveTracker[[#This Row],[Employee Name]],'List of Employees'!$B$4:$H$766,6))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1752</v>
      </c>
      <c r="E9801" s="19" t="str">
        <f>IF(ISBLANK(LeaveTracker[[#This Row],[Employee Name]]),"-----",VLOOKUP(LeaveTracker[[#This Row],[Employee Name]],'List of Employees'!$B$4:$H$766,7))</f>
        <v>EEO/CITY MARKET</v>
      </c>
      <c r="F9801" s="66" t="str">
        <f>IF(ISBLANK(LeaveTracker[[#This Row],[Employee Name]]),"-----",VLOOKUP(LeaveTracker[[#This Row],[Employee Name]],'List of Employees'!$B$4:$H$766,6))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Employees'!$B$4:$H$766,7))</f>
        <v>MAHOGANY MARKET</v>
      </c>
      <c r="F9802" s="66" t="str">
        <f>IF(ISBLANK(LeaveTracker[[#This Row],[Employee Name]]),"-----",VLOOKUP(LeaveTracker[[#This Row],[Employee Name]],'List of Employees'!$B$4:$H$766,6))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Employees'!$B$4:$H$766,7))</f>
        <v>CHO</v>
      </c>
      <c r="F9803" s="66" t="str">
        <f>IF(ISBLANK(LeaveTracker[[#This Row],[Employee Name]]),"-----",VLOOKUP(LeaveTracker[[#This Row],[Employee Name]],'List of Employees'!$B$4:$H$766,6))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Employees'!$B$4:$H$766,7))</f>
        <v>CTO</v>
      </c>
      <c r="F9804" s="66" t="str">
        <f>IF(ISBLANK(LeaveTracker[[#This Row],[Employee Name]]),"-----",VLOOKUP(LeaveTracker[[#This Row],[Employee Name]],'List of Employees'!$B$4:$H$766,6))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Employees'!$B$4:$H$766,7))</f>
        <v>CTO</v>
      </c>
      <c r="F9805" s="66" t="str">
        <f>IF(ISBLANK(LeaveTracker[[#This Row],[Employee Name]]),"-----",VLOOKUP(LeaveTracker[[#This Row],[Employee Name]],'List of Employees'!$B$4:$H$766,6))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Employees'!$B$4:$H$766,7))</f>
        <v>CTO</v>
      </c>
      <c r="F9806" s="66" t="str">
        <f>IF(ISBLANK(LeaveTracker[[#This Row],[Employee Name]]),"-----",VLOOKUP(LeaveTracker[[#This Row],[Employee Name]],'List of Employees'!$B$4:$H$766,6))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Employees'!$B$4:$H$766,7))</f>
        <v>CEO</v>
      </c>
      <c r="F9807" s="66" t="str">
        <f>IF(ISBLANK(LeaveTracker[[#This Row],[Employee Name]]),"-----",VLOOKUP(LeaveTracker[[#This Row],[Employee Name]],'List of Employees'!$B$4:$H$766,6))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Employees'!$B$4:$H$766,7))</f>
        <v>CEO</v>
      </c>
      <c r="F9808" s="66" t="str">
        <f>IF(ISBLANK(LeaveTracker[[#This Row],[Employee Name]]),"-----",VLOOKUP(LeaveTracker[[#This Row],[Employee Name]],'List of Employees'!$B$4:$H$766,6))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Employees'!$B$4:$H$766,7))</f>
        <v>MO</v>
      </c>
      <c r="F9809" s="66" t="str">
        <f>IF(ISBLANK(LeaveTracker[[#This Row],[Employee Name]]),"-----",VLOOKUP(LeaveTracker[[#This Row],[Employee Name]],'List of Employees'!$B$4:$H$766,6))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Employees'!$B$4:$H$766,7))</f>
        <v>CTO</v>
      </c>
      <c r="F9810" s="66" t="str">
        <f>IF(ISBLANK(LeaveTracker[[#This Row],[Employee Name]]),"-----",VLOOKUP(LeaveTracker[[#This Row],[Employee Name]],'List of Employees'!$B$4:$H$766,6))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Employees'!$B$4:$H$766,7))</f>
        <v>CHARACTER OFFICE</v>
      </c>
      <c r="F9811" s="66" t="str">
        <f>IF(ISBLANK(LeaveTracker[[#This Row],[Employee Name]]),"-----",VLOOKUP(LeaveTracker[[#This Row],[Employee Name]],'List of Employees'!$B$4:$H$766,6))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1934</v>
      </c>
      <c r="E9812" s="19" t="str">
        <f>IF(ISBLANK(LeaveTracker[[#This Row],[Employee Name]]),"-----",VLOOKUP(LeaveTracker[[#This Row],[Employee Name]],'List of Employees'!$B$4:$H$766,7))</f>
        <v>GSO</v>
      </c>
      <c r="F9812" s="66" t="str">
        <f>IF(ISBLANK(LeaveTracker[[#This Row],[Employee Name]]),"-----",VLOOKUP(LeaveTracker[[#This Row],[Employee Name]],'List of Employees'!$B$4:$H$766,6))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Employees'!$B$4:$H$766,7))</f>
        <v>ACCOUNTING</v>
      </c>
      <c r="F9813" s="66" t="str">
        <f>IF(ISBLANK(LeaveTracker[[#This Row],[Employee Name]]),"-----",VLOOKUP(LeaveTracker[[#This Row],[Employee Name]],'List of Employees'!$B$4:$H$766,6))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Employees'!$B$4:$H$766,7))</f>
        <v>ACCOUNTING</v>
      </c>
      <c r="F9814" s="66" t="str">
        <f>IF(ISBLANK(LeaveTracker[[#This Row],[Employee Name]]),"-----",VLOOKUP(LeaveTracker[[#This Row],[Employee Name]],'List of Employees'!$B$4:$H$766,6))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Employees'!$B$4:$H$766,7))</f>
        <v>ACCOUNTING</v>
      </c>
      <c r="F9815" s="66" t="str">
        <f>IF(ISBLANK(LeaveTracker[[#This Row],[Employee Name]]),"-----",VLOOKUP(LeaveTracker[[#This Row],[Employee Name]],'List of Employees'!$B$4:$H$766,6))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Employees'!$B$4:$H$766,7))</f>
        <v>CBO</v>
      </c>
      <c r="F9816" s="66" t="str">
        <f>IF(ISBLANK(LeaveTracker[[#This Row],[Employee Name]]),"-----",VLOOKUP(LeaveTracker[[#This Row],[Employee Name]],'List of Employees'!$B$4:$H$766,6))</f>
        <v>PERMANENT</v>
      </c>
      <c r="G9816" s="24">
        <v>45289</v>
      </c>
      <c r="H9816" s="24" t="s">
        <v>2625</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Employees'!$B$4:$H$766,7))</f>
        <v>CBO</v>
      </c>
      <c r="F9817" s="66" t="str">
        <f>IF(ISBLANK(LeaveTracker[[#This Row],[Employee Name]]),"-----",VLOOKUP(LeaveTracker[[#This Row],[Employee Name]],'List of Employees'!$B$4:$H$766,6))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Employees'!$B$4:$H$766,7))</f>
        <v>ACCOUNTING</v>
      </c>
      <c r="F9818" s="66" t="str">
        <f>IF(ISBLANK(LeaveTracker[[#This Row],[Employee Name]]),"-----",VLOOKUP(LeaveTracker[[#This Row],[Employee Name]],'List of Employees'!$B$4:$H$766,6))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Employees'!$B$4:$H$766,7))</f>
        <v>CTO</v>
      </c>
      <c r="F9819" s="66" t="str">
        <f>IF(ISBLANK(LeaveTracker[[#This Row],[Employee Name]]),"-----",VLOOKUP(LeaveTracker[[#This Row],[Employee Name]],'List of Employees'!$B$4:$H$766,6))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2524</v>
      </c>
      <c r="E9820" s="19" t="str">
        <f>IF(ISBLANK(LeaveTracker[[#This Row],[Employee Name]]),"-----",VLOOKUP(LeaveTracker[[#This Row],[Employee Name]],'List of Employees'!$B$4:$H$766,7))</f>
        <v>CITY HEALTH OFFICE</v>
      </c>
      <c r="F9820" s="66" t="str">
        <f>IF(ISBLANK(LeaveTracker[[#This Row],[Employee Name]]),"-----",VLOOKUP(LeaveTracker[[#This Row],[Employee Name]],'List of Employees'!$B$4:$H$766,6))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Employees'!$B$4:$H$766,7))</f>
        <v>SP</v>
      </c>
      <c r="F9821" s="66" t="str">
        <f>IF(ISBLANK(LeaveTracker[[#This Row],[Employee Name]]),"-----",VLOOKUP(LeaveTracker[[#This Row],[Employee Name]],'List of Employees'!$B$4:$H$766,6))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Employees'!$B$4:$H$766,7))</f>
        <v>PIO</v>
      </c>
      <c r="F9822" s="66" t="str">
        <f>IF(ISBLANK(LeaveTracker[[#This Row],[Employee Name]]),"-----",VLOOKUP(LeaveTracker[[#This Row],[Employee Name]],'List of Employees'!$B$4:$H$766,6))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2628</v>
      </c>
      <c r="E9823" s="19" t="str">
        <f>IF(ISBLANK(LeaveTracker[[#This Row],[Employee Name]]),"-----",VLOOKUP(LeaveTracker[[#This Row],[Employee Name]],'List of Employees'!$B$4:$H$766,7))</f>
        <v>CPDO</v>
      </c>
      <c r="F9823" s="66" t="str">
        <f>IF(ISBLANK(LeaveTracker[[#This Row],[Employee Name]]),"-----",VLOOKUP(LeaveTracker[[#This Row],[Employee Name]],'List of Employees'!$B$4:$H$766,6))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1826</v>
      </c>
      <c r="E9824" s="19" t="str">
        <f>IF(ISBLANK(LeaveTracker[[#This Row],[Employee Name]]),"-----",VLOOKUP(LeaveTracker[[#This Row],[Employee Name]],'List of Employees'!$B$4:$H$766,7))</f>
        <v>CPDO</v>
      </c>
      <c r="F9824" s="66" t="str">
        <f>IF(ISBLANK(LeaveTracker[[#This Row],[Employee Name]]),"-----",VLOOKUP(LeaveTracker[[#This Row],[Employee Name]],'List of Employees'!$B$4:$H$766,6))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Employees'!$B$4:$H$766,7))</f>
        <v>THRDC</v>
      </c>
      <c r="F9825" s="66" t="str">
        <f>IF(ISBLANK(LeaveTracker[[#This Row],[Employee Name]]),"-----",VLOOKUP(LeaveTracker[[#This Row],[Employee Name]],'List of Employees'!$B$4:$H$766,6))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Employees'!$B$4:$H$766,7))</f>
        <v>CTO</v>
      </c>
      <c r="F9826" s="66" t="str">
        <f>IF(ISBLANK(LeaveTracker[[#This Row],[Employee Name]]),"-----",VLOOKUP(LeaveTracker[[#This Row],[Employee Name]],'List of Employees'!$B$4:$H$766,6))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1784</v>
      </c>
      <c r="E9827" s="19" t="str">
        <f>IF(ISBLANK(LeaveTracker[[#This Row],[Employee Name]]),"-----",VLOOKUP(LeaveTracker[[#This Row],[Employee Name]],'List of Employees'!$B$4:$H$766,7))</f>
        <v>CTO-LICENSE</v>
      </c>
      <c r="F9827" s="66" t="str">
        <f>IF(ISBLANK(LeaveTracker[[#This Row],[Employee Name]]),"-----",VLOOKUP(LeaveTracker[[#This Row],[Employee Name]],'List of Employees'!$B$4:$H$766,6))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1784</v>
      </c>
      <c r="E9828" s="19" t="str">
        <f>IF(ISBLANK(LeaveTracker[[#This Row],[Employee Name]]),"-----",VLOOKUP(LeaveTracker[[#This Row],[Employee Name]],'List of Employees'!$B$4:$H$766,7))</f>
        <v>CTO-LICENSE</v>
      </c>
      <c r="F9828" s="66" t="str">
        <f>IF(ISBLANK(LeaveTracker[[#This Row],[Employee Name]]),"-----",VLOOKUP(LeaveTracker[[#This Row],[Employee Name]],'List of Employees'!$B$4:$H$766,6))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1784</v>
      </c>
      <c r="E9829" s="19" t="str">
        <f>IF(ISBLANK(LeaveTracker[[#This Row],[Employee Name]]),"-----",VLOOKUP(LeaveTracker[[#This Row],[Employee Name]],'List of Employees'!$B$4:$H$766,7))</f>
        <v>CTO-LICENSE</v>
      </c>
      <c r="F9829" s="66" t="str">
        <f>IF(ISBLANK(LeaveTracker[[#This Row],[Employee Name]]),"-----",VLOOKUP(LeaveTracker[[#This Row],[Employee Name]],'List of Employees'!$B$4:$H$766,6))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1834</v>
      </c>
      <c r="E9830" s="19" t="str">
        <f>IF(ISBLANK(LeaveTracker[[#This Row],[Employee Name]]),"-----",VLOOKUP(LeaveTracker[[#This Row],[Employee Name]],'List of Employees'!$B$4:$H$766,7))</f>
        <v>BIR</v>
      </c>
      <c r="F9830" s="66" t="str">
        <f>IF(ISBLANK(LeaveTracker[[#This Row],[Employee Name]]),"-----",VLOOKUP(LeaveTracker[[#This Row],[Employee Name]],'List of Employees'!$B$4:$H$766,6))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1854</v>
      </c>
      <c r="E9831" s="19" t="str">
        <f>IF(ISBLANK(LeaveTracker[[#This Row],[Employee Name]]),"-----",VLOOKUP(LeaveTracker[[#This Row],[Employee Name]],'List of Employees'!$B$4:$H$766,7))</f>
        <v>MO</v>
      </c>
      <c r="F9831" s="66" t="str">
        <f>IF(ISBLANK(LeaveTracker[[#This Row],[Employee Name]]),"-----",VLOOKUP(LeaveTracker[[#This Row],[Employee Name]],'List of Employees'!$B$4:$H$766,6))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Employees'!$B$4:$H$766,7))</f>
        <v>ASSESSORS OFFICE</v>
      </c>
      <c r="F9832" s="66" t="str">
        <f>IF(ISBLANK(LeaveTracker[[#This Row],[Employee Name]]),"-----",VLOOKUP(LeaveTracker[[#This Row],[Employee Name]],'List of Employees'!$B$4:$H$766,6))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Employees'!$B$4:$H$766,7))</f>
        <v>ASSESSORS OFFICE</v>
      </c>
      <c r="F9833" s="66" t="str">
        <f>IF(ISBLANK(LeaveTracker[[#This Row],[Employee Name]]),"-----",VLOOKUP(LeaveTracker[[#This Row],[Employee Name]],'List of Employees'!$B$4:$H$766,6))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1729</v>
      </c>
      <c r="E9834" s="19" t="str">
        <f>IF(ISBLANK(LeaveTracker[[#This Row],[Employee Name]]),"-----",VLOOKUP(LeaveTracker[[#This Row],[Employee Name]],'List of Employees'!$B$4:$H$766,7))</f>
        <v>ASSESSOR</v>
      </c>
      <c r="F9834" s="66" t="str">
        <f>IF(ISBLANK(LeaveTracker[[#This Row],[Employee Name]]),"-----",VLOOKUP(LeaveTracker[[#This Row],[Employee Name]],'List of Employees'!$B$4:$H$766,6))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2015</v>
      </c>
      <c r="E9835" s="19" t="str">
        <f>IF(ISBLANK(LeaveTracker[[#This Row],[Employee Name]]),"-----",VLOOKUP(LeaveTracker[[#This Row],[Employee Name]],'List of Employees'!$B$4:$H$766,7))</f>
        <v>SP</v>
      </c>
      <c r="F9835" s="66" t="str">
        <f>IF(ISBLANK(LeaveTracker[[#This Row],[Employee Name]]),"-----",VLOOKUP(LeaveTracker[[#This Row],[Employee Name]],'List of Employees'!$B$4:$H$766,6))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2575</v>
      </c>
      <c r="E9836" s="19" t="str">
        <f>IF(ISBLANK(LeaveTracker[[#This Row],[Employee Name]]),"-----",VLOOKUP(LeaveTracker[[#This Row],[Employee Name]],'List of Employees'!$B$4:$H$766,7))</f>
        <v>CENRO</v>
      </c>
      <c r="F9836" s="66" t="str">
        <f>IF(ISBLANK(LeaveTracker[[#This Row],[Employee Name]]),"-----",VLOOKUP(LeaveTracker[[#This Row],[Employee Name]],'List of Employees'!$B$4:$H$766,6))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1741</v>
      </c>
      <c r="E9837" s="19" t="str">
        <f>IF(ISBLANK(LeaveTracker[[#This Row],[Employee Name]]),"-----",VLOOKUP(LeaveTracker[[#This Row],[Employee Name]],'List of Employees'!$B$4:$H$766,7))</f>
        <v>ACCOUNTING</v>
      </c>
      <c r="F9837" s="66" t="str">
        <f>IF(ISBLANK(LeaveTracker[[#This Row],[Employee Name]]),"-----",VLOOKUP(LeaveTracker[[#This Row],[Employee Name]],'List of Employees'!$B$4:$H$766,6))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Employees'!$B$4:$H$766,7))</f>
        <v>ACCOUNTING</v>
      </c>
      <c r="F9838" s="66" t="str">
        <f>IF(ISBLANK(LeaveTracker[[#This Row],[Employee Name]]),"-----",VLOOKUP(LeaveTracker[[#This Row],[Employee Name]],'List of Employees'!$B$4:$H$766,6))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Employees'!$B$4:$H$766,7))</f>
        <v>PIO</v>
      </c>
      <c r="F9839" s="66" t="str">
        <f>IF(ISBLANK(LeaveTracker[[#This Row],[Employee Name]]),"-----",VLOOKUP(LeaveTracker[[#This Row],[Employee Name]],'List of Employees'!$B$4:$H$766,6))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Employees'!$B$4:$H$766,7))</f>
        <v>PIO</v>
      </c>
      <c r="F9840" s="66" t="str">
        <f>IF(ISBLANK(LeaveTracker[[#This Row],[Employee Name]]),"-----",VLOOKUP(LeaveTracker[[#This Row],[Employee Name]],'List of Employees'!$B$4:$H$766,6))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Employees'!$B$4:$H$766,7))</f>
        <v>PIO</v>
      </c>
      <c r="F9841" s="66" t="str">
        <f>IF(ISBLANK(LeaveTracker[[#This Row],[Employee Name]]),"-----",VLOOKUP(LeaveTracker[[#This Row],[Employee Name]],'List of Employees'!$B$4:$H$766,6))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2132</v>
      </c>
      <c r="E9842" s="19" t="str">
        <f>IF(ISBLANK(LeaveTracker[[#This Row],[Employee Name]]),"-----",VLOOKUP(LeaveTracker[[#This Row],[Employee Name]],'List of Employees'!$B$4:$H$766,7))</f>
        <v>CENRO</v>
      </c>
      <c r="F9842" s="66" t="str">
        <f>IF(ISBLANK(LeaveTracker[[#This Row],[Employee Name]]),"-----",VLOOKUP(LeaveTracker[[#This Row],[Employee Name]],'List of Employees'!$B$4:$H$766,6))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2132</v>
      </c>
      <c r="E9843" s="19" t="str">
        <f>IF(ISBLANK(LeaveTracker[[#This Row],[Employee Name]]),"-----",VLOOKUP(LeaveTracker[[#This Row],[Employee Name]],'List of Employees'!$B$4:$H$766,7))</f>
        <v>CENRO</v>
      </c>
      <c r="F9843" s="66" t="str">
        <f>IF(ISBLANK(LeaveTracker[[#This Row],[Employee Name]]),"-----",VLOOKUP(LeaveTracker[[#This Row],[Employee Name]],'List of Employees'!$B$4:$H$766,6))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2132</v>
      </c>
      <c r="E9844" s="19" t="str">
        <f>IF(ISBLANK(LeaveTracker[[#This Row],[Employee Name]]),"-----",VLOOKUP(LeaveTracker[[#This Row],[Employee Name]],'List of Employees'!$B$4:$H$766,7))</f>
        <v>CENRO</v>
      </c>
      <c r="F9844" s="66" t="str">
        <f>IF(ISBLANK(LeaveTracker[[#This Row],[Employee Name]]),"-----",VLOOKUP(LeaveTracker[[#This Row],[Employee Name]],'List of Employees'!$B$4:$H$766,6))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Employees'!$B$4:$H$766,7))</f>
        <v>ONT</v>
      </c>
      <c r="F9845" s="66" t="str">
        <f>IF(ISBLANK(LeaveTracker[[#This Row],[Employee Name]]),"-----",VLOOKUP(LeaveTracker[[#This Row],[Employee Name]],'List of Employees'!$B$4:$H$766,6))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2630</v>
      </c>
      <c r="E9846" s="19" t="str">
        <f>IF(ISBLANK(LeaveTracker[[#This Row],[Employee Name]]),"-----",VLOOKUP(LeaveTracker[[#This Row],[Employee Name]],'List of Employees'!$B$4:$H$766,7))</f>
        <v>TICC</v>
      </c>
      <c r="F9846" s="66" t="str">
        <f>IF(ISBLANK(LeaveTracker[[#This Row],[Employee Name]]),"-----",VLOOKUP(LeaveTracker[[#This Row],[Employee Name]],'List of Employees'!$B$4:$H$766,6))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1806</v>
      </c>
      <c r="E9847" s="19" t="str">
        <f>IF(ISBLANK(LeaveTracker[[#This Row],[Employee Name]]),"-----",VLOOKUP(LeaveTracker[[#This Row],[Employee Name]],'List of Employees'!$B$4:$H$766,7))</f>
        <v>TICC/TCCH</v>
      </c>
      <c r="F9847" s="66" t="str">
        <f>IF(ISBLANK(LeaveTracker[[#This Row],[Employee Name]]),"-----",VLOOKUP(LeaveTracker[[#This Row],[Employee Name]],'List of Employees'!$B$4:$H$766,6))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2630</v>
      </c>
      <c r="E9848" s="19" t="str">
        <f>IF(ISBLANK(LeaveTracker[[#This Row],[Employee Name]]),"-----",VLOOKUP(LeaveTracker[[#This Row],[Employee Name]],'List of Employees'!$B$4:$H$766,7))</f>
        <v>TICC</v>
      </c>
      <c r="F9848" s="66" t="str">
        <f>IF(ISBLANK(LeaveTracker[[#This Row],[Employee Name]]),"-----",VLOOKUP(LeaveTracker[[#This Row],[Employee Name]],'List of Employees'!$B$4:$H$766,6))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1908</v>
      </c>
      <c r="E9849" s="19" t="str">
        <f>IF(ISBLANK(LeaveTracker[[#This Row],[Employee Name]]),"-----",VLOOKUP(LeaveTracker[[#This Row],[Employee Name]],'List of Employees'!$B$4:$H$766,7))</f>
        <v>INTERNAL</v>
      </c>
      <c r="F9849" s="66" t="str">
        <f>IF(ISBLANK(LeaveTracker[[#This Row],[Employee Name]]),"-----",VLOOKUP(LeaveTracker[[#This Row],[Employee Name]],'List of Employees'!$B$4:$H$766,6))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1801</v>
      </c>
      <c r="E9850" s="19" t="str">
        <f>IF(ISBLANK(LeaveTracker[[#This Row],[Employee Name]]),"-----",VLOOKUP(LeaveTracker[[#This Row],[Employee Name]],'List of Employees'!$B$4:$H$766,7))</f>
        <v>CSWDO</v>
      </c>
      <c r="F9850" s="66" t="str">
        <f>IF(ISBLANK(LeaveTracker[[#This Row],[Employee Name]]),"-----",VLOOKUP(LeaveTracker[[#This Row],[Employee Name]],'List of Employees'!$B$4:$H$766,6))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Employees'!$B$4:$H$766,7))</f>
        <v>CBO</v>
      </c>
      <c r="F9851" s="66" t="str">
        <f>IF(ISBLANK(LeaveTracker[[#This Row],[Employee Name]]),"-----",VLOOKUP(LeaveTracker[[#This Row],[Employee Name]],'List of Employees'!$B$4:$H$766,6))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1834</v>
      </c>
      <c r="E9852" s="19" t="str">
        <f>IF(ISBLANK(LeaveTracker[[#This Row],[Employee Name]]),"-----",VLOOKUP(LeaveTracker[[#This Row],[Employee Name]],'List of Employees'!$B$4:$H$766,7))</f>
        <v>BIR</v>
      </c>
      <c r="F9852" s="66" t="str">
        <f>IF(ISBLANK(LeaveTracker[[#This Row],[Employee Name]]),"-----",VLOOKUP(LeaveTracker[[#This Row],[Employee Name]],'List of Employees'!$B$4:$H$766,6))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1834</v>
      </c>
      <c r="E9853" s="19" t="str">
        <f>IF(ISBLANK(LeaveTracker[[#This Row],[Employee Name]]),"-----",VLOOKUP(LeaveTracker[[#This Row],[Employee Name]],'List of Employees'!$B$4:$H$766,7))</f>
        <v>BIR</v>
      </c>
      <c r="F9853" s="66" t="str">
        <f>IF(ISBLANK(LeaveTracker[[#This Row],[Employee Name]]),"-----",VLOOKUP(LeaveTracker[[#This Row],[Employee Name]],'List of Employees'!$B$4:$H$766,6))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2061</v>
      </c>
      <c r="E9854" s="19" t="str">
        <f>IF(ISBLANK(LeaveTracker[[#This Row],[Employee Name]]),"-----",VLOOKUP(LeaveTracker[[#This Row],[Employee Name]],'List of Employees'!$B$4:$H$766,7))</f>
        <v>DEPED</v>
      </c>
      <c r="F9854" s="66" t="str">
        <f>IF(ISBLANK(LeaveTracker[[#This Row],[Employee Name]]),"-----",VLOOKUP(LeaveTracker[[#This Row],[Employee Name]],'List of Employees'!$B$4:$H$766,6))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Employees'!$B$4:$H$766,7))</f>
        <v>TOPS (ADMIN CSU)</v>
      </c>
      <c r="F9855" s="66" t="str">
        <f>IF(ISBLANK(LeaveTracker[[#This Row],[Employee Name]]),"-----",VLOOKUP(LeaveTracker[[#This Row],[Employee Name]],'List of Employees'!$B$4:$H$766,6))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Employees'!$B$4:$H$766,7))</f>
        <v>COOPERATIVE OFFICE</v>
      </c>
      <c r="F9856" s="66" t="str">
        <f>IF(ISBLANK(LeaveTracker[[#This Row],[Employee Name]]),"-----",VLOOKUP(LeaveTracker[[#This Row],[Employee Name]],'List of Employees'!$B$4:$H$766,6))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2015</v>
      </c>
      <c r="E9857" s="19" t="str">
        <f>IF(ISBLANK(LeaveTracker[[#This Row],[Employee Name]]),"-----",VLOOKUP(LeaveTracker[[#This Row],[Employee Name]],'List of Employees'!$B$4:$H$766,7))</f>
        <v>SP</v>
      </c>
      <c r="F9857" s="66" t="str">
        <f>IF(ISBLANK(LeaveTracker[[#This Row],[Employee Name]]),"-----",VLOOKUP(LeaveTracker[[#This Row],[Employee Name]],'List of Employees'!$B$4:$H$766,6))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2015</v>
      </c>
      <c r="E9858" s="19" t="str">
        <f>IF(ISBLANK(LeaveTracker[[#This Row],[Employee Name]]),"-----",VLOOKUP(LeaveTracker[[#This Row],[Employee Name]],'List of Employees'!$B$4:$H$766,7))</f>
        <v>SP</v>
      </c>
      <c r="F9858" s="66" t="str">
        <f>IF(ISBLANK(LeaveTracker[[#This Row],[Employee Name]]),"-----",VLOOKUP(LeaveTracker[[#This Row],[Employee Name]],'List of Employees'!$B$4:$H$766,6))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2003</v>
      </c>
      <c r="E9859" s="19" t="str">
        <f>IF(ISBLANK(LeaveTracker[[#This Row],[Employee Name]]),"-----",VLOOKUP(LeaveTracker[[#This Row],[Employee Name]],'List of Employees'!$B$4:$H$766,7))</f>
        <v>ACCOUNTING</v>
      </c>
      <c r="F9859" s="66" t="str">
        <f>IF(ISBLANK(LeaveTracker[[#This Row],[Employee Name]]),"-----",VLOOKUP(LeaveTracker[[#This Row],[Employee Name]],'List of Employees'!$B$4:$H$766,6))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Employees'!$B$4:$H$766,7))</f>
        <v>ACCOUNTING</v>
      </c>
      <c r="F9860" s="66" t="str">
        <f>IF(ISBLANK(LeaveTracker[[#This Row],[Employee Name]]),"-----",VLOOKUP(LeaveTracker[[#This Row],[Employee Name]],'List of Employees'!$B$4:$H$766,6))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Employees'!$B$4:$H$766,7))</f>
        <v>ONT</v>
      </c>
      <c r="F9861" s="66" t="str">
        <f>IF(ISBLANK(LeaveTracker[[#This Row],[Employee Name]]),"-----",VLOOKUP(LeaveTracker[[#This Row],[Employee Name]],'List of Employees'!$B$4:$H$766,6))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Employees'!$B$4:$H$766,7))</f>
        <v>ONT</v>
      </c>
      <c r="F9862" s="66" t="str">
        <f>IF(ISBLANK(LeaveTracker[[#This Row],[Employee Name]]),"-----",VLOOKUP(LeaveTracker[[#This Row],[Employee Name]],'List of Employees'!$B$4:$H$766,6))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Employees'!$B$4:$H$766,7))</f>
        <v>ONT</v>
      </c>
      <c r="F9863" s="66" t="str">
        <f>IF(ISBLANK(LeaveTracker[[#This Row],[Employee Name]]),"-----",VLOOKUP(LeaveTracker[[#This Row],[Employee Name]],'List of Employees'!$B$4:$H$766,6))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2112</v>
      </c>
      <c r="E9864" s="19" t="str">
        <f>IF(ISBLANK(LeaveTracker[[#This Row],[Employee Name]]),"-----",VLOOKUP(LeaveTracker[[#This Row],[Employee Name]],'List of Employees'!$B$4:$H$766,7))</f>
        <v>CPDO</v>
      </c>
      <c r="F9864" s="66" t="str">
        <f>IF(ISBLANK(LeaveTracker[[#This Row],[Employee Name]]),"-----",VLOOKUP(LeaveTracker[[#This Row],[Employee Name]],'List of Employees'!$B$4:$H$766,6))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Employees'!$B$4:$H$766,7))</f>
        <v>CSWDO</v>
      </c>
      <c r="F9865" s="66" t="str">
        <f>IF(ISBLANK(LeaveTracker[[#This Row],[Employee Name]]),"-----",VLOOKUP(LeaveTracker[[#This Row],[Employee Name]],'List of Employees'!$B$4:$H$766,6))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2112</v>
      </c>
      <c r="E9866" s="19" t="str">
        <f>IF(ISBLANK(LeaveTracker[[#This Row],[Employee Name]]),"-----",VLOOKUP(LeaveTracker[[#This Row],[Employee Name]],'List of Employees'!$B$4:$H$766,7))</f>
        <v>CPDO</v>
      </c>
      <c r="F9866" s="66" t="str">
        <f>IF(ISBLANK(LeaveTracker[[#This Row],[Employee Name]]),"-----",VLOOKUP(LeaveTracker[[#This Row],[Employee Name]],'List of Employees'!$B$4:$H$766,6))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2131</v>
      </c>
      <c r="E9867" s="19" t="str">
        <f>IF(ISBLANK(LeaveTracker[[#This Row],[Employee Name]]),"-----",VLOOKUP(LeaveTracker[[#This Row],[Employee Name]],'List of Employees'!$B$4:$H$766,7))</f>
        <v>GSO</v>
      </c>
      <c r="F9867" s="66" t="str">
        <f>IF(ISBLANK(LeaveTracker[[#This Row],[Employee Name]]),"-----",VLOOKUP(LeaveTracker[[#This Row],[Employee Name]],'List of Employees'!$B$4:$H$766,6))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1785</v>
      </c>
      <c r="E9868" s="19" t="str">
        <f>IF(ISBLANK(LeaveTracker[[#This Row],[Employee Name]]),"-----",VLOOKUP(LeaveTracker[[#This Row],[Employee Name]],'List of Employees'!$B$4:$H$766,7))</f>
        <v>CENRO</v>
      </c>
      <c r="F9868" s="66" t="str">
        <f>IF(ISBLANK(LeaveTracker[[#This Row],[Employee Name]]),"-----",VLOOKUP(LeaveTracker[[#This Row],[Employee Name]],'List of Employees'!$B$4:$H$766,6))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1785</v>
      </c>
      <c r="E9869" s="19" t="str">
        <f>IF(ISBLANK(LeaveTracker[[#This Row],[Employee Name]]),"-----",VLOOKUP(LeaveTracker[[#This Row],[Employee Name]],'List of Employees'!$B$4:$H$766,7))</f>
        <v>CENRO</v>
      </c>
      <c r="F9869" s="66" t="str">
        <f>IF(ISBLANK(LeaveTracker[[#This Row],[Employee Name]]),"-----",VLOOKUP(LeaveTracker[[#This Row],[Employee Name]],'List of Employees'!$B$4:$H$766,6))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1785</v>
      </c>
      <c r="E9870" s="19" t="str">
        <f>IF(ISBLANK(LeaveTracker[[#This Row],[Employee Name]]),"-----",VLOOKUP(LeaveTracker[[#This Row],[Employee Name]],'List of Employees'!$B$4:$H$766,7))</f>
        <v>CENRO</v>
      </c>
      <c r="F9870" s="66" t="str">
        <f>IF(ISBLANK(LeaveTracker[[#This Row],[Employee Name]]),"-----",VLOOKUP(LeaveTracker[[#This Row],[Employee Name]],'List of Employees'!$B$4:$H$766,6))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Employees'!$B$4:$H$766,7))</f>
        <v>CCT</v>
      </c>
      <c r="F9871" s="66" t="str">
        <f>IF(ISBLANK(LeaveTracker[[#This Row],[Employee Name]]),"-----",VLOOKUP(LeaveTracker[[#This Row],[Employee Name]],'List of Employees'!$B$4:$H$766,6))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Employees'!$B$4:$H$766,7))</f>
        <v>GSO</v>
      </c>
      <c r="F9872" s="66" t="str">
        <f>IF(ISBLANK(LeaveTracker[[#This Row],[Employee Name]]),"-----",VLOOKUP(LeaveTracker[[#This Row],[Employee Name]],'List of Employees'!$B$4:$H$766,6))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1807</v>
      </c>
      <c r="E9873" s="19" t="str">
        <f>IF(ISBLANK(LeaveTracker[[#This Row],[Employee Name]]),"-----",VLOOKUP(LeaveTracker[[#This Row],[Employee Name]],'List of Employees'!$B$4:$H$766,7))</f>
        <v>TICC</v>
      </c>
      <c r="F9873" s="66" t="str">
        <f>IF(ISBLANK(LeaveTracker[[#This Row],[Employee Name]]),"-----",VLOOKUP(LeaveTracker[[#This Row],[Employee Name]],'List of Employees'!$B$4:$H$766,6))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1898</v>
      </c>
      <c r="E9874" s="19" t="str">
        <f>IF(ISBLANK(LeaveTracker[[#This Row],[Employee Name]]),"-----",VLOOKUP(LeaveTracker[[#This Row],[Employee Name]],'List of Employees'!$B$4:$H$766,7))</f>
        <v>TICC</v>
      </c>
      <c r="F9874" s="66" t="str">
        <f>IF(ISBLANK(LeaveTracker[[#This Row],[Employee Name]]),"-----",VLOOKUP(LeaveTracker[[#This Row],[Employee Name]],'List of Employees'!$B$4:$H$766,6))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1898</v>
      </c>
      <c r="E9875" s="19" t="str">
        <f>IF(ISBLANK(LeaveTracker[[#This Row],[Employee Name]]),"-----",VLOOKUP(LeaveTracker[[#This Row],[Employee Name]],'List of Employees'!$B$4:$H$766,7))</f>
        <v>TICC</v>
      </c>
      <c r="F9875" s="66" t="str">
        <f>IF(ISBLANK(LeaveTracker[[#This Row],[Employee Name]]),"-----",VLOOKUP(LeaveTracker[[#This Row],[Employee Name]],'List of Employees'!$B$4:$H$766,6))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2066</v>
      </c>
      <c r="E9876" s="19" t="str">
        <f>IF(ISBLANK(LeaveTracker[[#This Row],[Employee Name]]),"-----",VLOOKUP(LeaveTracker[[#This Row],[Employee Name]],'List of Employees'!$B$4:$H$766,7))</f>
        <v>CPDO</v>
      </c>
      <c r="F9876" s="66" t="str">
        <f>IF(ISBLANK(LeaveTracker[[#This Row],[Employee Name]]),"-----",VLOOKUP(LeaveTracker[[#This Row],[Employee Name]],'List of Employees'!$B$4:$H$766,6))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Employees'!$B$4:$H$766,7))</f>
        <v>ONT</v>
      </c>
      <c r="F9877" s="66" t="str">
        <f>IF(ISBLANK(LeaveTracker[[#This Row],[Employee Name]]),"-----",VLOOKUP(LeaveTracker[[#This Row],[Employee Name]],'List of Employees'!$B$4:$H$766,6))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Employees'!$B$4:$H$766,7))</f>
        <v>ONT</v>
      </c>
      <c r="F9878" s="66" t="str">
        <f>IF(ISBLANK(LeaveTracker[[#This Row],[Employee Name]]),"-----",VLOOKUP(LeaveTracker[[#This Row],[Employee Name]],'List of Employees'!$B$4:$H$766,6))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Employees'!$B$4:$H$766,7))</f>
        <v>CSWDO</v>
      </c>
      <c r="F9879" s="66" t="str">
        <f>IF(ISBLANK(LeaveTracker[[#This Row],[Employee Name]]),"-----",VLOOKUP(LeaveTracker[[#This Row],[Employee Name]],'List of Employees'!$B$4:$H$766,6))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1901</v>
      </c>
      <c r="E9880" s="19" t="str">
        <f>IF(ISBLANK(LeaveTracker[[#This Row],[Employee Name]]),"-----",VLOOKUP(LeaveTracker[[#This Row],[Employee Name]],'List of Employees'!$B$4:$H$766,7))</f>
        <v>ONT</v>
      </c>
      <c r="F9880" s="66" t="str">
        <f>IF(ISBLANK(LeaveTracker[[#This Row],[Employee Name]]),"-----",VLOOKUP(LeaveTracker[[#This Row],[Employee Name]],'List of Employees'!$B$4:$H$766,6))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1901</v>
      </c>
      <c r="E9881" s="19" t="str">
        <f>IF(ISBLANK(LeaveTracker[[#This Row],[Employee Name]]),"-----",VLOOKUP(LeaveTracker[[#This Row],[Employee Name]],'List of Employees'!$B$4:$H$766,7))</f>
        <v>ONT</v>
      </c>
      <c r="F9881" s="66" t="str">
        <f>IF(ISBLANK(LeaveTracker[[#This Row],[Employee Name]]),"-----",VLOOKUP(LeaveTracker[[#This Row],[Employee Name]],'List of Employees'!$B$4:$H$766,6))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Employees'!$B$4:$H$766,7))</f>
        <v>ONT</v>
      </c>
      <c r="F9882" s="66" t="str">
        <f>IF(ISBLANK(LeaveTracker[[#This Row],[Employee Name]]),"-----",VLOOKUP(LeaveTracker[[#This Row],[Employee Name]],'List of Employees'!$B$4:$H$766,6))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Employees'!$B$4:$H$766,7))</f>
        <v>CSU</v>
      </c>
      <c r="F9883" s="66" t="str">
        <f>IF(ISBLANK(LeaveTracker[[#This Row],[Employee Name]]),"-----",VLOOKUP(LeaveTracker[[#This Row],[Employee Name]],'List of Employees'!$B$4:$H$766,6))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Employees'!$B$4:$H$766,7))</f>
        <v>NUTRITION OFFICE</v>
      </c>
      <c r="F9884" s="66" t="str">
        <f>IF(ISBLANK(LeaveTracker[[#This Row],[Employee Name]]),"-----",VLOOKUP(LeaveTracker[[#This Row],[Employee Name]],'List of Employees'!$B$4:$H$766,6))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Employees'!$B$4:$H$766,7))</f>
        <v>NUTRITION OFFICE</v>
      </c>
      <c r="F9885" s="66" t="str">
        <f>IF(ISBLANK(LeaveTracker[[#This Row],[Employee Name]]),"-----",VLOOKUP(LeaveTracker[[#This Row],[Employee Name]],'List of Employees'!$B$4:$H$766,6))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Employees'!$B$4:$H$766,7))</f>
        <v>NUTRITION OFFICE</v>
      </c>
      <c r="F9886" s="66" t="str">
        <f>IF(ISBLANK(LeaveTracker[[#This Row],[Employee Name]]),"-----",VLOOKUP(LeaveTracker[[#This Row],[Employee Name]],'List of Employees'!$B$4:$H$766,6))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2253</v>
      </c>
      <c r="E9887" s="19" t="str">
        <f>IF(ISBLANK(LeaveTracker[[#This Row],[Employee Name]]),"-----",VLOOKUP(LeaveTracker[[#This Row],[Employee Name]],'List of Employees'!$B$4:$H$766,7))</f>
        <v>CHO</v>
      </c>
      <c r="F9887" s="66" t="str">
        <f>IF(ISBLANK(LeaveTracker[[#This Row],[Employee Name]]),"-----",VLOOKUP(LeaveTracker[[#This Row],[Employee Name]],'List of Employees'!$B$4:$H$766,6))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Employees'!$B$4:$H$766,7))</f>
        <v>CHO</v>
      </c>
      <c r="F9888" s="66" t="str">
        <f>IF(ISBLANK(LeaveTracker[[#This Row],[Employee Name]]),"-----",VLOOKUP(LeaveTracker[[#This Row],[Employee Name]],'List of Employees'!$B$4:$H$766,6))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1939</v>
      </c>
      <c r="E9889" s="19" t="str">
        <f>IF(ISBLANK(LeaveTracker[[#This Row],[Employee Name]]),"-----",VLOOKUP(LeaveTracker[[#This Row],[Employee Name]],'List of Employees'!$B$4:$H$766,7))</f>
        <v>CHO</v>
      </c>
      <c r="F9889" s="66" t="str">
        <f>IF(ISBLANK(LeaveTracker[[#This Row],[Employee Name]]),"-----",VLOOKUP(LeaveTracker[[#This Row],[Employee Name]],'List of Employees'!$B$4:$H$766,6))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2300</v>
      </c>
      <c r="E9890" s="19" t="str">
        <f>IF(ISBLANK(LeaveTracker[[#This Row],[Employee Name]]),"-----",VLOOKUP(LeaveTracker[[#This Row],[Employee Name]],'List of Employees'!$B$4:$H$766,7))</f>
        <v>CHO</v>
      </c>
      <c r="F9890" s="66" t="str">
        <f>IF(ISBLANK(LeaveTracker[[#This Row],[Employee Name]]),"-----",VLOOKUP(LeaveTracker[[#This Row],[Employee Name]],'List of Employees'!$B$4:$H$766,6))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1919</v>
      </c>
      <c r="E9891" s="19" t="str">
        <f>IF(ISBLANK(LeaveTracker[[#This Row],[Employee Name]]),"-----",VLOOKUP(LeaveTracker[[#This Row],[Employee Name]],'List of Employees'!$B$4:$H$766,7))</f>
        <v>HOUSING</v>
      </c>
      <c r="F9891" s="66" t="str">
        <f>IF(ISBLANK(LeaveTracker[[#This Row],[Employee Name]]),"-----",VLOOKUP(LeaveTracker[[#This Row],[Employee Name]],'List of Employees'!$B$4:$H$766,6))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1919</v>
      </c>
      <c r="E9892" s="19" t="str">
        <f>IF(ISBLANK(LeaveTracker[[#This Row],[Employee Name]]),"-----",VLOOKUP(LeaveTracker[[#This Row],[Employee Name]],'List of Employees'!$B$4:$H$766,7))</f>
        <v>HOUSING</v>
      </c>
      <c r="F9892" s="66" t="str">
        <f>IF(ISBLANK(LeaveTracker[[#This Row],[Employee Name]]),"-----",VLOOKUP(LeaveTracker[[#This Row],[Employee Name]],'List of Employees'!$B$4:$H$766,6))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Employees'!$B$4:$H$766,7))</f>
        <v>CPDO</v>
      </c>
      <c r="F9893" s="66" t="str">
        <f>IF(ISBLANK(LeaveTracker[[#This Row],[Employee Name]]),"-----",VLOOKUP(LeaveTracker[[#This Row],[Employee Name]],'List of Employees'!$B$4:$H$766,6))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Employees'!$B$4:$H$766,7))</f>
        <v>CCT</v>
      </c>
      <c r="F9894" s="66" t="str">
        <f>IF(ISBLANK(LeaveTracker[[#This Row],[Employee Name]]),"-----",VLOOKUP(LeaveTracker[[#This Row],[Employee Name]],'List of Employees'!$B$4:$H$766,6))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Employees'!$B$4:$H$766,7))</f>
        <v>CCT</v>
      </c>
      <c r="F9895" s="66" t="str">
        <f>IF(ISBLANK(LeaveTracker[[#This Row],[Employee Name]]),"-----",VLOOKUP(LeaveTracker[[#This Row],[Employee Name]],'List of Employees'!$B$4:$H$766,6))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2298</v>
      </c>
      <c r="E9896" s="19" t="str">
        <f>IF(ISBLANK(LeaveTracker[[#This Row],[Employee Name]]),"-----",VLOOKUP(LeaveTracker[[#This Row],[Employee Name]],'List of Employees'!$B$4:$H$766,7))</f>
        <v>TICC</v>
      </c>
      <c r="F9896" s="66" t="str">
        <f>IF(ISBLANK(LeaveTracker[[#This Row],[Employee Name]]),"-----",VLOOKUP(LeaveTracker[[#This Row],[Employee Name]],'List of Employees'!$B$4:$H$766,6))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Employees'!$B$4:$H$766,7))</f>
        <v>ONT</v>
      </c>
      <c r="F9897" s="66" t="str">
        <f>IF(ISBLANK(LeaveTracker[[#This Row],[Employee Name]]),"-----",VLOOKUP(LeaveTracker[[#This Row],[Employee Name]],'List of Employees'!$B$4:$H$766,6))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1855</v>
      </c>
      <c r="E9898" s="19" t="str">
        <f>IF(ISBLANK(LeaveTracker[[#This Row],[Employee Name]]),"-----",VLOOKUP(LeaveTracker[[#This Row],[Employee Name]],'List of Employees'!$B$4:$H$766,7))</f>
        <v>ONT</v>
      </c>
      <c r="F9898" s="66" t="str">
        <f>IF(ISBLANK(LeaveTracker[[#This Row],[Employee Name]]),"-----",VLOOKUP(LeaveTracker[[#This Row],[Employee Name]],'List of Employees'!$B$4:$H$766,6))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Employees'!$B$4:$H$766,7))</f>
        <v>0</v>
      </c>
      <c r="F9899" s="66" t="str">
        <f>IF(ISBLANK(LeaveTracker[[#This Row],[Employee Name]]),"-----",VLOOKUP(LeaveTracker[[#This Row],[Employee Name]],'List of Employees'!$B$4:$H$766,6))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Employees'!$B$4:$H$766,6))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Employees'!$B$4:$H$766,7))</f>
        <v>CBO</v>
      </c>
      <c r="F9901" s="66" t="str">
        <f>IF(ISBLANK(LeaveTracker[[#This Row],[Employee Name]]),"-----",VLOOKUP(LeaveTracker[[#This Row],[Employee Name]],'List of Employees'!$B$4:$H$766,6))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2369</v>
      </c>
      <c r="E9902" s="19" t="str">
        <f>IF(ISBLANK(LeaveTracker[[#This Row],[Employee Name]]),"-----",VLOOKUP(LeaveTracker[[#This Row],[Employee Name]],'List of Employees'!$B$4:$H$766,7))</f>
        <v>CHO</v>
      </c>
      <c r="F9902" s="66" t="str">
        <f>IF(ISBLANK(LeaveTracker[[#This Row],[Employee Name]]),"-----",VLOOKUP(LeaveTracker[[#This Row],[Employee Name]],'List of Employees'!$B$4:$H$766,6))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1790</v>
      </c>
      <c r="E9903" s="19" t="str">
        <f>IF(ISBLANK(LeaveTracker[[#This Row],[Employee Name]]),"-----",VLOOKUP(LeaveTracker[[#This Row],[Employee Name]],'List of Employees'!$B$4:$H$766,7))</f>
        <v>CENRO</v>
      </c>
      <c r="F9903" s="66" t="str">
        <f>IF(ISBLANK(LeaveTracker[[#This Row],[Employee Name]]),"-----",VLOOKUP(LeaveTracker[[#This Row],[Employee Name]],'List of Employees'!$B$4:$H$766,6))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2570</v>
      </c>
      <c r="E9904" s="19" t="str">
        <f>IF(ISBLANK(LeaveTracker[[#This Row],[Employee Name]]),"-----",VLOOKUP(LeaveTracker[[#This Row],[Employee Name]],'List of Employees'!$B$4:$H$766,7))</f>
        <v>CENRO</v>
      </c>
      <c r="F9904" s="66" t="str">
        <f>IF(ISBLANK(LeaveTracker[[#This Row],[Employee Name]]),"-----",VLOOKUP(LeaveTracker[[#This Row],[Employee Name]],'List of Employees'!$B$4:$H$766,6))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2187</v>
      </c>
      <c r="E9905" s="19" t="str">
        <f>IF(ISBLANK(LeaveTracker[[#This Row],[Employee Name]]),"-----",VLOOKUP(LeaveTracker[[#This Row],[Employee Name]],'List of Employees'!$B$4:$H$766,7))</f>
        <v>OSPITAL NG TAGAYTAY</v>
      </c>
      <c r="F9905" s="66" t="str">
        <f>IF(ISBLANK(LeaveTracker[[#This Row],[Employee Name]]),"-----",VLOOKUP(LeaveTracker[[#This Row],[Employee Name]],'List of Employees'!$B$4:$H$766,6))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2187</v>
      </c>
      <c r="E9906" s="19" t="str">
        <f>IF(ISBLANK(LeaveTracker[[#This Row],[Employee Name]]),"-----",VLOOKUP(LeaveTracker[[#This Row],[Employee Name]],'List of Employees'!$B$4:$H$766,7))</f>
        <v>OSPITAL NG TAGAYTAY</v>
      </c>
      <c r="F9906" s="66" t="str">
        <f>IF(ISBLANK(LeaveTracker[[#This Row],[Employee Name]]),"-----",VLOOKUP(LeaveTracker[[#This Row],[Employee Name]],'List of Employees'!$B$4:$H$766,6))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2187</v>
      </c>
      <c r="E9907" s="19" t="str">
        <f>IF(ISBLANK(LeaveTracker[[#This Row],[Employee Name]]),"-----",VLOOKUP(LeaveTracker[[#This Row],[Employee Name]],'List of Employees'!$B$4:$H$766,7))</f>
        <v>OSPITAL NG TAGAYTAY</v>
      </c>
      <c r="F9907" s="66" t="str">
        <f>IF(ISBLANK(LeaveTracker[[#This Row],[Employee Name]]),"-----",VLOOKUP(LeaveTracker[[#This Row],[Employee Name]],'List of Employees'!$B$4:$H$766,6))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2187</v>
      </c>
      <c r="E9908" s="19" t="str">
        <f>IF(ISBLANK(LeaveTracker[[#This Row],[Employee Name]]),"-----",VLOOKUP(LeaveTracker[[#This Row],[Employee Name]],'List of Employees'!$B$4:$H$766,7))</f>
        <v>OSPITAL NG TAGAYTAY</v>
      </c>
      <c r="F9908" s="66" t="str">
        <f>IF(ISBLANK(LeaveTracker[[#This Row],[Employee Name]]),"-----",VLOOKUP(LeaveTracker[[#This Row],[Employee Name]],'List of Employees'!$B$4:$H$766,6))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Employees'!$B$4:$H$766,7))</f>
        <v>CEO</v>
      </c>
      <c r="F9909" s="66" t="str">
        <f>IF(ISBLANK(LeaveTracker[[#This Row],[Employee Name]]),"-----",VLOOKUP(LeaveTracker[[#This Row],[Employee Name]],'List of Employees'!$B$4:$H$766,6))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Employees'!$B$4:$H$766,7))</f>
        <v>PIO</v>
      </c>
      <c r="F9910" s="66" t="str">
        <f>IF(ISBLANK(LeaveTracker[[#This Row],[Employee Name]]),"-----",VLOOKUP(LeaveTracker[[#This Row],[Employee Name]],'List of Employees'!$B$4:$H$766,6))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Employees'!$B$4:$H$766,7))</f>
        <v>PIO</v>
      </c>
      <c r="F9911" s="66" t="str">
        <f>IF(ISBLANK(LeaveTracker[[#This Row],[Employee Name]]),"-----",VLOOKUP(LeaveTracker[[#This Row],[Employee Name]],'List of Employees'!$B$4:$H$766,6))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Employees'!$B$4:$H$766,7))</f>
        <v>CHARACTER OFFICE</v>
      </c>
      <c r="F9912" s="66" t="str">
        <f>IF(ISBLANK(LeaveTracker[[#This Row],[Employee Name]]),"-----",VLOOKUP(LeaveTracker[[#This Row],[Employee Name]],'List of Employees'!$B$4:$H$766,6))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Employees'!$B$4:$H$766,7))</f>
        <v>CTO</v>
      </c>
      <c r="F9913" s="66" t="str">
        <f>IF(ISBLANK(LeaveTracker[[#This Row],[Employee Name]]),"-----",VLOOKUP(LeaveTracker[[#This Row],[Employee Name]],'List of Employees'!$B$4:$H$766,6))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Employees'!$B$4:$H$766,7))</f>
        <v>CTO</v>
      </c>
      <c r="F9914" s="66" t="str">
        <f>IF(ISBLANK(LeaveTracker[[#This Row],[Employee Name]]),"-----",VLOOKUP(LeaveTracker[[#This Row],[Employee Name]],'List of Employees'!$B$4:$H$766,6))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Employees'!$B$4:$H$766,7))</f>
        <v>CTO</v>
      </c>
      <c r="F9915" s="66" t="str">
        <f>IF(ISBLANK(LeaveTracker[[#This Row],[Employee Name]]),"-----",VLOOKUP(LeaveTracker[[#This Row],[Employee Name]],'List of Employees'!$B$4:$H$766,6))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Employees'!$B$4:$H$766,7))</f>
        <v>CEO</v>
      </c>
      <c r="F9916" s="66" t="str">
        <f>IF(ISBLANK(LeaveTracker[[#This Row],[Employee Name]]),"-----",VLOOKUP(LeaveTracker[[#This Row],[Employee Name]],'List of Employees'!$B$4:$H$766,6))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Employees'!$B$4:$H$766,7))</f>
        <v>CTO</v>
      </c>
      <c r="F9917" s="66" t="str">
        <f>IF(ISBLANK(LeaveTracker[[#This Row],[Employee Name]]),"-----",VLOOKUP(LeaveTracker[[#This Row],[Employee Name]],'List of Employees'!$B$4:$H$766,6))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2367</v>
      </c>
      <c r="E9918" s="19" t="str">
        <f>IF(ISBLANK(LeaveTracker[[#This Row],[Employee Name]]),"-----",VLOOKUP(LeaveTracker[[#This Row],[Employee Name]],'List of Employees'!$B$4:$H$766,7))</f>
        <v xml:space="preserve">OFFICE OF THE SANGGUNIANG PANLUNGSOD </v>
      </c>
      <c r="F9918" s="66" t="str">
        <f>IF(ISBLANK(LeaveTracker[[#This Row],[Employee Name]]),"-----",VLOOKUP(LeaveTracker[[#This Row],[Employee Name]],'List of Employees'!$B$4:$H$766,6))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2374</v>
      </c>
      <c r="E9919" s="19" t="str">
        <f>IF(ISBLANK(LeaveTracker[[#This Row],[Employee Name]]),"-----",VLOOKUP(LeaveTracker[[#This Row],[Employee Name]],'List of Employees'!$B$4:$H$766,7))</f>
        <v>LCR</v>
      </c>
      <c r="F9919" s="66" t="str">
        <f>IF(ISBLANK(LeaveTracker[[#This Row],[Employee Name]]),"-----",VLOOKUP(LeaveTracker[[#This Row],[Employee Name]],'List of Employees'!$B$4:$H$766,6))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2374</v>
      </c>
      <c r="E9920" s="19" t="str">
        <f>IF(ISBLANK(LeaveTracker[[#This Row],[Employee Name]]),"-----",VLOOKUP(LeaveTracker[[#This Row],[Employee Name]],'List of Employees'!$B$4:$H$766,7))</f>
        <v>LCR</v>
      </c>
      <c r="F9920" s="66" t="str">
        <f>IF(ISBLANK(LeaveTracker[[#This Row],[Employee Name]]),"-----",VLOOKUP(LeaveTracker[[#This Row],[Employee Name]],'List of Employees'!$B$4:$H$766,6))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2374</v>
      </c>
      <c r="E9921" s="19" t="str">
        <f>IF(ISBLANK(LeaveTracker[[#This Row],[Employee Name]]),"-----",VLOOKUP(LeaveTracker[[#This Row],[Employee Name]],'List of Employees'!$B$4:$H$766,7))</f>
        <v>LCR</v>
      </c>
      <c r="F9921" s="66" t="str">
        <f>IF(ISBLANK(LeaveTracker[[#This Row],[Employee Name]]),"-----",VLOOKUP(LeaveTracker[[#This Row],[Employee Name]],'List of Employees'!$B$4:$H$766,6))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1821</v>
      </c>
      <c r="E9922" s="19" t="str">
        <f>IF(ISBLANK(LeaveTracker[[#This Row],[Employee Name]]),"-----",VLOOKUP(LeaveTracker[[#This Row],[Employee Name]],'List of Employees'!$B$4:$H$766,7))</f>
        <v>SP</v>
      </c>
      <c r="F9922" s="66" t="str">
        <f>IF(ISBLANK(LeaveTracker[[#This Row],[Employee Name]]),"-----",VLOOKUP(LeaveTracker[[#This Row],[Employee Name]],'List of Employees'!$B$4:$H$766,6))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Employees'!$B$4:$H$766,7))</f>
        <v>ACCOUNTING</v>
      </c>
      <c r="F9923" s="66" t="str">
        <f>IF(ISBLANK(LeaveTracker[[#This Row],[Employee Name]]),"-----",VLOOKUP(LeaveTracker[[#This Row],[Employee Name]],'List of Employees'!$B$4:$H$766,6))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Employees'!$B$4:$H$766,7))</f>
        <v>ACCOUNTING</v>
      </c>
      <c r="F9924" s="66" t="str">
        <f>IF(ISBLANK(LeaveTracker[[#This Row],[Employee Name]]),"-----",VLOOKUP(LeaveTracker[[#This Row],[Employee Name]],'List of Employees'!$B$4:$H$766,6))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1771</v>
      </c>
      <c r="E9925" s="19" t="str">
        <f>IF(ISBLANK(LeaveTracker[[#This Row],[Employee Name]]),"-----",VLOOKUP(LeaveTracker[[#This Row],[Employee Name]],'List of Employees'!$B$4:$H$766,7))</f>
        <v>SP</v>
      </c>
      <c r="F9925" s="66" t="str">
        <f>IF(ISBLANK(LeaveTracker[[#This Row],[Employee Name]]),"-----",VLOOKUP(LeaveTracker[[#This Row],[Employee Name]],'List of Employees'!$B$4:$H$766,6))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Employees'!$B$4:$H$766,7))</f>
        <v>SP</v>
      </c>
      <c r="F9926" s="66" t="str">
        <f>IF(ISBLANK(LeaveTracker[[#This Row],[Employee Name]]),"-----",VLOOKUP(LeaveTracker[[#This Row],[Employee Name]],'List of Employees'!$B$4:$H$766,6))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2633</v>
      </c>
      <c r="E9927" s="19" t="str">
        <f>IF(ISBLANK(LeaveTracker[[#This Row],[Employee Name]]),"-----",VLOOKUP(LeaveTracker[[#This Row],[Employee Name]],'List of Employees'!$B$4:$H$766,7))</f>
        <v>CSU</v>
      </c>
      <c r="F9927" s="66" t="str">
        <f>IF(ISBLANK(LeaveTracker[[#This Row],[Employee Name]]),"-----",VLOOKUP(LeaveTracker[[#This Row],[Employee Name]],'List of Employees'!$B$4:$H$766,6))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2636</v>
      </c>
      <c r="E9928" s="19">
        <f>IF(ISBLANK(LeaveTracker[[#This Row],[Employee Name]]),"-----",VLOOKUP(LeaveTracker[[#This Row],[Employee Name]],'List of Employees'!$B$4:$H$766,7))</f>
        <v>0</v>
      </c>
      <c r="F9928" s="66" t="str">
        <f>IF(ISBLANK(LeaveTracker[[#This Row],[Employee Name]]),"-----",VLOOKUP(LeaveTracker[[#This Row],[Employee Name]],'List of Employees'!$B$4:$H$766,6))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2638</v>
      </c>
      <c r="E9929" s="19" t="str">
        <f>IF(ISBLANK(LeaveTracker[[#This Row],[Employee Name]]),"-----",VLOOKUP(LeaveTracker[[#This Row],[Employee Name]],'List of Employees'!$B$4:$H$766,7))</f>
        <v>ACCOUNTING</v>
      </c>
      <c r="F9929" s="66" t="str">
        <f>IF(ISBLANK(LeaveTracker[[#This Row],[Employee Name]]),"-----",VLOOKUP(LeaveTracker[[#This Row],[Employee Name]],'List of Employees'!$B$4:$H$766,6))</f>
        <v>PERMANENT</v>
      </c>
      <c r="G9929" s="24">
        <v>45299</v>
      </c>
      <c r="H9929" s="24">
        <v>45307</v>
      </c>
      <c r="I9929" s="20" t="s">
        <v>297</v>
      </c>
      <c r="J9929" s="42" t="s">
        <v>2639</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80">
        <v>45306</v>
      </c>
      <c r="C9930" s="31">
        <v>45295</v>
      </c>
      <c r="D9930" s="76" t="s">
        <v>2647</v>
      </c>
      <c r="E9930" s="77" t="str">
        <f>IF(ISBLANK(LeaveTracker[[#This Row],[Employee Name]]),"-----",VLOOKUP(LeaveTracker[[#This Row],[Employee Name]],'List of Employees'!$B$4:$H$766,7))</f>
        <v>CHO</v>
      </c>
      <c r="F9930" s="77" t="str">
        <f>IF(ISBLANK(LeaveTracker[[#This Row],[Employee Name]]),"-----",VLOOKUP(LeaveTracker[[#This Row],[Employee Name]],'List of Employees'!$B$4:$H$766,6))</f>
        <v>CASUAL</v>
      </c>
      <c r="G9930" s="78"/>
      <c r="H9930" s="78"/>
      <c r="I9930" s="81" t="s">
        <v>297</v>
      </c>
      <c r="J9930" s="42" t="s">
        <v>688</v>
      </c>
      <c r="K9930" s="57" t="str">
        <f ca="1">LeaveTracker[[#This Row],[Days]]&amp;" "&amp;LeaveTracker[[#This Row],[Type of Leave]]</f>
        <v>0 OTHER</v>
      </c>
      <c r="L9930" s="79">
        <f ca="1">NETWORKDAYS(LeaveTracker[[#This Row],[Start Date]],LeaveTracker[[#This Row],[End Date]],lstHolidays)</f>
        <v>0</v>
      </c>
      <c r="M9930" s="27"/>
    </row>
    <row r="9931" spans="1:13" ht="30" customHeight="1" x14ac:dyDescent="0.3">
      <c r="A9931" s="27">
        <f t="shared" si="127"/>
        <v>5632</v>
      </c>
      <c r="B9931" s="80">
        <v>45306</v>
      </c>
      <c r="C9931" s="31">
        <v>45301</v>
      </c>
      <c r="D9931" s="76" t="s">
        <v>1844</v>
      </c>
      <c r="E9931" s="77" t="str">
        <f>IF(ISBLANK(LeaveTracker[[#This Row],[Employee Name]]),"-----",VLOOKUP(LeaveTracker[[#This Row],[Employee Name]],'List of Employees'!$B$4:$H$766,7))</f>
        <v>ONT</v>
      </c>
      <c r="F9931" s="77" t="str">
        <f>IF(ISBLANK(LeaveTracker[[#This Row],[Employee Name]]),"-----",VLOOKUP(LeaveTracker[[#This Row],[Employee Name]],'List of Employees'!$B$4:$H$766,6))</f>
        <v>CASUAL</v>
      </c>
      <c r="G9931" s="78"/>
      <c r="H9931" s="78"/>
      <c r="I9931" s="81" t="s">
        <v>297</v>
      </c>
      <c r="J9931" s="42" t="s">
        <v>688</v>
      </c>
      <c r="K9931" s="57" t="str">
        <f ca="1">LeaveTracker[[#This Row],[Days]]&amp;" "&amp;LeaveTracker[[#This Row],[Type of Leave]]</f>
        <v>0 OTHER</v>
      </c>
      <c r="L9931" s="79">
        <f ca="1">NETWORKDAYS(LeaveTracker[[#This Row],[Start Date]],LeaveTracker[[#This Row],[End Date]],lstHolidays)</f>
        <v>0</v>
      </c>
      <c r="M9931" s="27"/>
    </row>
    <row r="9932" spans="1:13" ht="30" customHeight="1" x14ac:dyDescent="0.3">
      <c r="A9932" s="27">
        <f t="shared" si="127"/>
        <v>5633</v>
      </c>
      <c r="B9932" s="80">
        <v>45306</v>
      </c>
      <c r="C9932" s="31">
        <v>45301</v>
      </c>
      <c r="D9932" s="76" t="s">
        <v>2648</v>
      </c>
      <c r="E9932" s="77">
        <f>IF(ISBLANK(LeaveTracker[[#This Row],[Employee Name]]),"-----",VLOOKUP(LeaveTracker[[#This Row],[Employee Name]],'List of Employees'!$B$4:$H$766,7))</f>
        <v>0</v>
      </c>
      <c r="F9932" s="77" t="str">
        <f>IF(ISBLANK(LeaveTracker[[#This Row],[Employee Name]]),"-----",VLOOKUP(LeaveTracker[[#This Row],[Employee Name]],'List of Employees'!$B$4:$H$766,6))</f>
        <v>CASUAL</v>
      </c>
      <c r="G9932" s="78"/>
      <c r="H9932" s="78"/>
      <c r="I9932" s="81" t="s">
        <v>297</v>
      </c>
      <c r="J9932" s="42" t="s">
        <v>688</v>
      </c>
      <c r="K9932" s="57" t="str">
        <f ca="1">LeaveTracker[[#This Row],[Days]]&amp;" "&amp;LeaveTracker[[#This Row],[Type of Leave]]</f>
        <v>0 OTHER</v>
      </c>
      <c r="L9932" s="79">
        <f ca="1">NETWORKDAYS(LeaveTracker[[#This Row],[Start Date]],LeaveTracker[[#This Row],[End Date]],lstHolidays)</f>
        <v>0</v>
      </c>
      <c r="M9932" s="27"/>
    </row>
    <row r="9933" spans="1:13" ht="30" customHeight="1" x14ac:dyDescent="0.3">
      <c r="A9933" s="27">
        <f t="shared" si="127"/>
        <v>5634</v>
      </c>
      <c r="B9933" s="80">
        <v>45306</v>
      </c>
      <c r="C9933" s="31">
        <v>45306</v>
      </c>
      <c r="D9933" s="76" t="s">
        <v>337</v>
      </c>
      <c r="E9933" s="77" t="str">
        <f>IF(ISBLANK(LeaveTracker[[#This Row],[Employee Name]]),"-----",VLOOKUP(LeaveTracker[[#This Row],[Employee Name]],'List of Employees'!$B$4:$H$766,7))</f>
        <v>COMELEC</v>
      </c>
      <c r="F9933" s="77" t="str">
        <f>IF(ISBLANK(LeaveTracker[[#This Row],[Employee Name]]),"-----",VLOOKUP(LeaveTracker[[#This Row],[Employee Name]],'List of Employees'!$B$4:$H$766,6))</f>
        <v>PERMANENT</v>
      </c>
      <c r="G9933" s="78"/>
      <c r="H9933" s="78"/>
      <c r="I9933" s="81" t="s">
        <v>297</v>
      </c>
      <c r="J9933" s="42" t="s">
        <v>688</v>
      </c>
      <c r="K9933" s="57" t="str">
        <f ca="1">LeaveTracker[[#This Row],[Days]]&amp;" "&amp;LeaveTracker[[#This Row],[Type of Leave]]</f>
        <v>0 OTHER</v>
      </c>
      <c r="L9933" s="79">
        <f ca="1">NETWORKDAYS(LeaveTracker[[#This Row],[Start Date]],LeaveTracker[[#This Row],[End Date]],lstHolidays)</f>
        <v>0</v>
      </c>
      <c r="M9933" s="27"/>
    </row>
    <row r="9934" spans="1:13" ht="30" customHeight="1" x14ac:dyDescent="0.3">
      <c r="A9934" s="27">
        <f t="shared" si="127"/>
        <v>5635</v>
      </c>
      <c r="B9934" s="80">
        <v>45307</v>
      </c>
      <c r="C9934" s="31">
        <v>45302</v>
      </c>
      <c r="D9934" s="76" t="s">
        <v>2652</v>
      </c>
      <c r="E9934" s="77" t="str">
        <f>IF(ISBLANK(LeaveTracker[[#This Row],[Employee Name]]),"-----",VLOOKUP(LeaveTracker[[#This Row],[Employee Name]],'List of Employees'!$B$4:$H$766,7))</f>
        <v>CPDO</v>
      </c>
      <c r="F9934" s="77" t="str">
        <f>IF(ISBLANK(LeaveTracker[[#This Row],[Employee Name]]),"-----",VLOOKUP(LeaveTracker[[#This Row],[Employee Name]],'List of Employees'!$B$4:$H$766,6))</f>
        <v>PERMANENT</v>
      </c>
      <c r="G9934" s="78">
        <v>45293</v>
      </c>
      <c r="H9934" s="78">
        <v>45302</v>
      </c>
      <c r="I9934" s="81" t="s">
        <v>297</v>
      </c>
      <c r="J9934" s="42" t="s">
        <v>2653</v>
      </c>
      <c r="K9934" s="57" t="str">
        <f ca="1">LeaveTracker[[#This Row],[Days]]&amp;" "&amp;LeaveTracker[[#This Row],[Type of Leave]]</f>
        <v>8 OTHER</v>
      </c>
      <c r="L9934" s="79">
        <f ca="1">NETWORKDAYS(LeaveTracker[[#This Row],[Start Date]],LeaveTracker[[#This Row],[End Date]],lstHolidays)</f>
        <v>8</v>
      </c>
      <c r="M9934" s="27"/>
    </row>
    <row r="9935" spans="1:13" ht="30" customHeight="1" x14ac:dyDescent="0.3">
      <c r="A9935" s="27">
        <v>5635</v>
      </c>
      <c r="B9935" s="80">
        <v>45307</v>
      </c>
      <c r="C9935" s="31">
        <v>45302</v>
      </c>
      <c r="D9935" s="76" t="s">
        <v>2652</v>
      </c>
      <c r="E9935" s="77" t="str">
        <f>IF(ISBLANK(LeaveTracker[[#This Row],[Employee Name]]),"-----",VLOOKUP(LeaveTracker[[#This Row],[Employee Name]],'List of Employees'!$B$4:$H$766,7))</f>
        <v>CPDO</v>
      </c>
      <c r="F9935" s="77" t="str">
        <f>IF(ISBLANK(LeaveTracker[[#This Row],[Employee Name]]),"-----",VLOOKUP(LeaveTracker[[#This Row],[Employee Name]],'List of Employees'!$B$4:$H$766,6))</f>
        <v>PERMANENT</v>
      </c>
      <c r="G9935" s="78">
        <v>45303</v>
      </c>
      <c r="H9935" s="78">
        <v>45322</v>
      </c>
      <c r="I9935" s="76" t="s">
        <v>1019</v>
      </c>
      <c r="J9935" s="42" t="s">
        <v>81</v>
      </c>
      <c r="K9935" s="57" t="str">
        <f ca="1">LeaveTracker[[#This Row],[Days]]&amp;" "&amp;LeaveTracker[[#This Row],[Type of Leave]]</f>
        <v>14 WITHOUTPAY</v>
      </c>
      <c r="L9935" s="79">
        <f ca="1">NETWORKDAYS(LeaveTracker[[#This Row],[Start Date]],LeaveTracker[[#This Row],[End Date]],lstHolidays)</f>
        <v>14</v>
      </c>
      <c r="M9935" s="27"/>
    </row>
    <row r="9936" spans="1:13" ht="30" customHeight="1" x14ac:dyDescent="0.3">
      <c r="A9936" s="27">
        <f t="shared" si="127"/>
        <v>5636</v>
      </c>
      <c r="B9936" s="80">
        <v>45307</v>
      </c>
      <c r="C9936" s="31">
        <v>45300</v>
      </c>
      <c r="D9936" s="76" t="s">
        <v>1737</v>
      </c>
      <c r="E9936" s="77">
        <f>IF(ISBLANK(LeaveTracker[[#This Row],[Employee Name]]),"-----",VLOOKUP(LeaveTracker[[#This Row],[Employee Name]],'List of Employees'!$B$4:$H$766,7))</f>
        <v>0</v>
      </c>
      <c r="F9936" s="77" t="str">
        <f>IF(ISBLANK(LeaveTracker[[#This Row],[Employee Name]]),"-----",VLOOKUP(LeaveTracker[[#This Row],[Employee Name]],'List of Employees'!$B$4:$H$766,6))</f>
        <v>CASUAL</v>
      </c>
      <c r="G9936" s="78">
        <v>45296</v>
      </c>
      <c r="H9936" s="78">
        <v>45296</v>
      </c>
      <c r="I9936" s="81" t="s">
        <v>81</v>
      </c>
      <c r="K9936" s="57" t="str">
        <f ca="1">LeaveTracker[[#This Row],[Days]]&amp;" "&amp;LeaveTracker[[#This Row],[Type of Leave]]</f>
        <v>1 SL</v>
      </c>
      <c r="L9936" s="79">
        <f ca="1">NETWORKDAYS(LeaveTracker[[#This Row],[Start Date]],LeaveTracker[[#This Row],[End Date]],lstHolidays)</f>
        <v>1</v>
      </c>
      <c r="M9936" s="27"/>
    </row>
    <row r="9937" spans="1:13" ht="30" customHeight="1" x14ac:dyDescent="0.3">
      <c r="A9937" s="75">
        <v>5636</v>
      </c>
      <c r="B9937" s="80">
        <v>45307</v>
      </c>
      <c r="C9937" s="31">
        <v>45301</v>
      </c>
      <c r="D9937" s="76" t="s">
        <v>1737</v>
      </c>
      <c r="E9937" s="77">
        <f>IF(ISBLANK(LeaveTracker[[#This Row],[Employee Name]]),"-----",VLOOKUP(LeaveTracker[[#This Row],[Employee Name]],'List of Employees'!$B$4:$H$766,7))</f>
        <v>0</v>
      </c>
      <c r="F9937" s="77" t="str">
        <f>IF(ISBLANK(LeaveTracker[[#This Row],[Employee Name]]),"-----",VLOOKUP(LeaveTracker[[#This Row],[Employee Name]],'List of Employees'!$B$4:$H$766,6))</f>
        <v>CASUAL</v>
      </c>
      <c r="G9937" s="78">
        <v>45299</v>
      </c>
      <c r="H9937" s="78">
        <v>45299</v>
      </c>
      <c r="I9937" s="81" t="s">
        <v>81</v>
      </c>
      <c r="K9937" s="57" t="str">
        <f ca="1">LeaveTracker[[#This Row],[Days]]&amp;" "&amp;LeaveTracker[[#This Row],[Type of Leave]]</f>
        <v>1 SL</v>
      </c>
      <c r="L9937" s="79">
        <f ca="1">NETWORKDAYS(LeaveTracker[[#This Row],[Start Date]],LeaveTracker[[#This Row],[End Date]],lstHolidays)</f>
        <v>1</v>
      </c>
      <c r="M9937" s="27"/>
    </row>
    <row r="9938" spans="1:13" ht="30" customHeight="1" x14ac:dyDescent="0.3">
      <c r="A9938" s="27">
        <f>A9936+1</f>
        <v>5637</v>
      </c>
      <c r="B9938" s="80">
        <v>45307</v>
      </c>
      <c r="C9938" s="31">
        <v>45302</v>
      </c>
      <c r="D9938" s="76" t="s">
        <v>2652</v>
      </c>
      <c r="E9938" s="77" t="str">
        <f>IF(ISBLANK(LeaveTracker[[#This Row],[Employee Name]]),"-----",VLOOKUP(LeaveTracker[[#This Row],[Employee Name]],'List of Employees'!$B$4:$H$766,7))</f>
        <v>CPDO</v>
      </c>
      <c r="F9938" s="77" t="str">
        <f>IF(ISBLANK(LeaveTracker[[#This Row],[Employee Name]]),"-----",VLOOKUP(LeaveTracker[[#This Row],[Employee Name]],'List of Employees'!$B$4:$H$766,6))</f>
        <v>PERMANENT</v>
      </c>
      <c r="G9938" s="78">
        <v>45133</v>
      </c>
      <c r="H9938" s="78">
        <v>45291</v>
      </c>
      <c r="I9938" s="81" t="s">
        <v>81</v>
      </c>
      <c r="K9938" s="57" t="str">
        <f ca="1">LeaveTracker[[#This Row],[Days]]&amp;" "&amp;LeaveTracker[[#This Row],[Type of Leave]]</f>
        <v>107 SL</v>
      </c>
      <c r="L9938" s="79">
        <f ca="1">NETWORKDAYS(LeaveTracker[[#This Row],[Start Date]],LeaveTracker[[#This Row],[End Date]],lstHolidays)</f>
        <v>107</v>
      </c>
      <c r="M9938" s="27"/>
    </row>
    <row r="9939" spans="1:13" ht="30" customHeight="1" x14ac:dyDescent="0.3">
      <c r="A9939" s="27">
        <f t="shared" si="127"/>
        <v>5638</v>
      </c>
      <c r="B9939" s="80">
        <v>45307</v>
      </c>
      <c r="C9939" s="31">
        <v>45302</v>
      </c>
      <c r="D9939" s="76" t="s">
        <v>2652</v>
      </c>
      <c r="E9939" s="77" t="str">
        <f>IF(ISBLANK(LeaveTracker[[#This Row],[Employee Name]]),"-----",VLOOKUP(LeaveTracker[[#This Row],[Employee Name]],'List of Employees'!$B$4:$H$766,7))</f>
        <v>CPDO</v>
      </c>
      <c r="F9939" s="77" t="str">
        <f>IF(ISBLANK(LeaveTracker[[#This Row],[Employee Name]]),"-----",VLOOKUP(LeaveTracker[[#This Row],[Employee Name]],'List of Employees'!$B$4:$H$766,6))</f>
        <v>PERMANENT</v>
      </c>
      <c r="G9939" s="78">
        <v>44929</v>
      </c>
      <c r="H9939" s="78">
        <v>44944</v>
      </c>
      <c r="I9939" s="81" t="s">
        <v>297</v>
      </c>
      <c r="J9939" s="42" t="s">
        <v>2653</v>
      </c>
      <c r="K9939" s="57" t="str">
        <f ca="1">LeaveTracker[[#This Row],[Days]]&amp;" "&amp;LeaveTracker[[#This Row],[Type of Leave]]</f>
        <v>12 OTHER</v>
      </c>
      <c r="L9939" s="79">
        <f ca="1">NETWORKDAYS(LeaveTracker[[#This Row],[Start Date]],LeaveTracker[[#This Row],[End Date]],lstHolidays)</f>
        <v>12</v>
      </c>
      <c r="M9939" s="27"/>
    </row>
    <row r="9940" spans="1:13" ht="30" customHeight="1" x14ac:dyDescent="0.3">
      <c r="A9940" s="75">
        <v>5638</v>
      </c>
      <c r="B9940" s="80">
        <v>45307</v>
      </c>
      <c r="C9940" s="31">
        <v>45303</v>
      </c>
      <c r="D9940" s="76" t="s">
        <v>2652</v>
      </c>
      <c r="E9940" s="77" t="str">
        <f>IF(ISBLANK(LeaveTracker[[#This Row],[Employee Name]]),"-----",VLOOKUP(LeaveTracker[[#This Row],[Employee Name]],'List of Employees'!$B$4:$H$766,7))</f>
        <v>CPDO</v>
      </c>
      <c r="F9940" s="77" t="str">
        <f>IF(ISBLANK(LeaveTracker[[#This Row],[Employee Name]]),"-----",VLOOKUP(LeaveTracker[[#This Row],[Employee Name]],'List of Employees'!$B$4:$H$766,6))</f>
        <v>PERMANENT</v>
      </c>
      <c r="G9940" s="78">
        <v>44945</v>
      </c>
      <c r="H9940" s="78">
        <v>45118</v>
      </c>
      <c r="I9940" s="81" t="s">
        <v>81</v>
      </c>
      <c r="K9940" s="57" t="str">
        <f ca="1">LeaveTracker[[#This Row],[Days]]&amp;" "&amp;LeaveTracker[[#This Row],[Type of Leave]]</f>
        <v>121 SL</v>
      </c>
      <c r="L9940" s="79">
        <f ca="1">NETWORKDAYS(LeaveTracker[[#This Row],[Start Date]],LeaveTracker[[#This Row],[End Date]],lstHolidays)</f>
        <v>121</v>
      </c>
      <c r="M9940" s="27"/>
    </row>
    <row r="9941" spans="1:13" ht="30" customHeight="1" x14ac:dyDescent="0.3">
      <c r="A9941" s="27">
        <f>A9939+1</f>
        <v>5639</v>
      </c>
      <c r="B9941" s="80">
        <v>45307</v>
      </c>
      <c r="C9941" s="31">
        <v>45306</v>
      </c>
      <c r="D9941" s="76" t="s">
        <v>374</v>
      </c>
      <c r="E9941" s="77" t="str">
        <f>IF(ISBLANK(LeaveTracker[[#This Row],[Employee Name]]),"-----",VLOOKUP(LeaveTracker[[#This Row],[Employee Name]],'List of Employees'!$B$4:$H$766,7))</f>
        <v>CCT</v>
      </c>
      <c r="F9941" s="77" t="str">
        <f>IF(ISBLANK(LeaveTracker[[#This Row],[Employee Name]]),"-----",VLOOKUP(LeaveTracker[[#This Row],[Employee Name]],'List of Employees'!$B$4:$H$766,6))</f>
        <v>PERMANENT</v>
      </c>
      <c r="G9941" s="78">
        <v>45300</v>
      </c>
      <c r="H9941" s="78">
        <v>45303</v>
      </c>
      <c r="I9941" s="81" t="s">
        <v>81</v>
      </c>
      <c r="K9941" s="57" t="str">
        <f ca="1">LeaveTracker[[#This Row],[Days]]&amp;" "&amp;LeaveTracker[[#This Row],[Type of Leave]]</f>
        <v>4 SL</v>
      </c>
      <c r="L9941" s="79">
        <f ca="1">NETWORKDAYS(LeaveTracker[[#This Row],[Start Date]],LeaveTracker[[#This Row],[End Date]],lstHolidays)</f>
        <v>4</v>
      </c>
      <c r="M9941" s="27"/>
    </row>
    <row r="9942" spans="1:13" ht="30" customHeight="1" x14ac:dyDescent="0.3">
      <c r="A9942" s="27">
        <f t="shared" si="127"/>
        <v>5640</v>
      </c>
      <c r="B9942" s="80">
        <v>45307</v>
      </c>
      <c r="C9942" s="31">
        <v>45306</v>
      </c>
      <c r="D9942" s="76" t="s">
        <v>690</v>
      </c>
      <c r="E9942" s="77" t="str">
        <f>IF(ISBLANK(LeaveTracker[[#This Row],[Employee Name]]),"-----",VLOOKUP(LeaveTracker[[#This Row],[Employee Name]],'List of Employees'!$B$4:$H$766,7))</f>
        <v>VMO</v>
      </c>
      <c r="F9942" s="77" t="str">
        <f>IF(ISBLANK(LeaveTracker[[#This Row],[Employee Name]]),"-----",VLOOKUP(LeaveTracker[[#This Row],[Employee Name]],'List of Employees'!$B$4:$H$766,6))</f>
        <v>PERMANENT</v>
      </c>
      <c r="G9942" s="78">
        <v>45303</v>
      </c>
      <c r="H9942" s="78">
        <v>45303</v>
      </c>
      <c r="I9942" s="81" t="s">
        <v>81</v>
      </c>
      <c r="K9942" s="57" t="str">
        <f ca="1">LeaveTracker[[#This Row],[Days]]&amp;" "&amp;LeaveTracker[[#This Row],[Type of Leave]]</f>
        <v>1 SL</v>
      </c>
      <c r="L9942" s="79">
        <f ca="1">NETWORKDAYS(LeaveTracker[[#This Row],[Start Date]],LeaveTracker[[#This Row],[End Date]],lstHolidays)</f>
        <v>1</v>
      </c>
      <c r="M9942" s="27"/>
    </row>
    <row r="9943" spans="1:13" ht="30" customHeight="1" x14ac:dyDescent="0.3">
      <c r="A9943" s="27">
        <f t="shared" si="127"/>
        <v>5641</v>
      </c>
      <c r="B9943" s="80">
        <v>45307</v>
      </c>
      <c r="C9943" s="31">
        <v>45302</v>
      </c>
      <c r="D9943" s="76" t="s">
        <v>573</v>
      </c>
      <c r="E9943" s="77" t="str">
        <f>IF(ISBLANK(LeaveTracker[[#This Row],[Employee Name]]),"-----",VLOOKUP(LeaveTracker[[#This Row],[Employee Name]],'List of Employees'!$B$4:$H$766,7))</f>
        <v>CCT</v>
      </c>
      <c r="F9943" s="77" t="str">
        <f>IF(ISBLANK(LeaveTracker[[#This Row],[Employee Name]]),"-----",VLOOKUP(LeaveTracker[[#This Row],[Employee Name]],'List of Employees'!$B$4:$H$766,6))</f>
        <v>PERMANENT</v>
      </c>
      <c r="G9943" s="78">
        <v>45296</v>
      </c>
      <c r="H9943" s="78">
        <v>45296</v>
      </c>
      <c r="I9943" s="81" t="s">
        <v>81</v>
      </c>
      <c r="K9943" s="57" t="str">
        <f ca="1">LeaveTracker[[#This Row],[Days]]&amp;" "&amp;LeaveTracker[[#This Row],[Type of Leave]]</f>
        <v>1 SL</v>
      </c>
      <c r="L9943" s="79">
        <f ca="1">NETWORKDAYS(LeaveTracker[[#This Row],[Start Date]],LeaveTracker[[#This Row],[End Date]],lstHolidays)</f>
        <v>1</v>
      </c>
      <c r="M9943" s="27"/>
    </row>
    <row r="9944" spans="1:13" ht="30" customHeight="1" x14ac:dyDescent="0.3">
      <c r="A9944" s="75">
        <v>5641</v>
      </c>
      <c r="B9944" s="80">
        <v>45307</v>
      </c>
      <c r="C9944" s="31">
        <v>45302</v>
      </c>
      <c r="D9944" s="76" t="s">
        <v>573</v>
      </c>
      <c r="E9944" s="77" t="str">
        <f>IF(ISBLANK(LeaveTracker[[#This Row],[Employee Name]]),"-----",VLOOKUP(LeaveTracker[[#This Row],[Employee Name]],'List of Employees'!$B$4:$H$766,7))</f>
        <v>CCT</v>
      </c>
      <c r="F9944" s="77" t="str">
        <f>IF(ISBLANK(LeaveTracker[[#This Row],[Employee Name]]),"-----",VLOOKUP(LeaveTracker[[#This Row],[Employee Name]],'List of Employees'!$B$4:$H$766,6))</f>
        <v>PERMANENT</v>
      </c>
      <c r="G9944" s="78">
        <v>45300</v>
      </c>
      <c r="H9944" s="78">
        <v>45300</v>
      </c>
      <c r="I9944" s="81" t="s">
        <v>81</v>
      </c>
      <c r="K9944" s="57" t="str">
        <f ca="1">LeaveTracker[[#This Row],[Days]]&amp;" "&amp;LeaveTracker[[#This Row],[Type of Leave]]</f>
        <v>1 SL</v>
      </c>
      <c r="L9944" s="79">
        <f ca="1">NETWORKDAYS(LeaveTracker[[#This Row],[Start Date]],LeaveTracker[[#This Row],[End Date]],lstHolidays)</f>
        <v>1</v>
      </c>
      <c r="M9944" s="27"/>
    </row>
    <row r="9945" spans="1:13" ht="30" customHeight="1" x14ac:dyDescent="0.3">
      <c r="A9945" s="27">
        <f>A9943+1</f>
        <v>5642</v>
      </c>
      <c r="B9945" s="80">
        <v>45307</v>
      </c>
      <c r="C9945" s="31">
        <v>45306</v>
      </c>
      <c r="D9945" s="76" t="s">
        <v>846</v>
      </c>
      <c r="E9945" s="77" t="str">
        <f>IF(ISBLANK(LeaveTracker[[#This Row],[Employee Name]]),"-----",VLOOKUP(LeaveTracker[[#This Row],[Employee Name]],'List of Employees'!$B$4:$H$766,7))</f>
        <v>MO</v>
      </c>
      <c r="F9945" s="77" t="str">
        <f>IF(ISBLANK(LeaveTracker[[#This Row],[Employee Name]]),"-----",VLOOKUP(LeaveTracker[[#This Row],[Employee Name]],'List of Employees'!$B$4:$H$766,6))</f>
        <v>PERMANENT</v>
      </c>
      <c r="G9945" s="78">
        <v>45299</v>
      </c>
      <c r="H9945" s="78">
        <v>45299</v>
      </c>
      <c r="I9945" s="81" t="s">
        <v>81</v>
      </c>
      <c r="K9945" s="57" t="str">
        <f ca="1">LeaveTracker[[#This Row],[Days]]&amp;" "&amp;LeaveTracker[[#This Row],[Type of Leave]]</f>
        <v>1 SL</v>
      </c>
      <c r="L9945" s="79">
        <f ca="1">NETWORKDAYS(LeaveTracker[[#This Row],[Start Date]],LeaveTracker[[#This Row],[End Date]],lstHolidays)</f>
        <v>1</v>
      </c>
      <c r="M9945" s="27"/>
    </row>
    <row r="9946" spans="1:13" ht="30" customHeight="1" x14ac:dyDescent="0.3">
      <c r="A9946" s="27">
        <f t="shared" si="127"/>
        <v>5643</v>
      </c>
      <c r="B9946" s="80">
        <v>45307</v>
      </c>
      <c r="C9946" s="31">
        <v>45306</v>
      </c>
      <c r="D9946" s="76" t="s">
        <v>2008</v>
      </c>
      <c r="E9946" s="77" t="str">
        <f>IF(ISBLANK(LeaveTracker[[#This Row],[Employee Name]]),"-----",VLOOKUP(LeaveTracker[[#This Row],[Employee Name]],'List of Employees'!$B$4:$H$766,7))</f>
        <v>EDP</v>
      </c>
      <c r="F9946" s="77" t="str">
        <f>IF(ISBLANK(LeaveTracker[[#This Row],[Employee Name]]),"-----",VLOOKUP(LeaveTracker[[#This Row],[Employee Name]],'List of Employees'!$B$4:$H$766,6))</f>
        <v>CASUAL</v>
      </c>
      <c r="G9946" s="78">
        <v>45305</v>
      </c>
      <c r="H9946" s="78">
        <v>45305</v>
      </c>
      <c r="I9946" s="81" t="s">
        <v>81</v>
      </c>
      <c r="K9946" s="57" t="str">
        <f>LeaveTracker[[#This Row],[Days]]&amp;" "&amp;LeaveTracker[[#This Row],[Type of Leave]]</f>
        <v>1 SL</v>
      </c>
      <c r="L9946" s="79">
        <v>1</v>
      </c>
      <c r="M9946" s="27"/>
    </row>
    <row r="9947" spans="1:13" ht="30" customHeight="1" x14ac:dyDescent="0.3">
      <c r="A9947" s="27">
        <f t="shared" si="127"/>
        <v>5644</v>
      </c>
      <c r="B9947" s="80">
        <v>45307</v>
      </c>
      <c r="C9947" s="31">
        <v>45303</v>
      </c>
      <c r="D9947" s="76" t="s">
        <v>2180</v>
      </c>
      <c r="E9947" s="77" t="str">
        <f>IF(ISBLANK(LeaveTracker[[#This Row],[Employee Name]]),"-----",VLOOKUP(LeaveTracker[[#This Row],[Employee Name]],'List of Employees'!$B$4:$H$766,7))</f>
        <v>CENRO</v>
      </c>
      <c r="F9947" s="77" t="str">
        <f>IF(ISBLANK(LeaveTracker[[#This Row],[Employee Name]]),"-----",VLOOKUP(LeaveTracker[[#This Row],[Employee Name]],'List of Employees'!$B$4:$H$766,6))</f>
        <v>CASUAL</v>
      </c>
      <c r="G9947" s="78">
        <v>45298</v>
      </c>
      <c r="H9947" s="78">
        <v>45298</v>
      </c>
      <c r="I9947" s="81" t="s">
        <v>81</v>
      </c>
      <c r="K9947" s="57" t="str">
        <f>LeaveTracker[[#This Row],[Days]]&amp;" "&amp;LeaveTracker[[#This Row],[Type of Leave]]</f>
        <v>1 SL</v>
      </c>
      <c r="L9947" s="79">
        <v>1</v>
      </c>
      <c r="M9947" s="27"/>
    </row>
    <row r="9948" spans="1:13" ht="30" customHeight="1" x14ac:dyDescent="0.3">
      <c r="A9948" s="27">
        <f t="shared" si="127"/>
        <v>5645</v>
      </c>
      <c r="B9948" s="80">
        <v>45307</v>
      </c>
      <c r="C9948" s="31">
        <v>45297</v>
      </c>
      <c r="D9948" s="76" t="s">
        <v>2654</v>
      </c>
      <c r="E9948" s="77" t="str">
        <f>IF(ISBLANK(LeaveTracker[[#This Row],[Employee Name]]),"-----",VLOOKUP(LeaveTracker[[#This Row],[Employee Name]],'List of Employees'!$B$4:$H$766,7))</f>
        <v>GSO</v>
      </c>
      <c r="F9948" s="77" t="str">
        <f>IF(ISBLANK(LeaveTracker[[#This Row],[Employee Name]]),"-----",VLOOKUP(LeaveTracker[[#This Row],[Employee Name]],'List of Employees'!$B$4:$H$766,6))</f>
        <v>CASUAL</v>
      </c>
      <c r="G9948" s="78">
        <v>45304</v>
      </c>
      <c r="H9948" s="78">
        <v>45310</v>
      </c>
      <c r="I9948" s="81" t="s">
        <v>82</v>
      </c>
      <c r="K9948" s="57" t="str">
        <f>LeaveTracker[[#This Row],[Days]]&amp;" "&amp;LeaveTracker[[#This Row],[Type of Leave]]</f>
        <v>6 VL</v>
      </c>
      <c r="L9948" s="79">
        <v>6</v>
      </c>
      <c r="M9948" s="27"/>
    </row>
    <row r="9949" spans="1:13" ht="30" customHeight="1" x14ac:dyDescent="0.3">
      <c r="A9949" s="27">
        <f t="shared" si="127"/>
        <v>5646</v>
      </c>
      <c r="B9949" s="80">
        <v>45307</v>
      </c>
      <c r="C9949" s="31">
        <v>45306</v>
      </c>
      <c r="D9949" s="76" t="s">
        <v>1035</v>
      </c>
      <c r="E9949" s="77" t="str">
        <f>IF(ISBLANK(LeaveTracker[[#This Row],[Employee Name]]),"-----",VLOOKUP(LeaveTracker[[#This Row],[Employee Name]],'List of Employees'!$B$4:$H$766,7))</f>
        <v>CENRO</v>
      </c>
      <c r="F9949" s="77" t="str">
        <f>IF(ISBLANK(LeaveTracker[[#This Row],[Employee Name]]),"-----",VLOOKUP(LeaveTracker[[#This Row],[Employee Name]],'List of Employees'!$B$4:$H$766,6))</f>
        <v>PERMANENT</v>
      </c>
      <c r="G9949" s="78">
        <v>45302</v>
      </c>
      <c r="H9949" s="78">
        <v>45303</v>
      </c>
      <c r="I9949" s="81" t="s">
        <v>81</v>
      </c>
      <c r="K9949" s="57" t="str">
        <f ca="1">LeaveTracker[[#This Row],[Days]]&amp;" "&amp;LeaveTracker[[#This Row],[Type of Leave]]</f>
        <v>2 SL</v>
      </c>
      <c r="L9949" s="79">
        <f ca="1">NETWORKDAYS(LeaveTracker[[#This Row],[Start Date]],LeaveTracker[[#This Row],[End Date]],lstHolidays)</f>
        <v>2</v>
      </c>
      <c r="M9949" s="27"/>
    </row>
    <row r="9950" spans="1:13" ht="30" customHeight="1" x14ac:dyDescent="0.3">
      <c r="A9950" s="27">
        <f t="shared" si="127"/>
        <v>5647</v>
      </c>
      <c r="B9950" s="80">
        <v>45307</v>
      </c>
      <c r="C9950" s="31">
        <v>45306</v>
      </c>
      <c r="D9950" s="76" t="s">
        <v>2105</v>
      </c>
      <c r="E9950" s="77" t="str">
        <f>IF(ISBLANK(LeaveTracker[[#This Row],[Employee Name]]),"-----",VLOOKUP(LeaveTracker[[#This Row],[Employee Name]],'List of Employees'!$B$4:$H$766,7))</f>
        <v>CEO</v>
      </c>
      <c r="F9950" s="77" t="str">
        <f>IF(ISBLANK(LeaveTracker[[#This Row],[Employee Name]]),"-----",VLOOKUP(LeaveTracker[[#This Row],[Employee Name]],'List of Employees'!$B$4:$H$766,6))</f>
        <v>CASUAL</v>
      </c>
      <c r="G9950" s="78">
        <v>45303</v>
      </c>
      <c r="H9950" s="78">
        <v>45303</v>
      </c>
      <c r="I9950" s="81" t="s">
        <v>81</v>
      </c>
      <c r="K9950" s="57" t="str">
        <f ca="1">LeaveTracker[[#This Row],[Days]]&amp;" "&amp;LeaveTracker[[#This Row],[Type of Leave]]</f>
        <v>1 SL</v>
      </c>
      <c r="L9950" s="79">
        <f ca="1">NETWORKDAYS(LeaveTracker[[#This Row],[Start Date]],LeaveTracker[[#This Row],[End Date]],lstHolidays)</f>
        <v>1</v>
      </c>
      <c r="M9950" s="27"/>
    </row>
    <row r="9951" spans="1:13" ht="30" customHeight="1" x14ac:dyDescent="0.3">
      <c r="A9951" s="27">
        <f t="shared" si="127"/>
        <v>5648</v>
      </c>
      <c r="B9951" s="80">
        <v>45307</v>
      </c>
      <c r="C9951" s="31">
        <v>45306</v>
      </c>
      <c r="D9951" s="76" t="s">
        <v>2320</v>
      </c>
      <c r="E9951" s="77" t="str">
        <f>IF(ISBLANK(LeaveTracker[[#This Row],[Employee Name]]),"-----",VLOOKUP(LeaveTracker[[#This Row],[Employee Name]],'List of Employees'!$B$4:$H$766,7))</f>
        <v>CEO</v>
      </c>
      <c r="F9951" s="77" t="str">
        <f>IF(ISBLANK(LeaveTracker[[#This Row],[Employee Name]]),"-----",VLOOKUP(LeaveTracker[[#This Row],[Employee Name]],'List of Employees'!$B$4:$H$766,6))</f>
        <v>CASUAL</v>
      </c>
      <c r="G9951" s="78">
        <v>45303</v>
      </c>
      <c r="H9951" s="78">
        <v>45303</v>
      </c>
      <c r="I9951" s="81" t="s">
        <v>81</v>
      </c>
      <c r="K9951" s="57" t="str">
        <f ca="1">LeaveTracker[[#This Row],[Days]]&amp;" "&amp;LeaveTracker[[#This Row],[Type of Leave]]</f>
        <v>1 SL</v>
      </c>
      <c r="L9951" s="79">
        <f ca="1">NETWORKDAYS(LeaveTracker[[#This Row],[Start Date]],LeaveTracker[[#This Row],[End Date]],lstHolidays)</f>
        <v>1</v>
      </c>
      <c r="M9951" s="27"/>
    </row>
    <row r="9952" spans="1:13" ht="30" customHeight="1" x14ac:dyDescent="0.3">
      <c r="A9952" s="27">
        <f t="shared" si="127"/>
        <v>5649</v>
      </c>
      <c r="B9952" s="80">
        <v>45307</v>
      </c>
      <c r="C9952" s="31">
        <v>45306</v>
      </c>
      <c r="D9952" s="76" t="s">
        <v>999</v>
      </c>
      <c r="E9952" s="77" t="str">
        <f>IF(ISBLANK(LeaveTracker[[#This Row],[Employee Name]]),"-----",VLOOKUP(LeaveTracker[[#This Row],[Employee Name]],'List of Employees'!$B$4:$H$766,7))</f>
        <v>CEO</v>
      </c>
      <c r="F9952" s="77" t="str">
        <f>IF(ISBLANK(LeaveTracker[[#This Row],[Employee Name]]),"-----",VLOOKUP(LeaveTracker[[#This Row],[Employee Name]],'List of Employees'!$B$4:$H$766,6))</f>
        <v>PERMANENT</v>
      </c>
      <c r="G9952" s="78">
        <v>45310</v>
      </c>
      <c r="H9952" s="78">
        <v>45310</v>
      </c>
      <c r="I9952" s="81" t="s">
        <v>297</v>
      </c>
      <c r="J9952" s="42" t="s">
        <v>1000</v>
      </c>
      <c r="K9952" s="57" t="str">
        <f ca="1">LeaveTracker[[#This Row],[Days]]&amp;" "&amp;LeaveTracker[[#This Row],[Type of Leave]]</f>
        <v>1 OTHER</v>
      </c>
      <c r="L9952" s="79">
        <f ca="1">NETWORKDAYS(LeaveTracker[[#This Row],[Start Date]],LeaveTracker[[#This Row],[End Date]],lstHolidays)</f>
        <v>1</v>
      </c>
      <c r="M9952" s="27"/>
    </row>
    <row r="9953" spans="1:13" ht="30" customHeight="1" x14ac:dyDescent="0.3">
      <c r="A9953" s="27">
        <f t="shared" si="127"/>
        <v>5650</v>
      </c>
      <c r="B9953" s="80">
        <v>45307</v>
      </c>
      <c r="C9953" s="31">
        <v>45302</v>
      </c>
      <c r="D9953" s="76" t="s">
        <v>322</v>
      </c>
      <c r="E9953" s="77" t="str">
        <f>IF(ISBLANK(LeaveTracker[[#This Row],[Employee Name]]),"-----",VLOOKUP(LeaveTracker[[#This Row],[Employee Name]],'List of Employees'!$B$4:$H$766,7))</f>
        <v>CEO</v>
      </c>
      <c r="F9953" s="77" t="str">
        <f>IF(ISBLANK(LeaveTracker[[#This Row],[Employee Name]]),"-----",VLOOKUP(LeaveTracker[[#This Row],[Employee Name]],'List of Employees'!$B$4:$H$766,6))</f>
        <v>PERMANENT</v>
      </c>
      <c r="G9953" s="78">
        <v>45307</v>
      </c>
      <c r="H9953" s="78">
        <v>45307</v>
      </c>
      <c r="I9953" s="81" t="s">
        <v>297</v>
      </c>
      <c r="J9953" s="42" t="s">
        <v>1000</v>
      </c>
      <c r="K9953" s="57" t="str">
        <f ca="1">LeaveTracker[[#This Row],[Days]]&amp;" "&amp;LeaveTracker[[#This Row],[Type of Leave]]</f>
        <v>1 OTHER</v>
      </c>
      <c r="L9953" s="79">
        <f ca="1">NETWORKDAYS(LeaveTracker[[#This Row],[Start Date]],LeaveTracker[[#This Row],[End Date]],lstHolidays)</f>
        <v>1</v>
      </c>
      <c r="M9953" s="27"/>
    </row>
    <row r="9954" spans="1:13" ht="30" customHeight="1" x14ac:dyDescent="0.3">
      <c r="A9954" s="27">
        <f t="shared" si="127"/>
        <v>5651</v>
      </c>
      <c r="B9954" s="80">
        <v>45307</v>
      </c>
      <c r="C9954" s="31">
        <v>45306</v>
      </c>
      <c r="D9954" s="76" t="s">
        <v>875</v>
      </c>
      <c r="E9954" s="77" t="str">
        <f>IF(ISBLANK(LeaveTracker[[#This Row],[Employee Name]]),"-----",VLOOKUP(LeaveTracker[[#This Row],[Employee Name]],'List of Employees'!$B$4:$H$766,7))</f>
        <v>GSO</v>
      </c>
      <c r="F9954" s="77" t="str">
        <f>IF(ISBLANK(LeaveTracker[[#This Row],[Employee Name]]),"-----",VLOOKUP(LeaveTracker[[#This Row],[Employee Name]],'List of Employees'!$B$4:$H$766,6))</f>
        <v>PERMANENT</v>
      </c>
      <c r="G9954" s="78">
        <v>45303</v>
      </c>
      <c r="H9954" s="78">
        <v>45303</v>
      </c>
      <c r="I9954" s="81" t="s">
        <v>81</v>
      </c>
      <c r="K9954" s="57" t="str">
        <f ca="1">LeaveTracker[[#This Row],[Days]]&amp;" "&amp;LeaveTracker[[#This Row],[Type of Leave]]</f>
        <v>1 SL</v>
      </c>
      <c r="L9954" s="79">
        <f ca="1">NETWORKDAYS(LeaveTracker[[#This Row],[Start Date]],LeaveTracker[[#This Row],[End Date]],lstHolidays)</f>
        <v>1</v>
      </c>
      <c r="M9954" s="27"/>
    </row>
    <row r="9955" spans="1:13" ht="30" customHeight="1" x14ac:dyDescent="0.3">
      <c r="A9955" s="27">
        <f t="shared" si="127"/>
        <v>5652</v>
      </c>
      <c r="B9955" s="80">
        <v>45307</v>
      </c>
      <c r="C9955" s="31">
        <v>45303</v>
      </c>
      <c r="D9955" s="76" t="s">
        <v>759</v>
      </c>
      <c r="E9955" s="77" t="str">
        <f>IF(ISBLANK(LeaveTracker[[#This Row],[Employee Name]]),"-----",VLOOKUP(LeaveTracker[[#This Row],[Employee Name]],'List of Employees'!$B$4:$H$766,7))</f>
        <v>CTO</v>
      </c>
      <c r="F9955" s="77" t="str">
        <f>IF(ISBLANK(LeaveTracker[[#This Row],[Employee Name]]),"-----",VLOOKUP(LeaveTracker[[#This Row],[Employee Name]],'List of Employees'!$B$4:$H$766,6))</f>
        <v>PERMANENT</v>
      </c>
      <c r="G9955" s="78">
        <v>45293</v>
      </c>
      <c r="H9955" s="78">
        <v>45299</v>
      </c>
      <c r="I9955" s="81" t="s">
        <v>82</v>
      </c>
      <c r="K9955" s="57" t="str">
        <f ca="1">LeaveTracker[[#This Row],[Days]]&amp;" "&amp;LeaveTracker[[#This Row],[Type of Leave]]</f>
        <v>5 VL</v>
      </c>
      <c r="L9955" s="79">
        <f ca="1">NETWORKDAYS(LeaveTracker[[#This Row],[Start Date]],LeaveTracker[[#This Row],[End Date]],lstHolidays)</f>
        <v>5</v>
      </c>
      <c r="M9955" s="27"/>
    </row>
    <row r="9956" spans="1:13" ht="30" customHeight="1" x14ac:dyDescent="0.3">
      <c r="A9956" s="75">
        <v>5652</v>
      </c>
      <c r="B9956" s="80">
        <v>45307</v>
      </c>
      <c r="C9956" s="31">
        <v>45303</v>
      </c>
      <c r="D9956" s="76" t="s">
        <v>759</v>
      </c>
      <c r="E9956" s="77" t="str">
        <f>IF(ISBLANK(LeaveTracker[[#This Row],[Employee Name]]),"-----",VLOOKUP(LeaveTracker[[#This Row],[Employee Name]],'List of Employees'!$B$4:$H$766,7))</f>
        <v>CTO</v>
      </c>
      <c r="F9956" s="77" t="str">
        <f>IF(ISBLANK(LeaveTracker[[#This Row],[Employee Name]]),"-----",VLOOKUP(LeaveTracker[[#This Row],[Employee Name]],'List of Employees'!$B$4:$H$766,6))</f>
        <v>PERMANENT</v>
      </c>
      <c r="G9956" s="78">
        <v>45301</v>
      </c>
      <c r="H9956" s="78">
        <v>45302</v>
      </c>
      <c r="I9956" s="81" t="s">
        <v>82</v>
      </c>
      <c r="K9956" s="57" t="str">
        <f ca="1">LeaveTracker[[#This Row],[Days]]&amp;" "&amp;LeaveTracker[[#This Row],[Type of Leave]]</f>
        <v>2 VL</v>
      </c>
      <c r="L9956" s="79">
        <f ca="1">NETWORKDAYS(LeaveTracker[[#This Row],[Start Date]],LeaveTracker[[#This Row],[End Date]],lstHolidays)</f>
        <v>2</v>
      </c>
      <c r="M9956" s="27"/>
    </row>
    <row r="9957" spans="1:13" ht="30" customHeight="1" x14ac:dyDescent="0.3">
      <c r="A9957" s="27">
        <f>A9955+1</f>
        <v>5653</v>
      </c>
      <c r="B9957" s="80">
        <v>45307</v>
      </c>
      <c r="C9957" s="31">
        <v>45303</v>
      </c>
      <c r="D9957" s="76" t="s">
        <v>397</v>
      </c>
      <c r="E9957" s="77" t="str">
        <f>IF(ISBLANK(LeaveTracker[[#This Row],[Employee Name]]),"-----",VLOOKUP(LeaveTracker[[#This Row],[Employee Name]],'List of Employees'!$B$4:$H$766,7))</f>
        <v>CTO</v>
      </c>
      <c r="F9957" s="77" t="str">
        <f>IF(ISBLANK(LeaveTracker[[#This Row],[Employee Name]]),"-----",VLOOKUP(LeaveTracker[[#This Row],[Employee Name]],'List of Employees'!$B$4:$H$766,6))</f>
        <v>PERMANENT</v>
      </c>
      <c r="G9957" s="78">
        <v>45300</v>
      </c>
      <c r="H9957" s="78">
        <v>45300</v>
      </c>
      <c r="I9957" s="81" t="s">
        <v>81</v>
      </c>
      <c r="K9957" s="57" t="str">
        <f ca="1">LeaveTracker[[#This Row],[Days]]&amp;" "&amp;LeaveTracker[[#This Row],[Type of Leave]]</f>
        <v>1 SL</v>
      </c>
      <c r="L9957" s="79">
        <f ca="1">NETWORKDAYS(LeaveTracker[[#This Row],[Start Date]],LeaveTracker[[#This Row],[End Date]],lstHolidays)</f>
        <v>1</v>
      </c>
      <c r="M9957" s="27"/>
    </row>
    <row r="9958" spans="1:13" ht="30" customHeight="1" x14ac:dyDescent="0.3">
      <c r="A9958" s="27">
        <f t="shared" si="127"/>
        <v>5654</v>
      </c>
      <c r="B9958" s="80">
        <v>45307</v>
      </c>
      <c r="C9958" s="31">
        <v>45299</v>
      </c>
      <c r="D9958" s="76" t="s">
        <v>2090</v>
      </c>
      <c r="E9958" s="77" t="str">
        <f>IF(ISBLANK(LeaveTracker[[#This Row],[Employee Name]]),"-----",VLOOKUP(LeaveTracker[[#This Row],[Employee Name]],'List of Employees'!$B$4:$H$766,7))</f>
        <v>BPLO</v>
      </c>
      <c r="F9958" s="77" t="str">
        <f>IF(ISBLANK(LeaveTracker[[#This Row],[Employee Name]]),"-----",VLOOKUP(LeaveTracker[[#This Row],[Employee Name]],'List of Employees'!$B$4:$H$766,6))</f>
        <v>CASUAL</v>
      </c>
      <c r="G9958" s="78">
        <v>45294</v>
      </c>
      <c r="H9958" s="78">
        <v>45296</v>
      </c>
      <c r="I9958" s="81" t="s">
        <v>81</v>
      </c>
      <c r="K9958" s="57" t="str">
        <f ca="1">LeaveTracker[[#This Row],[Days]]&amp;" "&amp;LeaveTracker[[#This Row],[Type of Leave]]</f>
        <v>3 SL</v>
      </c>
      <c r="L9958" s="79">
        <f ca="1">NETWORKDAYS(LeaveTracker[[#This Row],[Start Date]],LeaveTracker[[#This Row],[End Date]],lstHolidays)</f>
        <v>3</v>
      </c>
      <c r="M9958" s="27"/>
    </row>
    <row r="9959" spans="1:13" ht="30" customHeight="1" x14ac:dyDescent="0.3">
      <c r="A9959" s="27">
        <f t="shared" si="127"/>
        <v>5655</v>
      </c>
      <c r="B9959" s="80">
        <v>45307</v>
      </c>
      <c r="C9959" s="31">
        <v>45294</v>
      </c>
      <c r="D9959" s="76" t="s">
        <v>2569</v>
      </c>
      <c r="E9959" s="77" t="str">
        <f>IF(ISBLANK(LeaveTracker[[#This Row],[Employee Name]]),"-----",VLOOKUP(LeaveTracker[[#This Row],[Employee Name]],'List of Employees'!$B$4:$H$766,7))</f>
        <v>ENGINEERING OFFICE</v>
      </c>
      <c r="F9959" s="77" t="str">
        <f>IF(ISBLANK(LeaveTracker[[#This Row],[Employee Name]]),"-----",VLOOKUP(LeaveTracker[[#This Row],[Employee Name]],'List of Employees'!$B$4:$H$766,6))</f>
        <v>CASUAL</v>
      </c>
      <c r="G9959" s="78">
        <v>45293</v>
      </c>
      <c r="H9959" s="78">
        <v>45293</v>
      </c>
      <c r="I9959" s="81" t="s">
        <v>81</v>
      </c>
      <c r="K9959" s="57" t="str">
        <f ca="1">LeaveTracker[[#This Row],[Days]]&amp;" "&amp;LeaveTracker[[#This Row],[Type of Leave]]</f>
        <v>1 SL</v>
      </c>
      <c r="L9959" s="79">
        <f ca="1">NETWORKDAYS(LeaveTracker[[#This Row],[Start Date]],LeaveTracker[[#This Row],[End Date]],lstHolidays)</f>
        <v>1</v>
      </c>
      <c r="M9959" s="27"/>
    </row>
    <row r="9960" spans="1:13" ht="30" customHeight="1" x14ac:dyDescent="0.3">
      <c r="A9960" s="27">
        <f t="shared" si="127"/>
        <v>5656</v>
      </c>
      <c r="B9960" s="80">
        <v>45307</v>
      </c>
      <c r="C9960" s="31">
        <v>45299</v>
      </c>
      <c r="D9960" s="76" t="s">
        <v>2569</v>
      </c>
      <c r="E9960" s="77" t="str">
        <f>IF(ISBLANK(LeaveTracker[[#This Row],[Employee Name]]),"-----",VLOOKUP(LeaveTracker[[#This Row],[Employee Name]],'List of Employees'!$B$4:$H$766,7))</f>
        <v>ENGINEERING OFFICE</v>
      </c>
      <c r="F9960" s="77" t="str">
        <f>IF(ISBLANK(LeaveTracker[[#This Row],[Employee Name]]),"-----",VLOOKUP(LeaveTracker[[#This Row],[Employee Name]],'List of Employees'!$B$4:$H$766,6))</f>
        <v>CASUAL</v>
      </c>
      <c r="G9960" s="78">
        <v>45296</v>
      </c>
      <c r="H9960" s="78">
        <v>45296</v>
      </c>
      <c r="I9960" s="81" t="s">
        <v>81</v>
      </c>
      <c r="K9960" s="57" t="str">
        <f ca="1">LeaveTracker[[#This Row],[Days]]&amp;" "&amp;LeaveTracker[[#This Row],[Type of Leave]]</f>
        <v>1 SL</v>
      </c>
      <c r="L9960" s="79">
        <f ca="1">NETWORKDAYS(LeaveTracker[[#This Row],[Start Date]],LeaveTracker[[#This Row],[End Date]],lstHolidays)</f>
        <v>1</v>
      </c>
      <c r="M9960" s="27"/>
    </row>
    <row r="9961" spans="1:13" ht="30" customHeight="1" x14ac:dyDescent="0.3">
      <c r="A9961" s="27">
        <f t="shared" si="127"/>
        <v>5657</v>
      </c>
      <c r="B9961" s="80">
        <v>45307</v>
      </c>
      <c r="C9961" s="31">
        <v>45300</v>
      </c>
      <c r="D9961" s="76" t="s">
        <v>1863</v>
      </c>
      <c r="E9961" s="77" t="str">
        <f>IF(ISBLANK(LeaveTracker[[#This Row],[Employee Name]]),"-----",VLOOKUP(LeaveTracker[[#This Row],[Employee Name]],'List of Employees'!$B$4:$H$766,7))</f>
        <v>MO</v>
      </c>
      <c r="F9961" s="77" t="str">
        <f>IF(ISBLANK(LeaveTracker[[#This Row],[Employee Name]]),"-----",VLOOKUP(LeaveTracker[[#This Row],[Employee Name]],'List of Employees'!$B$4:$H$766,6))</f>
        <v>CASUAL</v>
      </c>
      <c r="G9961" s="78">
        <v>45309</v>
      </c>
      <c r="H9961" s="78">
        <v>45313</v>
      </c>
      <c r="I9961" s="81" t="s">
        <v>82</v>
      </c>
      <c r="K9961" s="57" t="str">
        <f ca="1">LeaveTracker[[#This Row],[Days]]&amp;" "&amp;LeaveTracker[[#This Row],[Type of Leave]]</f>
        <v>3 VL</v>
      </c>
      <c r="L9961" s="79">
        <f ca="1">NETWORKDAYS(LeaveTracker[[#This Row],[Start Date]],LeaveTracker[[#This Row],[End Date]],lstHolidays)</f>
        <v>3</v>
      </c>
      <c r="M9961" s="27"/>
    </row>
    <row r="9962" spans="1:13" ht="30" customHeight="1" x14ac:dyDescent="0.3">
      <c r="A9962" s="27">
        <f t="shared" si="127"/>
        <v>5658</v>
      </c>
      <c r="B9962" s="80">
        <v>45307</v>
      </c>
      <c r="C9962" s="31">
        <v>45302</v>
      </c>
      <c r="D9962" s="76" t="s">
        <v>1049</v>
      </c>
      <c r="E9962" s="77" t="str">
        <f>IF(ISBLANK(LeaveTracker[[#This Row],[Employee Name]]),"-----",VLOOKUP(LeaveTracker[[#This Row],[Employee Name]],'List of Employees'!$B$4:$H$766,7))</f>
        <v>CHO</v>
      </c>
      <c r="F9962" s="77" t="str">
        <f>IF(ISBLANK(LeaveTracker[[#This Row],[Employee Name]]),"-----",VLOOKUP(LeaveTracker[[#This Row],[Employee Name]],'List of Employees'!$B$4:$H$766,6))</f>
        <v>CASUAL</v>
      </c>
      <c r="G9962" s="78">
        <v>45301</v>
      </c>
      <c r="H9962" s="78">
        <v>45301</v>
      </c>
      <c r="I9962" s="81" t="s">
        <v>81</v>
      </c>
      <c r="K9962" s="57" t="str">
        <f ca="1">LeaveTracker[[#This Row],[Days]]&amp;" "&amp;LeaveTracker[[#This Row],[Type of Leave]]</f>
        <v>1 SL</v>
      </c>
      <c r="L9962" s="79">
        <f ca="1">NETWORKDAYS(LeaveTracker[[#This Row],[Start Date]],LeaveTracker[[#This Row],[End Date]],lstHolidays)</f>
        <v>1</v>
      </c>
      <c r="M9962" s="27"/>
    </row>
    <row r="9963" spans="1:13" ht="30" customHeight="1" x14ac:dyDescent="0.3">
      <c r="A9963" s="27">
        <f t="shared" si="127"/>
        <v>5659</v>
      </c>
      <c r="B9963" s="80">
        <v>45307</v>
      </c>
      <c r="C9963" s="31">
        <v>45301</v>
      </c>
      <c r="D9963" s="76" t="s">
        <v>1907</v>
      </c>
      <c r="E9963" s="77" t="str">
        <f>IF(ISBLANK(LeaveTracker[[#This Row],[Employee Name]]),"-----",VLOOKUP(LeaveTracker[[#This Row],[Employee Name]],'List of Employees'!$B$4:$H$766,7))</f>
        <v>CSWDO</v>
      </c>
      <c r="F9963" s="77" t="str">
        <f>IF(ISBLANK(LeaveTracker[[#This Row],[Employee Name]]),"-----",VLOOKUP(LeaveTracker[[#This Row],[Employee Name]],'List of Employees'!$B$4:$H$766,6))</f>
        <v>CASUAL</v>
      </c>
      <c r="G9963" s="78">
        <v>45303</v>
      </c>
      <c r="H9963" s="78">
        <v>45303</v>
      </c>
      <c r="I9963" s="81" t="s">
        <v>82</v>
      </c>
      <c r="K9963" s="57" t="str">
        <f ca="1">LeaveTracker[[#This Row],[Days]]&amp;" "&amp;LeaveTracker[[#This Row],[Type of Leave]]</f>
        <v>1 VL</v>
      </c>
      <c r="L9963" s="79">
        <f ca="1">NETWORKDAYS(LeaveTracker[[#This Row],[Start Date]],LeaveTracker[[#This Row],[End Date]],lstHolidays)</f>
        <v>1</v>
      </c>
      <c r="M9963" s="27"/>
    </row>
    <row r="9964" spans="1:13" ht="30" customHeight="1" x14ac:dyDescent="0.3">
      <c r="A9964" s="27">
        <f t="shared" si="127"/>
        <v>5660</v>
      </c>
      <c r="B9964" s="80">
        <v>45307</v>
      </c>
      <c r="C9964" s="31">
        <v>45299</v>
      </c>
      <c r="D9964" s="76" t="s">
        <v>1768</v>
      </c>
      <c r="E9964" s="77" t="str">
        <f>IF(ISBLANK(LeaveTracker[[#This Row],[Employee Name]]),"-----",VLOOKUP(LeaveTracker[[#This Row],[Employee Name]],'List of Employees'!$B$4:$H$766,7))</f>
        <v>CHO</v>
      </c>
      <c r="F9964" s="77" t="str">
        <f>IF(ISBLANK(LeaveTracker[[#This Row],[Employee Name]]),"-----",VLOOKUP(LeaveTracker[[#This Row],[Employee Name]],'List of Employees'!$B$4:$H$766,6))</f>
        <v>CASUAL</v>
      </c>
      <c r="G9964" s="78">
        <v>45296</v>
      </c>
      <c r="H9964" s="78">
        <v>45296</v>
      </c>
      <c r="I9964" s="81" t="s">
        <v>81</v>
      </c>
      <c r="K9964" s="57" t="str">
        <f ca="1">LeaveTracker[[#This Row],[Days]]&amp;" "&amp;LeaveTracker[[#This Row],[Type of Leave]]</f>
        <v>1 SL</v>
      </c>
      <c r="L9964" s="79">
        <f ca="1">NETWORKDAYS(LeaveTracker[[#This Row],[Start Date]],LeaveTracker[[#This Row],[End Date]],lstHolidays)</f>
        <v>1</v>
      </c>
      <c r="M9964" s="27"/>
    </row>
    <row r="9965" spans="1:13" ht="30" customHeight="1" x14ac:dyDescent="0.3">
      <c r="A9965" s="27">
        <f t="shared" si="127"/>
        <v>5661</v>
      </c>
      <c r="B9965" s="80">
        <v>45307</v>
      </c>
      <c r="C9965" s="31">
        <v>45303</v>
      </c>
      <c r="D9965" s="76" t="s">
        <v>922</v>
      </c>
      <c r="E9965" s="77" t="str">
        <f>IF(ISBLANK(LeaveTracker[[#This Row],[Employee Name]]),"-----",VLOOKUP(LeaveTracker[[#This Row],[Employee Name]],'List of Employees'!$B$4:$H$766,7))</f>
        <v>TCNHS</v>
      </c>
      <c r="F9965" s="77" t="str">
        <f>IF(ISBLANK(LeaveTracker[[#This Row],[Employee Name]]),"-----",VLOOKUP(LeaveTracker[[#This Row],[Employee Name]],'List of Employees'!$B$4:$H$766,6))</f>
        <v>PERMANENT</v>
      </c>
      <c r="G9965" s="78">
        <v>45307</v>
      </c>
      <c r="H9965" s="78">
        <v>45308</v>
      </c>
      <c r="I9965" s="81" t="s">
        <v>297</v>
      </c>
      <c r="J9965" s="42" t="s">
        <v>1000</v>
      </c>
      <c r="K9965" s="57" t="str">
        <f ca="1">LeaveTracker[[#This Row],[Days]]&amp;" "&amp;LeaveTracker[[#This Row],[Type of Leave]]</f>
        <v>2 OTHER</v>
      </c>
      <c r="L9965" s="79">
        <f ca="1">NETWORKDAYS(LeaveTracker[[#This Row],[Start Date]],LeaveTracker[[#This Row],[End Date]],lstHolidays)</f>
        <v>2</v>
      </c>
      <c r="M9965" s="27"/>
    </row>
    <row r="9966" spans="1:13" ht="30" customHeight="1" x14ac:dyDescent="0.3">
      <c r="A9966" s="27">
        <v>5661</v>
      </c>
      <c r="B9966" s="80">
        <v>45307</v>
      </c>
      <c r="C9966" s="31">
        <v>45303</v>
      </c>
      <c r="D9966" s="76" t="s">
        <v>922</v>
      </c>
      <c r="E9966" s="77" t="str">
        <f>IF(ISBLANK(LeaveTracker[[#This Row],[Employee Name]]),"-----",VLOOKUP(LeaveTracker[[#This Row],[Employee Name]],'List of Employees'!$B$4:$H$766,7))</f>
        <v>TCNHS</v>
      </c>
      <c r="F9966" s="77" t="str">
        <f>IF(ISBLANK(LeaveTracker[[#This Row],[Employee Name]]),"-----",VLOOKUP(LeaveTracker[[#This Row],[Employee Name]],'List of Employees'!$B$4:$H$766,6))</f>
        <v>PERMANENT</v>
      </c>
      <c r="G9966" s="78">
        <v>45310</v>
      </c>
      <c r="H9966" s="78">
        <v>45310</v>
      </c>
      <c r="I9966" s="81" t="s">
        <v>297</v>
      </c>
      <c r="J9966" s="42" t="s">
        <v>1000</v>
      </c>
      <c r="K9966" s="57" t="str">
        <f ca="1">LeaveTracker[[#This Row],[Days]]&amp;" "&amp;LeaveTracker[[#This Row],[Type of Leave]]</f>
        <v>1 OTHER</v>
      </c>
      <c r="L9966" s="79">
        <f ca="1">NETWORKDAYS(LeaveTracker[[#This Row],[Start Date]],LeaveTracker[[#This Row],[End Date]],lstHolidays)</f>
        <v>1</v>
      </c>
      <c r="M9966" s="27"/>
    </row>
    <row r="9967" spans="1:13" ht="30" customHeight="1" x14ac:dyDescent="0.3">
      <c r="A9967" s="27">
        <f t="shared" si="127"/>
        <v>5662</v>
      </c>
      <c r="B9967" s="80">
        <v>45307</v>
      </c>
      <c r="C9967" s="31">
        <v>45294</v>
      </c>
      <c r="D9967" s="76" t="s">
        <v>1027</v>
      </c>
      <c r="E9967" s="77" t="str">
        <f>IF(ISBLANK(LeaveTracker[[#This Row],[Employee Name]]),"-----",VLOOKUP(LeaveTracker[[#This Row],[Employee Name]],'List of Employees'!$B$4:$H$766,7))</f>
        <v>CHO</v>
      </c>
      <c r="F9967" s="77" t="str">
        <f>IF(ISBLANK(LeaveTracker[[#This Row],[Employee Name]]),"-----",VLOOKUP(LeaveTracker[[#This Row],[Employee Name]],'List of Employees'!$B$4:$H$766,6))</f>
        <v>CASUAL</v>
      </c>
      <c r="G9967" s="78">
        <v>45303</v>
      </c>
      <c r="H9967" s="78">
        <v>45303</v>
      </c>
      <c r="I9967" s="81" t="s">
        <v>82</v>
      </c>
      <c r="K9967" s="57" t="str">
        <f ca="1">LeaveTracker[[#This Row],[Days]]&amp;" "&amp;LeaveTracker[[#This Row],[Type of Leave]]</f>
        <v>1 VL</v>
      </c>
      <c r="L9967" s="79">
        <f ca="1">NETWORKDAYS(LeaveTracker[[#This Row],[Start Date]],LeaveTracker[[#This Row],[End Date]],lstHolidays)</f>
        <v>1</v>
      </c>
      <c r="M9967" s="27"/>
    </row>
    <row r="9968" spans="1:13" ht="30" customHeight="1" x14ac:dyDescent="0.3">
      <c r="A9968" s="27">
        <f t="shared" si="127"/>
        <v>5663</v>
      </c>
      <c r="B9968" s="80">
        <v>45307</v>
      </c>
      <c r="C9968" s="31">
        <v>45306</v>
      </c>
      <c r="D9968" s="76" t="s">
        <v>2220</v>
      </c>
      <c r="E9968" s="77" t="str">
        <f>IF(ISBLANK(LeaveTracker[[#This Row],[Employee Name]]),"-----",VLOOKUP(LeaveTracker[[#This Row],[Employee Name]],'List of Employees'!$B$4:$H$766,7))</f>
        <v>SANGGUNIANG PANLUNGSOD</v>
      </c>
      <c r="F9968" s="77" t="str">
        <f>IF(ISBLANK(LeaveTracker[[#This Row],[Employee Name]]),"-----",VLOOKUP(LeaveTracker[[#This Row],[Employee Name]],'List of Employees'!$B$4:$H$766,6))</f>
        <v>PERMANENT</v>
      </c>
      <c r="G9968" s="78">
        <v>45293</v>
      </c>
      <c r="H9968" s="78">
        <v>45293</v>
      </c>
      <c r="I9968" s="81" t="s">
        <v>81</v>
      </c>
      <c r="K9968" s="57" t="str">
        <f ca="1">LeaveTracker[[#This Row],[Days]]&amp;" "&amp;LeaveTracker[[#This Row],[Type of Leave]]</f>
        <v>1 SL</v>
      </c>
      <c r="L9968" s="79">
        <f ca="1">NETWORKDAYS(LeaveTracker[[#This Row],[Start Date]],LeaveTracker[[#This Row],[End Date]],lstHolidays)</f>
        <v>1</v>
      </c>
      <c r="M9968" s="27"/>
    </row>
    <row r="9969" spans="1:13" ht="30" customHeight="1" x14ac:dyDescent="0.3">
      <c r="A9969" s="27">
        <v>5663</v>
      </c>
      <c r="B9969" s="80">
        <v>45307</v>
      </c>
      <c r="C9969" s="31">
        <v>45306</v>
      </c>
      <c r="D9969" s="76" t="s">
        <v>2220</v>
      </c>
      <c r="E9969" s="77" t="str">
        <f>IF(ISBLANK(LeaveTracker[[#This Row],[Employee Name]]),"-----",VLOOKUP(LeaveTracker[[#This Row],[Employee Name]],'List of Employees'!$B$4:$H$766,7))</f>
        <v>SANGGUNIANG PANLUNGSOD</v>
      </c>
      <c r="F9969" s="77" t="str">
        <f>IF(ISBLANK(LeaveTracker[[#This Row],[Employee Name]]),"-----",VLOOKUP(LeaveTracker[[#This Row],[Employee Name]],'List of Employees'!$B$4:$H$766,6))</f>
        <v>PERMANENT</v>
      </c>
      <c r="G9969" s="78">
        <v>45303</v>
      </c>
      <c r="H9969" s="78">
        <v>45303</v>
      </c>
      <c r="I9969" s="81" t="s">
        <v>81</v>
      </c>
      <c r="K9969" s="57" t="str">
        <f ca="1">LeaveTracker[[#This Row],[Days]]&amp;" "&amp;LeaveTracker[[#This Row],[Type of Leave]]</f>
        <v>1 SL</v>
      </c>
      <c r="L9969" s="79">
        <f ca="1">NETWORKDAYS(LeaveTracker[[#This Row],[Start Date]],LeaveTracker[[#This Row],[End Date]],lstHolidays)</f>
        <v>1</v>
      </c>
      <c r="M9969" s="27"/>
    </row>
    <row r="9970" spans="1:13" ht="30" customHeight="1" x14ac:dyDescent="0.3">
      <c r="A9970" s="27">
        <f t="shared" si="127"/>
        <v>5664</v>
      </c>
      <c r="B9970" s="80">
        <v>45307</v>
      </c>
      <c r="C9970" s="31">
        <v>45306</v>
      </c>
      <c r="D9970" s="76" t="s">
        <v>1941</v>
      </c>
      <c r="E9970" s="77" t="str">
        <f>IF(ISBLANK(LeaveTracker[[#This Row],[Employee Name]]),"-----",VLOOKUP(LeaveTracker[[#This Row],[Employee Name]],'List of Employees'!$B$4:$H$766,7))</f>
        <v>SP/VMO</v>
      </c>
      <c r="F9970" s="77" t="str">
        <f>IF(ISBLANK(LeaveTracker[[#This Row],[Employee Name]]),"-----",VLOOKUP(LeaveTracker[[#This Row],[Employee Name]],'List of Employees'!$B$4:$H$766,6))</f>
        <v>CASUAL</v>
      </c>
      <c r="G9970" s="78">
        <v>45303</v>
      </c>
      <c r="H9970" s="78">
        <v>45303</v>
      </c>
      <c r="I9970" s="81" t="s">
        <v>81</v>
      </c>
      <c r="K9970" s="57" t="str">
        <f ca="1">LeaveTracker[[#This Row],[Days]]&amp;" "&amp;LeaveTracker[[#This Row],[Type of Leave]]</f>
        <v>1 SL</v>
      </c>
      <c r="L9970" s="79">
        <f ca="1">NETWORKDAYS(LeaveTracker[[#This Row],[Start Date]],LeaveTracker[[#This Row],[End Date]],lstHolidays)</f>
        <v>1</v>
      </c>
      <c r="M9970" s="27"/>
    </row>
    <row r="9971" spans="1:13" ht="30" customHeight="1" x14ac:dyDescent="0.3">
      <c r="A9971" s="27">
        <f t="shared" si="127"/>
        <v>5665</v>
      </c>
      <c r="B9971" s="80">
        <v>45307</v>
      </c>
      <c r="C9971" s="31">
        <v>45303</v>
      </c>
      <c r="D9971" s="76" t="s">
        <v>2017</v>
      </c>
      <c r="E9971" s="77" t="str">
        <f>IF(ISBLANK(LeaveTracker[[#This Row],[Employee Name]]),"-----",VLOOKUP(LeaveTracker[[#This Row],[Employee Name]],'List of Employees'!$B$4:$H$766,7))</f>
        <v>CSWDO</v>
      </c>
      <c r="F9971" s="77" t="str">
        <f>IF(ISBLANK(LeaveTracker[[#This Row],[Employee Name]]),"-----",VLOOKUP(LeaveTracker[[#This Row],[Employee Name]],'List of Employees'!$B$4:$H$766,6))</f>
        <v>PERMANENT</v>
      </c>
      <c r="G9971" s="78">
        <v>45310</v>
      </c>
      <c r="H9971" s="78">
        <v>45310</v>
      </c>
      <c r="I9971" s="81" t="s">
        <v>297</v>
      </c>
      <c r="J9971" s="42" t="s">
        <v>1000</v>
      </c>
      <c r="K9971" s="57" t="str">
        <f ca="1">LeaveTracker[[#This Row],[Days]]&amp;" "&amp;LeaveTracker[[#This Row],[Type of Leave]]</f>
        <v>1 OTHER</v>
      </c>
      <c r="L9971" s="79">
        <f ca="1">NETWORKDAYS(LeaveTracker[[#This Row],[Start Date]],LeaveTracker[[#This Row],[End Date]],lstHolidays)</f>
        <v>1</v>
      </c>
      <c r="M9971" s="27"/>
    </row>
    <row r="9972" spans="1:13" ht="30" customHeight="1" x14ac:dyDescent="0.3">
      <c r="A9972" s="27">
        <f t="shared" si="127"/>
        <v>5666</v>
      </c>
      <c r="B9972" s="80">
        <v>45307</v>
      </c>
      <c r="C9972" s="31">
        <v>45295</v>
      </c>
      <c r="D9972" s="76" t="s">
        <v>1893</v>
      </c>
      <c r="E9972" s="77" t="str">
        <f>IF(ISBLANK(LeaveTracker[[#This Row],[Employee Name]]),"-----",VLOOKUP(LeaveTracker[[#This Row],[Employee Name]],'List of Employees'!$B$4:$H$766,7))</f>
        <v>AGRICULTURE OFFICE</v>
      </c>
      <c r="F9972" s="77" t="str">
        <f>IF(ISBLANK(LeaveTracker[[#This Row],[Employee Name]]),"-----",VLOOKUP(LeaveTracker[[#This Row],[Employee Name]],'List of Employees'!$B$4:$H$766,6))</f>
        <v>PERMANENT</v>
      </c>
      <c r="G9972" s="78">
        <v>45262</v>
      </c>
      <c r="H9972" s="78">
        <v>45262</v>
      </c>
      <c r="I9972" s="81" t="s">
        <v>81</v>
      </c>
      <c r="K9972" s="57" t="str">
        <f>LeaveTracker[[#This Row],[Days]]&amp;" "&amp;LeaveTracker[[#This Row],[Type of Leave]]</f>
        <v>1 SL</v>
      </c>
      <c r="L9972" s="79">
        <v>1</v>
      </c>
      <c r="M9972" s="27"/>
    </row>
    <row r="9973" spans="1:13" ht="30" customHeight="1" x14ac:dyDescent="0.3">
      <c r="A9973" s="27">
        <v>5666</v>
      </c>
      <c r="B9973" s="80">
        <v>45307</v>
      </c>
      <c r="C9973" s="31">
        <v>45295</v>
      </c>
      <c r="D9973" s="76" t="s">
        <v>1893</v>
      </c>
      <c r="E9973" s="77" t="str">
        <f>IF(ISBLANK(LeaveTracker[[#This Row],[Employee Name]]),"-----",VLOOKUP(LeaveTracker[[#This Row],[Employee Name]],'List of Employees'!$B$4:$H$766,7))</f>
        <v>AGRICULTURE OFFICE</v>
      </c>
      <c r="F9973" s="77" t="str">
        <f>IF(ISBLANK(LeaveTracker[[#This Row],[Employee Name]]),"-----",VLOOKUP(LeaveTracker[[#This Row],[Employee Name]],'List of Employees'!$B$4:$H$766,6))</f>
        <v>PERMANENT</v>
      </c>
      <c r="G9973" s="78">
        <v>45269</v>
      </c>
      <c r="H9973" s="78">
        <v>45269</v>
      </c>
      <c r="I9973" s="81" t="s">
        <v>81</v>
      </c>
      <c r="K9973" s="57" t="str">
        <f>LeaveTracker[[#This Row],[Days]]&amp;" "&amp;LeaveTracker[[#This Row],[Type of Leave]]</f>
        <v>1 SL</v>
      </c>
      <c r="L9973" s="79">
        <v>1</v>
      </c>
      <c r="M9973" s="27"/>
    </row>
    <row r="9974" spans="1:13" ht="30" customHeight="1" x14ac:dyDescent="0.3">
      <c r="A9974" s="27">
        <v>5666</v>
      </c>
      <c r="B9974" s="80">
        <v>45307</v>
      </c>
      <c r="C9974" s="31">
        <v>45295</v>
      </c>
      <c r="D9974" s="76" t="s">
        <v>1893</v>
      </c>
      <c r="E9974" s="77" t="str">
        <f>IF(ISBLANK(LeaveTracker[[#This Row],[Employee Name]]),"-----",VLOOKUP(LeaveTracker[[#This Row],[Employee Name]],'List of Employees'!$B$4:$H$766,7))</f>
        <v>AGRICULTURE OFFICE</v>
      </c>
      <c r="F9974" s="77" t="str">
        <f>IF(ISBLANK(LeaveTracker[[#This Row],[Employee Name]]),"-----",VLOOKUP(LeaveTracker[[#This Row],[Employee Name]],'List of Employees'!$B$4:$H$766,6))</f>
        <v>PERMANENT</v>
      </c>
      <c r="G9974" s="78">
        <v>45272</v>
      </c>
      <c r="H9974" s="78">
        <v>45272</v>
      </c>
      <c r="I9974" s="81" t="s">
        <v>81</v>
      </c>
      <c r="K9974" s="57" t="str">
        <f ca="1">LeaveTracker[[#This Row],[Days]]&amp;" "&amp;LeaveTracker[[#This Row],[Type of Leave]]</f>
        <v>1 SL</v>
      </c>
      <c r="L9974" s="79">
        <f ca="1">NETWORKDAYS(LeaveTracker[[#This Row],[Start Date]],LeaveTracker[[#This Row],[End Date]],lstHolidays)</f>
        <v>1</v>
      </c>
      <c r="M9974" s="27"/>
    </row>
    <row r="9975" spans="1:13" ht="30" customHeight="1" x14ac:dyDescent="0.3">
      <c r="A9975" s="27">
        <f t="shared" si="127"/>
        <v>5667</v>
      </c>
      <c r="B9975" s="80">
        <v>45307</v>
      </c>
      <c r="C9975" s="31">
        <v>45295</v>
      </c>
      <c r="D9975" s="76" t="s">
        <v>1893</v>
      </c>
      <c r="E9975" s="77" t="str">
        <f>IF(ISBLANK(LeaveTracker[[#This Row],[Employee Name]]),"-----",VLOOKUP(LeaveTracker[[#This Row],[Employee Name]],'List of Employees'!$B$4:$H$766,7))</f>
        <v>AGRICULTURE OFFICE</v>
      </c>
      <c r="F9975" s="77" t="str">
        <f>IF(ISBLANK(LeaveTracker[[#This Row],[Employee Name]]),"-----",VLOOKUP(LeaveTracker[[#This Row],[Employee Name]],'List of Employees'!$B$4:$H$766,6))</f>
        <v>PERMANENT</v>
      </c>
      <c r="G9975" s="78">
        <v>45283</v>
      </c>
      <c r="H9975" s="78">
        <v>45283</v>
      </c>
      <c r="I9975" s="81" t="s">
        <v>81</v>
      </c>
      <c r="K9975" s="57" t="str">
        <f>LeaveTracker[[#This Row],[Days]]&amp;" "&amp;LeaveTracker[[#This Row],[Type of Leave]]</f>
        <v>1 SL</v>
      </c>
      <c r="L9975" s="79">
        <v>1</v>
      </c>
      <c r="M9975" s="27"/>
    </row>
    <row r="9976" spans="1:13" ht="30" customHeight="1" x14ac:dyDescent="0.3">
      <c r="A9976" s="27">
        <v>5667</v>
      </c>
      <c r="B9976" s="80">
        <v>45307</v>
      </c>
      <c r="C9976" s="31">
        <v>45295</v>
      </c>
      <c r="D9976" s="76" t="s">
        <v>1893</v>
      </c>
      <c r="E9976" s="77" t="str">
        <f>IF(ISBLANK(LeaveTracker[[#This Row],[Employee Name]]),"-----",VLOOKUP(LeaveTracker[[#This Row],[Employee Name]],'List of Employees'!$B$4:$H$766,7))</f>
        <v>AGRICULTURE OFFICE</v>
      </c>
      <c r="F9976" s="77" t="str">
        <f>IF(ISBLANK(LeaveTracker[[#This Row],[Employee Name]]),"-----",VLOOKUP(LeaveTracker[[#This Row],[Employee Name]],'List of Employees'!$B$4:$H$766,6))</f>
        <v>PERMANENT</v>
      </c>
      <c r="G9976" s="78">
        <v>45286</v>
      </c>
      <c r="H9976" s="78">
        <v>45286</v>
      </c>
      <c r="I9976" s="81" t="s">
        <v>81</v>
      </c>
      <c r="K9976" s="57" t="str">
        <f>LeaveTracker[[#This Row],[Days]]&amp;" "&amp;LeaveTracker[[#This Row],[Type of Leave]]</f>
        <v>1 SL</v>
      </c>
      <c r="L9976" s="79">
        <v>1</v>
      </c>
      <c r="M9976" s="27"/>
    </row>
    <row r="9977" spans="1:13" ht="30" customHeight="1" x14ac:dyDescent="0.3">
      <c r="A9977" s="27">
        <f t="shared" si="127"/>
        <v>5668</v>
      </c>
      <c r="B9977" s="80">
        <v>45307</v>
      </c>
      <c r="C9977" s="31">
        <v>45295</v>
      </c>
      <c r="D9977" s="76" t="s">
        <v>2657</v>
      </c>
      <c r="E9977" s="77" t="str">
        <f>IF(ISBLANK(LeaveTracker[[#This Row],[Employee Name]]),"-----",VLOOKUP(LeaveTracker[[#This Row],[Employee Name]],'List of Employees'!$B$4:$H$766,7))</f>
        <v>HRMO</v>
      </c>
      <c r="F9977" s="77" t="str">
        <f>IF(ISBLANK(LeaveTracker[[#This Row],[Employee Name]]),"-----",VLOOKUP(LeaveTracker[[#This Row],[Employee Name]],'List of Employees'!$B$4:$H$766,6))</f>
        <v>PERMANENT</v>
      </c>
      <c r="G9977" s="78">
        <v>45296</v>
      </c>
      <c r="H9977" s="78">
        <v>45300</v>
      </c>
      <c r="I9977" s="81" t="s">
        <v>1019</v>
      </c>
      <c r="J9977" s="42" t="s">
        <v>82</v>
      </c>
      <c r="K9977" s="57" t="str">
        <f ca="1">LeaveTracker[[#This Row],[Days]]&amp;" "&amp;LeaveTracker[[#This Row],[Type of Leave]]</f>
        <v>3 WITHOUTPAY</v>
      </c>
      <c r="L9977" s="79">
        <f ca="1">NETWORKDAYS(LeaveTracker[[#This Row],[Start Date]],LeaveTracker[[#This Row],[End Date]],lstHolidays)</f>
        <v>3</v>
      </c>
      <c r="M9977" s="27"/>
    </row>
    <row r="9978" spans="1:13" ht="30" customHeight="1" x14ac:dyDescent="0.3">
      <c r="A9978" s="27">
        <v>5668</v>
      </c>
      <c r="B9978" s="80">
        <v>45307</v>
      </c>
      <c r="C9978" s="31">
        <v>45295</v>
      </c>
      <c r="D9978" s="76" t="s">
        <v>2657</v>
      </c>
      <c r="E9978" s="77" t="str">
        <f>IF(ISBLANK(LeaveTracker[[#This Row],[Employee Name]]),"-----",VLOOKUP(LeaveTracker[[#This Row],[Employee Name]],'List of Employees'!$B$4:$H$766,7))</f>
        <v>HRMO</v>
      </c>
      <c r="F9978" s="77" t="str">
        <f>IF(ISBLANK(LeaveTracker[[#This Row],[Employee Name]]),"-----",VLOOKUP(LeaveTracker[[#This Row],[Employee Name]],'List of Employees'!$B$4:$H$766,6))</f>
        <v>PERMANENT</v>
      </c>
      <c r="G9978" s="78">
        <v>45303</v>
      </c>
      <c r="H9978" s="78">
        <v>45304</v>
      </c>
      <c r="I9978" s="81" t="s">
        <v>1019</v>
      </c>
      <c r="J9978" s="42" t="s">
        <v>82</v>
      </c>
      <c r="K9978" s="57" t="str">
        <f ca="1">LeaveTracker[[#This Row],[Days]]&amp;" "&amp;LeaveTracker[[#This Row],[Type of Leave]]</f>
        <v>1 WITHOUTPAY</v>
      </c>
      <c r="L9978" s="79">
        <f ca="1">NETWORKDAYS(LeaveTracker[[#This Row],[Start Date]],LeaveTracker[[#This Row],[End Date]],lstHolidays)</f>
        <v>1</v>
      </c>
      <c r="M9978" s="27"/>
    </row>
    <row r="9979" spans="1:13" ht="30" customHeight="1" x14ac:dyDescent="0.3">
      <c r="A9979" s="27">
        <v>5668</v>
      </c>
      <c r="B9979" s="80">
        <v>45307</v>
      </c>
      <c r="C9979" s="31">
        <v>45295</v>
      </c>
      <c r="D9979" s="76" t="s">
        <v>2657</v>
      </c>
      <c r="E9979" s="77" t="str">
        <f>IF(ISBLANK(LeaveTracker[[#This Row],[Employee Name]]),"-----",VLOOKUP(LeaveTracker[[#This Row],[Employee Name]],'List of Employees'!$B$4:$H$766,7))</f>
        <v>HRMO</v>
      </c>
      <c r="F9979" s="77" t="str">
        <f>IF(ISBLANK(LeaveTracker[[#This Row],[Employee Name]]),"-----",VLOOKUP(LeaveTracker[[#This Row],[Employee Name]],'List of Employees'!$B$4:$H$766,6))</f>
        <v>PERMANENT</v>
      </c>
      <c r="G9979" s="78">
        <v>45307</v>
      </c>
      <c r="H9979" s="78">
        <v>45308</v>
      </c>
      <c r="I9979" s="81" t="s">
        <v>1019</v>
      </c>
      <c r="J9979" s="42" t="s">
        <v>82</v>
      </c>
      <c r="K9979" s="57" t="str">
        <f ca="1">LeaveTracker[[#This Row],[Days]]&amp;" "&amp;LeaveTracker[[#This Row],[Type of Leave]]</f>
        <v>2 WITHOUTPAY</v>
      </c>
      <c r="L9979" s="79">
        <f ca="1">NETWORKDAYS(LeaveTracker[[#This Row],[Start Date]],LeaveTracker[[#This Row],[End Date]],lstHolidays)</f>
        <v>2</v>
      </c>
      <c r="M9979" s="27"/>
    </row>
    <row r="9980" spans="1:13" ht="30" customHeight="1" x14ac:dyDescent="0.3">
      <c r="A9980" s="27">
        <v>5668</v>
      </c>
      <c r="B9980" s="80">
        <v>45307</v>
      </c>
      <c r="C9980" s="31">
        <v>45295</v>
      </c>
      <c r="D9980" s="76" t="s">
        <v>2657</v>
      </c>
      <c r="E9980" s="77" t="str">
        <f>IF(ISBLANK(LeaveTracker[[#This Row],[Employee Name]]),"-----",VLOOKUP(LeaveTracker[[#This Row],[Employee Name]],'List of Employees'!$B$4:$H$766,7))</f>
        <v>HRMO</v>
      </c>
      <c r="F9980" s="77" t="str">
        <f>IF(ISBLANK(LeaveTracker[[#This Row],[Employee Name]]),"-----",VLOOKUP(LeaveTracker[[#This Row],[Employee Name]],'List of Employees'!$B$4:$H$766,6))</f>
        <v>PERMANENT</v>
      </c>
      <c r="G9980" s="78">
        <v>45311</v>
      </c>
      <c r="H9980" s="78">
        <v>45312</v>
      </c>
      <c r="I9980" s="81" t="s">
        <v>1019</v>
      </c>
      <c r="J9980" s="42" t="s">
        <v>82</v>
      </c>
      <c r="K9980" s="57" t="str">
        <f>LeaveTracker[[#This Row],[Days]]&amp;" "&amp;LeaveTracker[[#This Row],[Type of Leave]]</f>
        <v>2 WITHOUTPAY</v>
      </c>
      <c r="L9980" s="79">
        <v>2</v>
      </c>
      <c r="M9980" s="27"/>
    </row>
    <row r="9981" spans="1:13" ht="30" customHeight="1" x14ac:dyDescent="0.3">
      <c r="A9981" s="27">
        <v>5668</v>
      </c>
      <c r="B9981" s="80">
        <v>45307</v>
      </c>
      <c r="C9981" s="31">
        <v>45295</v>
      </c>
      <c r="D9981" s="76" t="s">
        <v>2657</v>
      </c>
      <c r="E9981" s="77" t="str">
        <f>IF(ISBLANK(LeaveTracker[[#This Row],[Employee Name]]),"-----",VLOOKUP(LeaveTracker[[#This Row],[Employee Name]],'List of Employees'!$B$4:$H$766,7))</f>
        <v>HRMO</v>
      </c>
      <c r="F9981" s="77" t="str">
        <f>IF(ISBLANK(LeaveTracker[[#This Row],[Employee Name]]),"-----",VLOOKUP(LeaveTracker[[#This Row],[Employee Name]],'List of Employees'!$B$4:$H$766,6))</f>
        <v>PERMANENT</v>
      </c>
      <c r="G9981" s="78">
        <v>45315</v>
      </c>
      <c r="H9981" s="78">
        <v>45316</v>
      </c>
      <c r="I9981" s="81" t="s">
        <v>1019</v>
      </c>
      <c r="J9981" s="42" t="s">
        <v>82</v>
      </c>
      <c r="K9981" s="57" t="str">
        <f ca="1">LeaveTracker[[#This Row],[Days]]&amp;" "&amp;LeaveTracker[[#This Row],[Type of Leave]]</f>
        <v>2 WITHOUTPAY</v>
      </c>
      <c r="L9981" s="79">
        <f ca="1">NETWORKDAYS(LeaveTracker[[#This Row],[Start Date]],LeaveTracker[[#This Row],[End Date]],lstHolidays)</f>
        <v>2</v>
      </c>
      <c r="M9981" s="27"/>
    </row>
    <row r="9982" spans="1:13" ht="30" customHeight="1" x14ac:dyDescent="0.3">
      <c r="A9982" s="27">
        <v>5668</v>
      </c>
      <c r="B9982" s="80">
        <v>45307</v>
      </c>
      <c r="C9982" s="31">
        <v>45295</v>
      </c>
      <c r="D9982" s="76" t="s">
        <v>2657</v>
      </c>
      <c r="E9982" s="77" t="str">
        <f>IF(ISBLANK(LeaveTracker[[#This Row],[Employee Name]]),"-----",VLOOKUP(LeaveTracker[[#This Row],[Employee Name]],'List of Employees'!$B$4:$H$766,7))</f>
        <v>HRMO</v>
      </c>
      <c r="F9982" s="77" t="str">
        <f>IF(ISBLANK(LeaveTracker[[#This Row],[Employee Name]]),"-----",VLOOKUP(LeaveTracker[[#This Row],[Employee Name]],'List of Employees'!$B$4:$H$766,6))</f>
        <v>PERMANENT</v>
      </c>
      <c r="G9982" s="78">
        <v>45319</v>
      </c>
      <c r="H9982" s="78">
        <v>45320</v>
      </c>
      <c r="I9982" s="81" t="s">
        <v>1019</v>
      </c>
      <c r="J9982" s="42" t="s">
        <v>82</v>
      </c>
      <c r="K9982" s="57" t="str">
        <f>LeaveTracker[[#This Row],[Days]]&amp;" "&amp;LeaveTracker[[#This Row],[Type of Leave]]</f>
        <v>2 WITHOUTPAY</v>
      </c>
      <c r="L9982" s="79">
        <v>2</v>
      </c>
      <c r="M9982" s="27"/>
    </row>
    <row r="9983" spans="1:13" ht="30" customHeight="1" x14ac:dyDescent="0.3">
      <c r="A9983" s="27">
        <f t="shared" ref="A9983:A10046" si="128">A9982+1</f>
        <v>5669</v>
      </c>
      <c r="B9983" s="80">
        <v>45307</v>
      </c>
      <c r="C9983" s="31">
        <v>45306</v>
      </c>
      <c r="D9983" s="76" t="s">
        <v>202</v>
      </c>
      <c r="E9983" s="77" t="str">
        <f>IF(ISBLANK(LeaveTracker[[#This Row],[Employee Name]]),"-----",VLOOKUP(LeaveTracker[[#This Row],[Employee Name]],'List of Employees'!$B$4:$H$766,7))</f>
        <v>ONT</v>
      </c>
      <c r="F9983" s="77" t="str">
        <f>IF(ISBLANK(LeaveTracker[[#This Row],[Employee Name]]),"-----",VLOOKUP(LeaveTracker[[#This Row],[Employee Name]],'List of Employees'!$B$4:$H$766,6))</f>
        <v>PERMANENT</v>
      </c>
      <c r="G9983" s="84">
        <v>45305</v>
      </c>
      <c r="H9983" s="78">
        <v>45305</v>
      </c>
      <c r="I9983" s="81" t="s">
        <v>81</v>
      </c>
      <c r="K9983" s="57" t="str">
        <f>LeaveTracker[[#This Row],[Days]]&amp;" "&amp;LeaveTracker[[#This Row],[Type of Leave]]</f>
        <v>1 SL</v>
      </c>
      <c r="L9983" s="79">
        <v>1</v>
      </c>
      <c r="M9983" s="27"/>
    </row>
    <row r="9984" spans="1:13" ht="30" customHeight="1" x14ac:dyDescent="0.3">
      <c r="A9984" s="27">
        <f t="shared" si="128"/>
        <v>5670</v>
      </c>
      <c r="B9984" s="80">
        <v>45307</v>
      </c>
      <c r="C9984" s="31">
        <v>45303</v>
      </c>
      <c r="D9984" s="76" t="s">
        <v>202</v>
      </c>
      <c r="E9984" s="77" t="str">
        <f>IF(ISBLANK(LeaveTracker[[#This Row],[Employee Name]]),"-----",VLOOKUP(LeaveTracker[[#This Row],[Employee Name]],'List of Employees'!$B$4:$H$766,7))</f>
        <v>ONT</v>
      </c>
      <c r="F9984" s="77" t="str">
        <f>IF(ISBLANK(LeaveTracker[[#This Row],[Employee Name]]),"-----",VLOOKUP(LeaveTracker[[#This Row],[Employee Name]],'List of Employees'!$B$4:$H$766,6))</f>
        <v>PERMANENT</v>
      </c>
      <c r="G9984" s="78">
        <v>45307</v>
      </c>
      <c r="H9984" s="78">
        <v>45322</v>
      </c>
      <c r="I9984" s="81" t="s">
        <v>82</v>
      </c>
      <c r="K9984" s="57" t="str">
        <f ca="1">LeaveTracker[[#This Row],[Days]]&amp;" "&amp;LeaveTracker[[#This Row],[Type of Leave]]</f>
        <v>12 VL</v>
      </c>
      <c r="L9984" s="79">
        <f ca="1">NETWORKDAYS(LeaveTracker[[#This Row],[Start Date]],LeaveTracker[[#This Row],[End Date]],lstHolidays)</f>
        <v>12</v>
      </c>
      <c r="M9984" s="27"/>
    </row>
    <row r="9985" spans="1:13" ht="30" customHeight="1" x14ac:dyDescent="0.3">
      <c r="A9985" s="27">
        <f t="shared" si="128"/>
        <v>5671</v>
      </c>
      <c r="B9985" s="80">
        <v>45307</v>
      </c>
      <c r="C9985" s="31">
        <v>45302</v>
      </c>
      <c r="D9985" s="76" t="s">
        <v>2508</v>
      </c>
      <c r="E9985" s="77" t="str">
        <f>IF(ISBLANK(LeaveTracker[[#This Row],[Employee Name]]),"-----",VLOOKUP(LeaveTracker[[#This Row],[Employee Name]],'List of Employees'!$B$4:$H$766,7))</f>
        <v>ONT</v>
      </c>
      <c r="F9985" s="77" t="str">
        <f>IF(ISBLANK(LeaveTracker[[#This Row],[Employee Name]]),"-----",VLOOKUP(LeaveTracker[[#This Row],[Employee Name]],'List of Employees'!$B$4:$H$766,6))</f>
        <v>CASUAL</v>
      </c>
      <c r="G9985" s="78">
        <v>45293</v>
      </c>
      <c r="H9985" s="78">
        <v>45295</v>
      </c>
      <c r="I9985" s="81" t="s">
        <v>297</v>
      </c>
      <c r="J9985" s="42" t="s">
        <v>1000</v>
      </c>
      <c r="K9985" s="57" t="str">
        <f ca="1">LeaveTracker[[#This Row],[Days]]&amp;" "&amp;LeaveTracker[[#This Row],[Type of Leave]]</f>
        <v>3 OTHER</v>
      </c>
      <c r="L9985" s="79">
        <f ca="1">NETWORKDAYS(LeaveTracker[[#This Row],[Start Date]],LeaveTracker[[#This Row],[End Date]],lstHolidays)</f>
        <v>3</v>
      </c>
      <c r="M9985" s="27"/>
    </row>
    <row r="9986" spans="1:13" ht="30" customHeight="1" x14ac:dyDescent="0.3">
      <c r="A9986" s="27">
        <f t="shared" si="128"/>
        <v>5672</v>
      </c>
      <c r="B9986" s="80">
        <v>45307</v>
      </c>
      <c r="C9986" s="31">
        <v>45302</v>
      </c>
      <c r="D9986" s="76" t="s">
        <v>112</v>
      </c>
      <c r="E9986" s="77" t="str">
        <f>IF(ISBLANK(LeaveTracker[[#This Row],[Employee Name]]),"-----",VLOOKUP(LeaveTracker[[#This Row],[Employee Name]],'List of Employees'!$B$4:$H$766,7))</f>
        <v>ONT</v>
      </c>
      <c r="F9986" s="77" t="str">
        <f>IF(ISBLANK(LeaveTracker[[#This Row],[Employee Name]]),"-----",VLOOKUP(LeaveTracker[[#This Row],[Employee Name]],'List of Employees'!$B$4:$H$766,6))</f>
        <v>PERMANENT</v>
      </c>
      <c r="G9986" s="78">
        <v>45293</v>
      </c>
      <c r="H9986" s="84">
        <v>45295</v>
      </c>
      <c r="I9986" s="81" t="s">
        <v>297</v>
      </c>
      <c r="J9986" s="42" t="s">
        <v>1000</v>
      </c>
      <c r="K9986" s="57" t="str">
        <f ca="1">LeaveTracker[[#This Row],[Days]]&amp;" "&amp;LeaveTracker[[#This Row],[Type of Leave]]</f>
        <v>3 OTHER</v>
      </c>
      <c r="L9986" s="79">
        <f ca="1">NETWORKDAYS(LeaveTracker[[#This Row],[Start Date]],LeaveTracker[[#This Row],[End Date]],lstHolidays)</f>
        <v>3</v>
      </c>
      <c r="M9986" s="27"/>
    </row>
    <row r="9987" spans="1:13" ht="30" customHeight="1" x14ac:dyDescent="0.3">
      <c r="A9987" s="27">
        <f t="shared" si="128"/>
        <v>5673</v>
      </c>
      <c r="B9987" s="80">
        <v>45307</v>
      </c>
      <c r="C9987" s="31" t="s">
        <v>2658</v>
      </c>
      <c r="D9987" s="76" t="s">
        <v>112</v>
      </c>
      <c r="E9987" s="77" t="str">
        <f>IF(ISBLANK(LeaveTracker[[#This Row],[Employee Name]]),"-----",VLOOKUP(LeaveTracker[[#This Row],[Employee Name]],'List of Employees'!$B$4:$H$766,7))</f>
        <v>ONT</v>
      </c>
      <c r="F9987" s="77" t="str">
        <f>IF(ISBLANK(LeaveTracker[[#This Row],[Employee Name]]),"-----",VLOOKUP(LeaveTracker[[#This Row],[Employee Name]],'List of Employees'!$B$4:$H$766,6))</f>
        <v>PERMANENT</v>
      </c>
      <c r="G9987" s="78">
        <v>45296</v>
      </c>
      <c r="H9987" s="78">
        <v>45303</v>
      </c>
      <c r="I9987" s="81" t="s">
        <v>82</v>
      </c>
      <c r="K9987" s="57" t="str">
        <f ca="1">LeaveTracker[[#This Row],[Days]]&amp;" "&amp;LeaveTracker[[#This Row],[Type of Leave]]</f>
        <v>6 VL</v>
      </c>
      <c r="L9987" s="79">
        <f ca="1">NETWORKDAYS(LeaveTracker[[#This Row],[Start Date]],LeaveTracker[[#This Row],[End Date]],lstHolidays)</f>
        <v>6</v>
      </c>
      <c r="M9987" s="27"/>
    </row>
    <row r="9988" spans="1:13" ht="30" customHeight="1" x14ac:dyDescent="0.3">
      <c r="A9988" s="27">
        <f t="shared" si="128"/>
        <v>5674</v>
      </c>
      <c r="B9988" s="80">
        <v>45307</v>
      </c>
      <c r="C9988" s="31">
        <v>45301</v>
      </c>
      <c r="D9988" s="76" t="s">
        <v>1965</v>
      </c>
      <c r="E9988" s="77" t="str">
        <f>IF(ISBLANK(LeaveTracker[[#This Row],[Employee Name]]),"-----",VLOOKUP(LeaveTracker[[#This Row],[Employee Name]],'List of Employees'!$B$4:$H$766,7))</f>
        <v>ONT</v>
      </c>
      <c r="F9988" s="77" t="str">
        <f>IF(ISBLANK(LeaveTracker[[#This Row],[Employee Name]]),"-----",VLOOKUP(LeaveTracker[[#This Row],[Employee Name]],'List of Employees'!$B$4:$H$766,6))</f>
        <v>PERMANENT</v>
      </c>
      <c r="G9988" s="78">
        <v>45294</v>
      </c>
      <c r="H9988" s="78">
        <v>45294</v>
      </c>
      <c r="I9988" s="81" t="s">
        <v>81</v>
      </c>
      <c r="K9988" s="57" t="str">
        <f ca="1">LeaveTracker[[#This Row],[Days]]&amp;" "&amp;LeaveTracker[[#This Row],[Type of Leave]]</f>
        <v>1 SL</v>
      </c>
      <c r="L9988" s="79">
        <f ca="1">NETWORKDAYS(LeaveTracker[[#This Row],[Start Date]],LeaveTracker[[#This Row],[End Date]],lstHolidays)</f>
        <v>1</v>
      </c>
      <c r="M9988" s="27"/>
    </row>
    <row r="9989" spans="1:13" ht="30" customHeight="1" x14ac:dyDescent="0.3">
      <c r="A9989" s="27">
        <f t="shared" si="128"/>
        <v>5675</v>
      </c>
      <c r="B9989" s="80">
        <v>45307</v>
      </c>
      <c r="C9989" s="31">
        <v>45293</v>
      </c>
      <c r="D9989" s="76" t="s">
        <v>1814</v>
      </c>
      <c r="E9989" s="77" t="str">
        <f>IF(ISBLANK(LeaveTracker[[#This Row],[Employee Name]]),"-----",VLOOKUP(LeaveTracker[[#This Row],[Employee Name]],'List of Employees'!$B$4:$H$766,7))</f>
        <v>CHO</v>
      </c>
      <c r="F9989" s="77" t="str">
        <f>IF(ISBLANK(LeaveTracker[[#This Row],[Employee Name]]),"-----",VLOOKUP(LeaveTracker[[#This Row],[Employee Name]],'List of Employees'!$B$4:$H$766,6))</f>
        <v>CASUAL</v>
      </c>
      <c r="G9989" s="78">
        <v>45288</v>
      </c>
      <c r="H9989" s="78">
        <v>45291</v>
      </c>
      <c r="I9989" s="81" t="s">
        <v>81</v>
      </c>
      <c r="K9989" s="57" t="str">
        <f>LeaveTracker[[#This Row],[Days]]&amp;" "&amp;LeaveTracker[[#This Row],[Type of Leave]]</f>
        <v>0 SL</v>
      </c>
      <c r="L9989" s="79">
        <v>0</v>
      </c>
      <c r="M9989" s="27"/>
    </row>
    <row r="9990" spans="1:13" ht="30" customHeight="1" x14ac:dyDescent="0.3">
      <c r="A9990" s="27">
        <f t="shared" si="128"/>
        <v>5676</v>
      </c>
      <c r="B9990" s="80">
        <v>45307</v>
      </c>
      <c r="C9990" s="31">
        <v>45293</v>
      </c>
      <c r="D9990" s="76" t="s">
        <v>914</v>
      </c>
      <c r="E9990" s="77" t="str">
        <f>IF(ISBLANK(LeaveTracker[[#This Row],[Employee Name]]),"-----",VLOOKUP(LeaveTracker[[#This Row],[Employee Name]],'List of Employees'!$B$4:$H$766,7))</f>
        <v>ONT</v>
      </c>
      <c r="F9990" s="77" t="str">
        <f>IF(ISBLANK(LeaveTracker[[#This Row],[Employee Name]]),"-----",VLOOKUP(LeaveTracker[[#This Row],[Employee Name]],'List of Employees'!$B$4:$H$766,6))</f>
        <v>PERMANENT</v>
      </c>
      <c r="G9990" s="78">
        <v>45285</v>
      </c>
      <c r="H9990" s="78">
        <v>45290</v>
      </c>
      <c r="I9990" s="81" t="s">
        <v>81</v>
      </c>
      <c r="K9990" s="57" t="str">
        <f>LeaveTracker[[#This Row],[Days]]&amp;" "&amp;LeaveTracker[[#This Row],[Type of Leave]]</f>
        <v>0 SL</v>
      </c>
      <c r="L9990" s="79">
        <v>0</v>
      </c>
      <c r="M9990" s="27"/>
    </row>
    <row r="9991" spans="1:13" ht="30" customHeight="1" x14ac:dyDescent="0.3">
      <c r="A9991" s="27">
        <f t="shared" si="128"/>
        <v>5677</v>
      </c>
      <c r="B9991" s="80">
        <v>45307</v>
      </c>
      <c r="C9991" s="31">
        <v>45299</v>
      </c>
      <c r="D9991" s="76" t="s">
        <v>2068</v>
      </c>
      <c r="E9991" s="77" t="str">
        <f>IF(ISBLANK(LeaveTracker[[#This Row],[Employee Name]]),"-----",VLOOKUP(LeaveTracker[[#This Row],[Employee Name]],'List of Employees'!$B$4:$H$766,7))</f>
        <v>OSPITAL NG TAGAYTAY</v>
      </c>
      <c r="F9991" s="77" t="str">
        <f>IF(ISBLANK(LeaveTracker[[#This Row],[Employee Name]]),"-----",VLOOKUP(LeaveTracker[[#This Row],[Employee Name]],'List of Employees'!$B$4:$H$766,6))</f>
        <v>PERMANENT</v>
      </c>
      <c r="G9991" s="78">
        <v>45293</v>
      </c>
      <c r="H9991" s="78">
        <v>45298</v>
      </c>
      <c r="I9991" s="81" t="s">
        <v>81</v>
      </c>
      <c r="K9991" s="57" t="str">
        <f>LeaveTracker[[#This Row],[Days]]&amp;" "&amp;LeaveTracker[[#This Row],[Type of Leave]]</f>
        <v>6 SL</v>
      </c>
      <c r="L9991" s="79">
        <v>6</v>
      </c>
      <c r="M9991" s="27"/>
    </row>
    <row r="9992" spans="1:13" ht="30" customHeight="1" x14ac:dyDescent="0.3">
      <c r="A9992" s="27">
        <f t="shared" si="128"/>
        <v>5678</v>
      </c>
      <c r="B9992" s="80">
        <v>45307</v>
      </c>
      <c r="C9992" s="31">
        <v>45295</v>
      </c>
      <c r="D9992" s="76" t="s">
        <v>2045</v>
      </c>
      <c r="E9992" s="77" t="str">
        <f>IF(ISBLANK(LeaveTracker[[#This Row],[Employee Name]]),"-----",VLOOKUP(LeaveTracker[[#This Row],[Employee Name]],'List of Employees'!$B$4:$H$766,7))</f>
        <v>OSPITAL NG TAGAYTAY</v>
      </c>
      <c r="F9992" s="77" t="str">
        <f>IF(ISBLANK(LeaveTracker[[#This Row],[Employee Name]]),"-----",VLOOKUP(LeaveTracker[[#This Row],[Employee Name]],'List of Employees'!$B$4:$H$766,6))</f>
        <v>PERMANENT</v>
      </c>
      <c r="G9992" s="78">
        <v>45296</v>
      </c>
      <c r="H9992" s="78">
        <v>45303</v>
      </c>
      <c r="I9992" s="81" t="s">
        <v>82</v>
      </c>
      <c r="K9992" s="57" t="str">
        <f ca="1">LeaveTracker[[#This Row],[Days]]&amp;" "&amp;LeaveTracker[[#This Row],[Type of Leave]]</f>
        <v>6 VL</v>
      </c>
      <c r="L9992" s="79">
        <f ca="1">NETWORKDAYS(LeaveTracker[[#This Row],[Start Date]],LeaveTracker[[#This Row],[End Date]],lstHolidays)</f>
        <v>6</v>
      </c>
      <c r="M9992" s="27"/>
    </row>
    <row r="9993" spans="1:13" ht="30" customHeight="1" x14ac:dyDescent="0.3">
      <c r="A9993" s="27">
        <f t="shared" si="128"/>
        <v>5679</v>
      </c>
      <c r="B9993" s="80">
        <v>45307</v>
      </c>
      <c r="C9993" s="31">
        <v>45281</v>
      </c>
      <c r="D9993" s="76" t="s">
        <v>2142</v>
      </c>
      <c r="E9993" s="77" t="str">
        <f>IF(ISBLANK(LeaveTracker[[#This Row],[Employee Name]]),"-----",VLOOKUP(LeaveTracker[[#This Row],[Employee Name]],'List of Employees'!$B$4:$H$766,7))</f>
        <v>OSPITAL NG TAGAYTAY</v>
      </c>
      <c r="F9993" s="77" t="str">
        <f>IF(ISBLANK(LeaveTracker[[#This Row],[Employee Name]]),"-----",VLOOKUP(LeaveTracker[[#This Row],[Employee Name]],'List of Employees'!$B$4:$H$766,6))</f>
        <v>PERMANENT</v>
      </c>
      <c r="G9993" s="78">
        <v>45280</v>
      </c>
      <c r="H9993" s="78">
        <v>45280</v>
      </c>
      <c r="I9993" s="81" t="s">
        <v>297</v>
      </c>
      <c r="J9993" s="42" t="s">
        <v>1000</v>
      </c>
      <c r="K9993" s="57" t="str">
        <f ca="1">LeaveTracker[[#This Row],[Days]]&amp;" "&amp;LeaveTracker[[#This Row],[Type of Leave]]</f>
        <v>1 OTHER</v>
      </c>
      <c r="L9993" s="79">
        <f ca="1">NETWORKDAYS(LeaveTracker[[#This Row],[Start Date]],LeaveTracker[[#This Row],[End Date]],lstHolidays)</f>
        <v>1</v>
      </c>
      <c r="M9993" s="27"/>
    </row>
    <row r="9994" spans="1:13" ht="30" customHeight="1" x14ac:dyDescent="0.3">
      <c r="A9994" s="27">
        <f t="shared" si="128"/>
        <v>5680</v>
      </c>
      <c r="B9994" s="80">
        <v>45307</v>
      </c>
      <c r="C9994" s="31">
        <v>45293</v>
      </c>
      <c r="D9994" s="76" t="s">
        <v>2421</v>
      </c>
      <c r="E9994" s="77" t="str">
        <f>IF(ISBLANK(LeaveTracker[[#This Row],[Employee Name]]),"-----",VLOOKUP(LeaveTracker[[#This Row],[Employee Name]],'List of Employees'!$B$4:$H$766,7))</f>
        <v>ONT</v>
      </c>
      <c r="F9994" s="77" t="str">
        <f>IF(ISBLANK(LeaveTracker[[#This Row],[Employee Name]]),"-----",VLOOKUP(LeaveTracker[[#This Row],[Employee Name]],'List of Employees'!$B$4:$H$766,6))</f>
        <v>CASUAL</v>
      </c>
      <c r="G9994" s="78">
        <v>45292</v>
      </c>
      <c r="H9994" s="78">
        <v>45292</v>
      </c>
      <c r="I9994" s="81" t="s">
        <v>81</v>
      </c>
      <c r="K9994" s="57" t="str">
        <f>LeaveTracker[[#This Row],[Days]]&amp;" "&amp;LeaveTracker[[#This Row],[Type of Leave]]</f>
        <v>1 SL</v>
      </c>
      <c r="L9994" s="79">
        <v>1</v>
      </c>
      <c r="M9994" s="27"/>
    </row>
    <row r="9995" spans="1:13" ht="30" customHeight="1" x14ac:dyDescent="0.3">
      <c r="A9995" s="27">
        <f t="shared" si="128"/>
        <v>5681</v>
      </c>
      <c r="B9995" s="80">
        <v>45307</v>
      </c>
      <c r="C9995" s="31">
        <v>45293</v>
      </c>
      <c r="D9995" s="76" t="s">
        <v>2421</v>
      </c>
      <c r="E9995" s="77" t="str">
        <f>IF(ISBLANK(LeaveTracker[[#This Row],[Employee Name]]),"-----",VLOOKUP(LeaveTracker[[#This Row],[Employee Name]],'List of Employees'!$B$4:$H$766,7))</f>
        <v>ONT</v>
      </c>
      <c r="F9995" s="77" t="str">
        <f>IF(ISBLANK(LeaveTracker[[#This Row],[Employee Name]]),"-----",VLOOKUP(LeaveTracker[[#This Row],[Employee Name]],'List of Employees'!$B$4:$H$766,6))</f>
        <v>CASUAL</v>
      </c>
      <c r="G9995" s="78">
        <v>45279</v>
      </c>
      <c r="H9995" s="78">
        <v>45279</v>
      </c>
      <c r="I9995" s="81" t="s">
        <v>81</v>
      </c>
      <c r="K9995" s="57" t="str">
        <f ca="1">LeaveTracker[[#This Row],[Days]]&amp;" "&amp;LeaveTracker[[#This Row],[Type of Leave]]</f>
        <v>1 SL</v>
      </c>
      <c r="L9995" s="79">
        <f ca="1">NETWORKDAYS(LeaveTracker[[#This Row],[Start Date]],LeaveTracker[[#This Row],[End Date]],lstHolidays)</f>
        <v>1</v>
      </c>
      <c r="M9995" s="27"/>
    </row>
    <row r="9996" spans="1:13" ht="30" customHeight="1" x14ac:dyDescent="0.3">
      <c r="A9996" s="27">
        <v>5681</v>
      </c>
      <c r="B9996" s="80">
        <v>45307</v>
      </c>
      <c r="C9996" s="31">
        <v>45293</v>
      </c>
      <c r="D9996" s="76" t="s">
        <v>2421</v>
      </c>
      <c r="E9996" s="77" t="str">
        <f>IF(ISBLANK(LeaveTracker[[#This Row],[Employee Name]]),"-----",VLOOKUP(LeaveTracker[[#This Row],[Employee Name]],'List of Employees'!$B$4:$H$766,7))</f>
        <v>ONT</v>
      </c>
      <c r="F9996" s="77" t="str">
        <f>IF(ISBLANK(LeaveTracker[[#This Row],[Employee Name]]),"-----",VLOOKUP(LeaveTracker[[#This Row],[Employee Name]],'List of Employees'!$B$4:$H$766,6))</f>
        <v>CASUAL</v>
      </c>
      <c r="G9996" s="78">
        <v>45285</v>
      </c>
      <c r="H9996" s="78">
        <v>45285</v>
      </c>
      <c r="I9996" s="81" t="s">
        <v>81</v>
      </c>
      <c r="K9996" s="57" t="str">
        <f ca="1">LeaveTracker[[#This Row],[Days]]&amp;" "&amp;LeaveTracker[[#This Row],[Type of Leave]]</f>
        <v>0 SL</v>
      </c>
      <c r="L9996" s="79">
        <f ca="1">NETWORKDAYS(LeaveTracker[[#This Row],[Start Date]],LeaveTracker[[#This Row],[End Date]],lstHolidays)</f>
        <v>0</v>
      </c>
      <c r="M9996" s="27"/>
    </row>
    <row r="9997" spans="1:13" ht="30" customHeight="1" x14ac:dyDescent="0.3">
      <c r="A9997" s="27">
        <v>5681</v>
      </c>
      <c r="B9997" s="80">
        <v>45307</v>
      </c>
      <c r="C9997" s="31">
        <v>45293</v>
      </c>
      <c r="D9997" s="76" t="s">
        <v>2421</v>
      </c>
      <c r="E9997" s="77" t="str">
        <f>IF(ISBLANK(LeaveTracker[[#This Row],[Employee Name]]),"-----",VLOOKUP(LeaveTracker[[#This Row],[Employee Name]],'List of Employees'!$B$4:$H$766,7))</f>
        <v>ONT</v>
      </c>
      <c r="F9997" s="77" t="str">
        <f>IF(ISBLANK(LeaveTracker[[#This Row],[Employee Name]]),"-----",VLOOKUP(LeaveTracker[[#This Row],[Employee Name]],'List of Employees'!$B$4:$H$766,6))</f>
        <v>CASUAL</v>
      </c>
      <c r="G9997" s="78">
        <v>45287</v>
      </c>
      <c r="H9997" s="78">
        <v>45287</v>
      </c>
      <c r="I9997" s="81" t="s">
        <v>81</v>
      </c>
      <c r="K9997" s="57" t="str">
        <f ca="1">LeaveTracker[[#This Row],[Days]]&amp;" "&amp;LeaveTracker[[#This Row],[Type of Leave]]</f>
        <v>1 SL</v>
      </c>
      <c r="L9997" s="79">
        <f ca="1">NETWORKDAYS(LeaveTracker[[#This Row],[Start Date]],LeaveTracker[[#This Row],[End Date]],lstHolidays)</f>
        <v>1</v>
      </c>
      <c r="M9997" s="27"/>
    </row>
    <row r="9998" spans="1:13" ht="30" customHeight="1" x14ac:dyDescent="0.3">
      <c r="A9998" s="27">
        <v>5681</v>
      </c>
      <c r="B9998" s="80">
        <v>45307</v>
      </c>
      <c r="C9998" s="31">
        <v>45293</v>
      </c>
      <c r="D9998" s="76" t="s">
        <v>2421</v>
      </c>
      <c r="E9998" s="77" t="str">
        <f>IF(ISBLANK(LeaveTracker[[#This Row],[Employee Name]]),"-----",VLOOKUP(LeaveTracker[[#This Row],[Employee Name]],'List of Employees'!$B$4:$H$766,7))</f>
        <v>ONT</v>
      </c>
      <c r="F9998" s="77" t="str">
        <f>IF(ISBLANK(LeaveTracker[[#This Row],[Employee Name]]),"-----",VLOOKUP(LeaveTracker[[#This Row],[Employee Name]],'List of Employees'!$B$4:$H$766,6))</f>
        <v>CASUAL</v>
      </c>
      <c r="G9998" s="78">
        <v>45289</v>
      </c>
      <c r="H9998" s="78">
        <v>45290</v>
      </c>
      <c r="I9998" s="81" t="s">
        <v>81</v>
      </c>
      <c r="K9998" s="57" t="str">
        <f ca="1">LeaveTracker[[#This Row],[Days]]&amp;" "&amp;LeaveTracker[[#This Row],[Type of Leave]]</f>
        <v>1 SL</v>
      </c>
      <c r="L9998" s="79">
        <f ca="1">NETWORKDAYS(LeaveTracker[[#This Row],[Start Date]],LeaveTracker[[#This Row],[End Date]],lstHolidays)</f>
        <v>1</v>
      </c>
      <c r="M9998" s="27"/>
    </row>
    <row r="9999" spans="1:13" ht="30" customHeight="1" x14ac:dyDescent="0.3">
      <c r="A9999" s="27">
        <f t="shared" si="128"/>
        <v>5682</v>
      </c>
      <c r="B9999" s="80">
        <v>45307</v>
      </c>
      <c r="C9999" s="31">
        <v>45301</v>
      </c>
      <c r="D9999" s="76" t="s">
        <v>2421</v>
      </c>
      <c r="E9999" s="77" t="str">
        <f>IF(ISBLANK(LeaveTracker[[#This Row],[Employee Name]]),"-----",VLOOKUP(LeaveTracker[[#This Row],[Employee Name]],'List of Employees'!$B$4:$H$766,7))</f>
        <v>ONT</v>
      </c>
      <c r="F9999" s="77" t="str">
        <f>IF(ISBLANK(LeaveTracker[[#This Row],[Employee Name]]),"-----",VLOOKUP(LeaveTracker[[#This Row],[Employee Name]],'List of Employees'!$B$4:$H$766,6))</f>
        <v>CASUAL</v>
      </c>
      <c r="G9999" s="78">
        <v>45295</v>
      </c>
      <c r="H9999" s="78">
        <v>45295</v>
      </c>
      <c r="I9999" s="81" t="s">
        <v>81</v>
      </c>
      <c r="K9999" s="57" t="str">
        <f ca="1">LeaveTracker[[#This Row],[Days]]&amp;" "&amp;LeaveTracker[[#This Row],[Type of Leave]]</f>
        <v>1 SL</v>
      </c>
      <c r="L9999" s="79">
        <f ca="1">NETWORKDAYS(LeaveTracker[[#This Row],[Start Date]],LeaveTracker[[#This Row],[End Date]],lstHolidays)</f>
        <v>1</v>
      </c>
      <c r="M9999" s="27"/>
    </row>
    <row r="10000" spans="1:13" ht="30" customHeight="1" x14ac:dyDescent="0.3">
      <c r="A10000" s="27">
        <v>5682</v>
      </c>
      <c r="B10000" s="80">
        <v>45307</v>
      </c>
      <c r="C10000" s="31">
        <v>45301</v>
      </c>
      <c r="D10000" s="76" t="s">
        <v>2421</v>
      </c>
      <c r="E10000" s="77" t="str">
        <f>IF(ISBLANK(LeaveTracker[[#This Row],[Employee Name]]),"-----",VLOOKUP(LeaveTracker[[#This Row],[Employee Name]],'List of Employees'!$B$4:$H$766,7))</f>
        <v>ONT</v>
      </c>
      <c r="F10000" s="77" t="str">
        <f>IF(ISBLANK(LeaveTracker[[#This Row],[Employee Name]]),"-----",VLOOKUP(LeaveTracker[[#This Row],[Employee Name]],'List of Employees'!$B$4:$H$766,6))</f>
        <v>CASUAL</v>
      </c>
      <c r="G10000" s="78">
        <v>45302</v>
      </c>
      <c r="H10000" s="78">
        <v>45302</v>
      </c>
      <c r="I10000" s="81" t="s">
        <v>81</v>
      </c>
      <c r="K10000" s="57" t="str">
        <f ca="1">LeaveTracker[[#This Row],[Days]]&amp;" "&amp;LeaveTracker[[#This Row],[Type of Leave]]</f>
        <v>1 SL</v>
      </c>
      <c r="L10000" s="79">
        <f ca="1">NETWORKDAYS(LeaveTracker[[#This Row],[Start Date]],LeaveTracker[[#This Row],[End Date]],lstHolidays)</f>
        <v>1</v>
      </c>
      <c r="M10000" s="27"/>
    </row>
    <row r="10001" spans="1:13" ht="30" customHeight="1" x14ac:dyDescent="0.3">
      <c r="A10001" s="27">
        <v>5682</v>
      </c>
      <c r="B10001" s="80">
        <v>45307</v>
      </c>
      <c r="C10001" s="31">
        <v>45301</v>
      </c>
      <c r="D10001" s="76" t="s">
        <v>2421</v>
      </c>
      <c r="E10001" s="77" t="str">
        <f>IF(ISBLANK(LeaveTracker[[#This Row],[Employee Name]]),"-----",VLOOKUP(LeaveTracker[[#This Row],[Employee Name]],'List of Employees'!$B$4:$H$766,7))</f>
        <v>ONT</v>
      </c>
      <c r="F10001" s="77" t="str">
        <f>IF(ISBLANK(LeaveTracker[[#This Row],[Employee Name]]),"-----",VLOOKUP(LeaveTracker[[#This Row],[Employee Name]],'List of Employees'!$B$4:$H$766,6))</f>
        <v>CASUAL</v>
      </c>
      <c r="G10001" s="78">
        <v>45304</v>
      </c>
      <c r="H10001" s="78">
        <v>45304</v>
      </c>
      <c r="I10001" s="81" t="s">
        <v>81</v>
      </c>
      <c r="K10001" s="57" t="str">
        <f>LeaveTracker[[#This Row],[Days]]&amp;" "&amp;LeaveTracker[[#This Row],[Type of Leave]]</f>
        <v>1 SL</v>
      </c>
      <c r="L10001" s="79">
        <v>1</v>
      </c>
      <c r="M10001" s="27"/>
    </row>
    <row r="10002" spans="1:13" ht="30" customHeight="1" x14ac:dyDescent="0.3">
      <c r="A10002" s="27">
        <f t="shared" si="128"/>
        <v>5683</v>
      </c>
      <c r="B10002" s="80">
        <v>45307</v>
      </c>
      <c r="C10002" s="31">
        <v>45299</v>
      </c>
      <c r="D10002" s="76" t="s">
        <v>1022</v>
      </c>
      <c r="E10002" s="77" t="str">
        <f>IF(ISBLANK(LeaveTracker[[#This Row],[Employee Name]]),"-----",VLOOKUP(LeaveTracker[[#This Row],[Employee Name]],'List of Employees'!$B$4:$H$766,7))</f>
        <v>ONT</v>
      </c>
      <c r="F10002" s="77" t="str">
        <f>IF(ISBLANK(LeaveTracker[[#This Row],[Employee Name]]),"-----",VLOOKUP(LeaveTracker[[#This Row],[Employee Name]],'List of Employees'!$B$4:$H$766,6))</f>
        <v>PERMANENT</v>
      </c>
      <c r="G10002" s="78">
        <v>45295</v>
      </c>
      <c r="H10002" s="78">
        <v>45296</v>
      </c>
      <c r="I10002" s="81" t="s">
        <v>81</v>
      </c>
      <c r="K10002" s="57" t="str">
        <f>LeaveTracker[[#This Row],[Days]]&amp;" "&amp;LeaveTracker[[#This Row],[Type of Leave]]</f>
        <v>3 SL</v>
      </c>
      <c r="L10002" s="79">
        <v>3</v>
      </c>
      <c r="M10002" s="27"/>
    </row>
    <row r="10003" spans="1:13" ht="30" customHeight="1" x14ac:dyDescent="0.3">
      <c r="A10003" s="27">
        <f t="shared" si="128"/>
        <v>5684</v>
      </c>
      <c r="B10003" s="80">
        <v>45307</v>
      </c>
      <c r="C10003" s="31">
        <v>45300</v>
      </c>
      <c r="D10003" s="76" t="s">
        <v>2221</v>
      </c>
      <c r="E10003" s="77" t="str">
        <f>IF(ISBLANK(LeaveTracker[[#This Row],[Employee Name]]),"-----",VLOOKUP(LeaveTracker[[#This Row],[Employee Name]],'List of Employees'!$B$4:$H$766,7))</f>
        <v>OSPITAL NG TAGAYTAY</v>
      </c>
      <c r="F10003" s="77" t="str">
        <f>IF(ISBLANK(LeaveTracker[[#This Row],[Employee Name]]),"-----",VLOOKUP(LeaveTracker[[#This Row],[Employee Name]],'List of Employees'!$B$4:$H$766,6))</f>
        <v>CASUAL</v>
      </c>
      <c r="G10003" s="78">
        <v>45297</v>
      </c>
      <c r="H10003" s="78">
        <v>45298</v>
      </c>
      <c r="I10003" s="81" t="s">
        <v>81</v>
      </c>
      <c r="K10003" s="57" t="str">
        <f>LeaveTracker[[#This Row],[Days]]&amp;" "&amp;LeaveTracker[[#This Row],[Type of Leave]]</f>
        <v>2 SL</v>
      </c>
      <c r="L10003" s="79">
        <v>2</v>
      </c>
      <c r="M10003" s="27"/>
    </row>
    <row r="10004" spans="1:13" ht="30" customHeight="1" x14ac:dyDescent="0.3">
      <c r="A10004" s="27">
        <f t="shared" si="128"/>
        <v>5685</v>
      </c>
      <c r="B10004" s="80">
        <v>45307</v>
      </c>
      <c r="C10004" s="31">
        <v>45300</v>
      </c>
      <c r="D10004" s="76" t="s">
        <v>2179</v>
      </c>
      <c r="E10004" s="77" t="str">
        <f>IF(ISBLANK(LeaveTracker[[#This Row],[Employee Name]]),"-----",VLOOKUP(LeaveTracker[[#This Row],[Employee Name]],'List of Employees'!$B$4:$H$766,7))</f>
        <v>OSPITAL NG TAGAYTAY</v>
      </c>
      <c r="F10004" s="77" t="str">
        <f>IF(ISBLANK(LeaveTracker[[#This Row],[Employee Name]]),"-----",VLOOKUP(LeaveTracker[[#This Row],[Employee Name]],'List of Employees'!$B$4:$H$766,6))</f>
        <v>CASUAL</v>
      </c>
      <c r="G10004" s="78">
        <v>45287</v>
      </c>
      <c r="H10004" s="78">
        <v>45287</v>
      </c>
      <c r="I10004" s="81" t="s">
        <v>81</v>
      </c>
      <c r="K10004" s="57" t="str">
        <f ca="1">LeaveTracker[[#This Row],[Days]]&amp;" "&amp;LeaveTracker[[#This Row],[Type of Leave]]</f>
        <v>1 SL</v>
      </c>
      <c r="L10004" s="79">
        <f ca="1">NETWORKDAYS(LeaveTracker[[#This Row],[Start Date]],LeaveTracker[[#This Row],[End Date]],lstHolidays)</f>
        <v>1</v>
      </c>
      <c r="M10004" s="27"/>
    </row>
    <row r="10005" spans="1:13" ht="30" customHeight="1" x14ac:dyDescent="0.3">
      <c r="A10005" s="27">
        <f t="shared" si="128"/>
        <v>5686</v>
      </c>
      <c r="B10005" s="80">
        <v>45307</v>
      </c>
      <c r="C10005" s="31">
        <v>45301</v>
      </c>
      <c r="D10005" s="76" t="s">
        <v>171</v>
      </c>
      <c r="E10005" s="77" t="str">
        <f>IF(ISBLANK(LeaveTracker[[#This Row],[Employee Name]]),"-----",VLOOKUP(LeaveTracker[[#This Row],[Employee Name]],'List of Employees'!$B$4:$H$766,7))</f>
        <v>HRMO</v>
      </c>
      <c r="F10005" s="77" t="str">
        <f>IF(ISBLANK(LeaveTracker[[#This Row],[Employee Name]]),"-----",VLOOKUP(LeaveTracker[[#This Row],[Employee Name]],'List of Employees'!$B$4:$H$766,6))</f>
        <v>PERMANENT</v>
      </c>
      <c r="G10005" s="78">
        <v>45294</v>
      </c>
      <c r="H10005" s="78">
        <v>45294</v>
      </c>
      <c r="I10005" s="81" t="s">
        <v>81</v>
      </c>
      <c r="K10005" s="57" t="str">
        <f ca="1">LeaveTracker[[#This Row],[Days]]&amp;" "&amp;LeaveTracker[[#This Row],[Type of Leave]]</f>
        <v>1 SL</v>
      </c>
      <c r="L10005" s="79">
        <f ca="1">NETWORKDAYS(LeaveTracker[[#This Row],[Start Date]],LeaveTracker[[#This Row],[End Date]],lstHolidays)</f>
        <v>1</v>
      </c>
      <c r="M10005" s="27"/>
    </row>
    <row r="10006" spans="1:13" ht="30" customHeight="1" x14ac:dyDescent="0.3">
      <c r="A10006" s="27">
        <v>5686</v>
      </c>
      <c r="B10006" s="80">
        <v>45307</v>
      </c>
      <c r="C10006" s="31">
        <v>45301</v>
      </c>
      <c r="D10006" s="76" t="s">
        <v>171</v>
      </c>
      <c r="E10006" s="77" t="str">
        <f>IF(ISBLANK(LeaveTracker[[#This Row],[Employee Name]]),"-----",VLOOKUP(LeaveTracker[[#This Row],[Employee Name]],'List of Employees'!$B$4:$H$766,7))</f>
        <v>HRMO</v>
      </c>
      <c r="F10006" s="77" t="str">
        <f>IF(ISBLANK(LeaveTracker[[#This Row],[Employee Name]]),"-----",VLOOKUP(LeaveTracker[[#This Row],[Employee Name]],'List of Employees'!$B$4:$H$766,6))</f>
        <v>PERMANENT</v>
      </c>
      <c r="G10006" s="78">
        <v>45299</v>
      </c>
      <c r="H10006" s="78">
        <v>45300</v>
      </c>
      <c r="I10006" s="81" t="s">
        <v>81</v>
      </c>
      <c r="K10006" s="57" t="str">
        <f ca="1">LeaveTracker[[#This Row],[Days]]&amp;" "&amp;LeaveTracker[[#This Row],[Type of Leave]]</f>
        <v>2 SL</v>
      </c>
      <c r="L10006" s="79">
        <f ca="1">NETWORKDAYS(LeaveTracker[[#This Row],[Start Date]],LeaveTracker[[#This Row],[End Date]],lstHolidays)</f>
        <v>2</v>
      </c>
      <c r="M10006" s="27"/>
    </row>
    <row r="10007" spans="1:13" ht="30" customHeight="1" x14ac:dyDescent="0.3">
      <c r="A10007" s="27">
        <f t="shared" si="128"/>
        <v>5687</v>
      </c>
      <c r="B10007" s="80">
        <v>45307</v>
      </c>
      <c r="C10007" s="31">
        <v>45301</v>
      </c>
      <c r="D10007" s="76" t="s">
        <v>303</v>
      </c>
      <c r="E10007" s="77" t="str">
        <f>IF(ISBLANK(LeaveTracker[[#This Row],[Employee Name]]),"-----",VLOOKUP(LeaveTracker[[#This Row],[Employee Name]],'List of Employees'!$B$4:$H$766,7))</f>
        <v>TOPS (ADMIN CSU)</v>
      </c>
      <c r="F10007" s="77" t="str">
        <f>IF(ISBLANK(LeaveTracker[[#This Row],[Employee Name]]),"-----",VLOOKUP(LeaveTracker[[#This Row],[Employee Name]],'List of Employees'!$B$4:$H$766,6))</f>
        <v>PERMANENT</v>
      </c>
      <c r="G10007" s="78">
        <v>45300</v>
      </c>
      <c r="H10007" s="78">
        <v>45300</v>
      </c>
      <c r="I10007" s="81" t="s">
        <v>81</v>
      </c>
      <c r="K10007" s="57" t="str">
        <f ca="1">LeaveTracker[[#This Row],[Days]]&amp;" "&amp;LeaveTracker[[#This Row],[Type of Leave]]</f>
        <v>1 SL</v>
      </c>
      <c r="L10007" s="79">
        <f ca="1">NETWORKDAYS(LeaveTracker[[#This Row],[Start Date]],LeaveTracker[[#This Row],[End Date]],lstHolidays)</f>
        <v>1</v>
      </c>
      <c r="M10007" s="27"/>
    </row>
    <row r="10008" spans="1:13" ht="30" customHeight="1" x14ac:dyDescent="0.3">
      <c r="A10008" s="27">
        <f t="shared" si="128"/>
        <v>5688</v>
      </c>
      <c r="B10008" s="80">
        <v>45307</v>
      </c>
      <c r="C10008" s="31">
        <v>45301</v>
      </c>
      <c r="D10008" s="76" t="s">
        <v>1053</v>
      </c>
      <c r="E10008" s="77" t="str">
        <f>IF(ISBLANK(LeaveTracker[[#This Row],[Employee Name]]),"-----",VLOOKUP(LeaveTracker[[#This Row],[Employee Name]],'List of Employees'!$B$4:$H$766,7))</f>
        <v>CTO</v>
      </c>
      <c r="F10008" s="77" t="str">
        <f>IF(ISBLANK(LeaveTracker[[#This Row],[Employee Name]]),"-----",VLOOKUP(LeaveTracker[[#This Row],[Employee Name]],'List of Employees'!$B$4:$H$766,6))</f>
        <v>PERMANENT</v>
      </c>
      <c r="G10008" s="78">
        <v>45296</v>
      </c>
      <c r="H10008" s="78">
        <v>45296</v>
      </c>
      <c r="I10008" s="81" t="s">
        <v>81</v>
      </c>
      <c r="K10008" s="57" t="str">
        <f ca="1">LeaveTracker[[#This Row],[Days]]&amp;" "&amp;LeaveTracker[[#This Row],[Type of Leave]]</f>
        <v>1 SL</v>
      </c>
      <c r="L10008" s="79">
        <f ca="1">NETWORKDAYS(LeaveTracker[[#This Row],[Start Date]],LeaveTracker[[#This Row],[End Date]],lstHolidays)</f>
        <v>1</v>
      </c>
      <c r="M10008" s="27"/>
    </row>
    <row r="10009" spans="1:13" ht="30" customHeight="1" x14ac:dyDescent="0.3">
      <c r="A10009" s="27">
        <f t="shared" si="128"/>
        <v>5689</v>
      </c>
      <c r="B10009" s="80">
        <v>45307</v>
      </c>
      <c r="C10009" s="31">
        <v>45299</v>
      </c>
      <c r="D10009" s="76" t="s">
        <v>366</v>
      </c>
      <c r="E10009" s="77" t="str">
        <f>IF(ISBLANK(LeaveTracker[[#This Row],[Employee Name]]),"-----",VLOOKUP(LeaveTracker[[#This Row],[Employee Name]],'List of Employees'!$B$4:$H$766,7))</f>
        <v>CCT</v>
      </c>
      <c r="F10009" s="77" t="str">
        <f>IF(ISBLANK(LeaveTracker[[#This Row],[Employee Name]]),"-----",VLOOKUP(LeaveTracker[[#This Row],[Employee Name]],'List of Employees'!$B$4:$H$766,6))</f>
        <v>PERMANENT</v>
      </c>
      <c r="G10009" s="78">
        <v>45307</v>
      </c>
      <c r="H10009" s="78">
        <v>45307</v>
      </c>
      <c r="I10009" s="81" t="s">
        <v>297</v>
      </c>
      <c r="J10009" s="42" t="s">
        <v>1000</v>
      </c>
      <c r="K10009" s="57" t="str">
        <f ca="1">LeaveTracker[[#This Row],[Days]]&amp;" "&amp;LeaveTracker[[#This Row],[Type of Leave]]</f>
        <v>1 OTHER</v>
      </c>
      <c r="L10009" s="79">
        <f ca="1">NETWORKDAYS(LeaveTracker[[#This Row],[Start Date]],LeaveTracker[[#This Row],[End Date]],lstHolidays)</f>
        <v>1</v>
      </c>
      <c r="M10009" s="27"/>
    </row>
    <row r="10010" spans="1:13" ht="30" customHeight="1" x14ac:dyDescent="0.3">
      <c r="A10010" s="27">
        <f t="shared" si="128"/>
        <v>5690</v>
      </c>
      <c r="B10010" s="80">
        <v>45307</v>
      </c>
      <c r="C10010" s="31">
        <v>45299</v>
      </c>
      <c r="D10010" s="76" t="s">
        <v>505</v>
      </c>
      <c r="E10010" s="77" t="str">
        <f>IF(ISBLANK(LeaveTracker[[#This Row],[Employee Name]]),"-----",VLOOKUP(LeaveTracker[[#This Row],[Employee Name]],'List of Employees'!$B$4:$H$766,7))</f>
        <v>ACCOUNTING</v>
      </c>
      <c r="F10010" s="77" t="str">
        <f>IF(ISBLANK(LeaveTracker[[#This Row],[Employee Name]]),"-----",VLOOKUP(LeaveTracker[[#This Row],[Employee Name]],'List of Employees'!$B$4:$H$766,6))</f>
        <v>PERMANENT</v>
      </c>
      <c r="G10010" s="78">
        <v>45293</v>
      </c>
      <c r="H10010" s="78">
        <v>45293</v>
      </c>
      <c r="I10010" s="81" t="s">
        <v>81</v>
      </c>
      <c r="K10010" s="57" t="str">
        <f ca="1">LeaveTracker[[#This Row],[Days]]&amp;" "&amp;LeaveTracker[[#This Row],[Type of Leave]]</f>
        <v>1 SL</v>
      </c>
      <c r="L10010" s="79">
        <f ca="1">NETWORKDAYS(LeaveTracker[[#This Row],[Start Date]],LeaveTracker[[#This Row],[End Date]],lstHolidays)</f>
        <v>1</v>
      </c>
      <c r="M10010" s="27"/>
    </row>
    <row r="10011" spans="1:13" ht="30" customHeight="1" x14ac:dyDescent="0.3">
      <c r="A10011" s="27">
        <f t="shared" si="128"/>
        <v>5691</v>
      </c>
      <c r="B10011" s="80">
        <v>45307</v>
      </c>
      <c r="C10011" s="31">
        <v>45299</v>
      </c>
      <c r="D10011" s="76" t="s">
        <v>1007</v>
      </c>
      <c r="E10011" s="77" t="str">
        <f>IF(ISBLANK(LeaveTracker[[#This Row],[Employee Name]]),"-----",VLOOKUP(LeaveTracker[[#This Row],[Employee Name]],'List of Employees'!$B$4:$H$766,7))</f>
        <v>ACCOUNTING</v>
      </c>
      <c r="F10011" s="77" t="str">
        <f>IF(ISBLANK(LeaveTracker[[#This Row],[Employee Name]]),"-----",VLOOKUP(LeaveTracker[[#This Row],[Employee Name]],'List of Employees'!$B$4:$H$766,6))</f>
        <v>PERMANENT</v>
      </c>
      <c r="G10011" s="78">
        <v>45303</v>
      </c>
      <c r="H10011" s="78">
        <v>45303</v>
      </c>
      <c r="I10011" s="81" t="s">
        <v>82</v>
      </c>
      <c r="K10011" s="57" t="str">
        <f ca="1">LeaveTracker[[#This Row],[Days]]&amp;" "&amp;LeaveTracker[[#This Row],[Type of Leave]]</f>
        <v>1 VL</v>
      </c>
      <c r="L10011" s="79">
        <f ca="1">NETWORKDAYS(LeaveTracker[[#This Row],[Start Date]],LeaveTracker[[#This Row],[End Date]],lstHolidays)</f>
        <v>1</v>
      </c>
      <c r="M10011" s="27"/>
    </row>
    <row r="10012" spans="1:13" ht="30" customHeight="1" x14ac:dyDescent="0.3">
      <c r="A10012" s="27">
        <f t="shared" si="128"/>
        <v>5692</v>
      </c>
      <c r="B10012" s="80">
        <v>45307</v>
      </c>
      <c r="C10012" s="31">
        <v>45299</v>
      </c>
      <c r="D10012" s="76" t="s">
        <v>1005</v>
      </c>
      <c r="E10012" s="77" t="str">
        <f>IF(ISBLANK(LeaveTracker[[#This Row],[Employee Name]]),"-----",VLOOKUP(LeaveTracker[[#This Row],[Employee Name]],'List of Employees'!$B$4:$H$766,7))</f>
        <v>ACCOUNTING</v>
      </c>
      <c r="F10012" s="77" t="str">
        <f>IF(ISBLANK(LeaveTracker[[#This Row],[Employee Name]]),"-----",VLOOKUP(LeaveTracker[[#This Row],[Employee Name]],'List of Employees'!$B$4:$H$766,6))</f>
        <v>PERMANENT</v>
      </c>
      <c r="G10012" s="78">
        <v>45299</v>
      </c>
      <c r="H10012" s="78">
        <v>45403</v>
      </c>
      <c r="I10012" s="81" t="s">
        <v>76</v>
      </c>
      <c r="K10012" s="57" t="str">
        <f ca="1">LeaveTracker[[#This Row],[Days]]&amp;" "&amp;LeaveTracker[[#This Row],[Type of Leave]]</f>
        <v>75 Maternity</v>
      </c>
      <c r="L10012" s="79">
        <f ca="1">NETWORKDAYS(LeaveTracker[[#This Row],[Start Date]],LeaveTracker[[#This Row],[End Date]],lstHolidays)</f>
        <v>75</v>
      </c>
      <c r="M10012" s="27"/>
    </row>
    <row r="10013" spans="1:13" ht="30" customHeight="1" x14ac:dyDescent="0.3">
      <c r="A10013" s="27">
        <f t="shared" si="128"/>
        <v>5693</v>
      </c>
      <c r="B10013" s="80">
        <v>45307</v>
      </c>
      <c r="C10013" s="31">
        <v>45302</v>
      </c>
      <c r="D10013" s="76" t="s">
        <v>1741</v>
      </c>
      <c r="E10013" s="77" t="str">
        <f>IF(ISBLANK(LeaveTracker[[#This Row],[Employee Name]]),"-----",VLOOKUP(LeaveTracker[[#This Row],[Employee Name]],'List of Employees'!$B$4:$H$766,7))</f>
        <v>ACCOUNTING</v>
      </c>
      <c r="F10013" s="77" t="str">
        <f>IF(ISBLANK(LeaveTracker[[#This Row],[Employee Name]]),"-----",VLOOKUP(LeaveTracker[[#This Row],[Employee Name]],'List of Employees'!$B$4:$H$766,6))</f>
        <v>CASUAL</v>
      </c>
      <c r="G10013" s="78">
        <v>45301</v>
      </c>
      <c r="H10013" s="78">
        <v>45301</v>
      </c>
      <c r="I10013" s="81" t="s">
        <v>81</v>
      </c>
      <c r="K10013" s="57" t="str">
        <f ca="1">LeaveTracker[[#This Row],[Days]]&amp;" "&amp;LeaveTracker[[#This Row],[Type of Leave]]</f>
        <v>1 SL</v>
      </c>
      <c r="L10013" s="79">
        <f ca="1">NETWORKDAYS(LeaveTracker[[#This Row],[Start Date]],LeaveTracker[[#This Row],[End Date]],lstHolidays)</f>
        <v>1</v>
      </c>
      <c r="M10013" s="27"/>
    </row>
    <row r="10014" spans="1:13" ht="30" customHeight="1" x14ac:dyDescent="0.3">
      <c r="A10014" s="27">
        <f t="shared" si="128"/>
        <v>5694</v>
      </c>
      <c r="B10014" s="80">
        <v>45307</v>
      </c>
      <c r="C10014" s="31">
        <v>45302</v>
      </c>
      <c r="D10014" s="76" t="s">
        <v>529</v>
      </c>
      <c r="E10014" s="77" t="str">
        <f>IF(ISBLANK(LeaveTracker[[#This Row],[Employee Name]]),"-----",VLOOKUP(LeaveTracker[[#This Row],[Employee Name]],'List of Employees'!$B$4:$H$766,7))</f>
        <v>GSO</v>
      </c>
      <c r="F10014" s="77" t="str">
        <f>IF(ISBLANK(LeaveTracker[[#This Row],[Employee Name]]),"-----",VLOOKUP(LeaveTracker[[#This Row],[Employee Name]],'List of Employees'!$B$4:$H$766,6))</f>
        <v>PERMANENT</v>
      </c>
      <c r="G10014" s="78">
        <v>45301</v>
      </c>
      <c r="H10014" s="78">
        <v>45301</v>
      </c>
      <c r="I10014" s="81" t="s">
        <v>81</v>
      </c>
      <c r="K10014" s="57" t="str">
        <f ca="1">LeaveTracker[[#This Row],[Days]]&amp;" "&amp;LeaveTracker[[#This Row],[Type of Leave]]</f>
        <v>1 SL</v>
      </c>
      <c r="L10014" s="79">
        <f ca="1">NETWORKDAYS(LeaveTracker[[#This Row],[Start Date]],LeaveTracker[[#This Row],[End Date]],lstHolidays)</f>
        <v>1</v>
      </c>
      <c r="M10014" s="27"/>
    </row>
    <row r="10015" spans="1:13" ht="30" customHeight="1" x14ac:dyDescent="0.3">
      <c r="A10015" s="27">
        <f t="shared" si="128"/>
        <v>5695</v>
      </c>
      <c r="B10015" s="80">
        <v>45307</v>
      </c>
      <c r="C10015" s="31">
        <v>45302</v>
      </c>
      <c r="D10015" s="76" t="s">
        <v>1761</v>
      </c>
      <c r="E10015" s="77" t="str">
        <f>IF(ISBLANK(LeaveTracker[[#This Row],[Employee Name]]),"-----",VLOOKUP(LeaveTracker[[#This Row],[Employee Name]],'List of Employees'!$B$4:$H$766,7))</f>
        <v>GSO</v>
      </c>
      <c r="F10015" s="77" t="str">
        <f>IF(ISBLANK(LeaveTracker[[#This Row],[Employee Name]]),"-----",VLOOKUP(LeaveTracker[[#This Row],[Employee Name]],'List of Employees'!$B$4:$H$766,6))</f>
        <v>CASUAL</v>
      </c>
      <c r="G10015" s="78">
        <v>45301</v>
      </c>
      <c r="H10015" s="78">
        <v>45301</v>
      </c>
      <c r="I10015" s="81" t="s">
        <v>297</v>
      </c>
      <c r="J10015" s="42" t="s">
        <v>1000</v>
      </c>
      <c r="K10015" s="57" t="str">
        <f ca="1">LeaveTracker[[#This Row],[Days]]&amp;" "&amp;LeaveTracker[[#This Row],[Type of Leave]]</f>
        <v>1 OTHER</v>
      </c>
      <c r="L10015" s="79">
        <f ca="1">NETWORKDAYS(LeaveTracker[[#This Row],[Start Date]],LeaveTracker[[#This Row],[End Date]],lstHolidays)</f>
        <v>1</v>
      </c>
      <c r="M10015" s="27"/>
    </row>
    <row r="10016" spans="1:13" ht="30" customHeight="1" x14ac:dyDescent="0.3">
      <c r="A10016" s="27">
        <f t="shared" si="128"/>
        <v>5696</v>
      </c>
      <c r="B10016" s="80">
        <v>45307</v>
      </c>
      <c r="C10016" s="31">
        <v>45302</v>
      </c>
      <c r="D10016" s="76" t="s">
        <v>1219</v>
      </c>
      <c r="E10016" s="77" t="str">
        <f>IF(ISBLANK(LeaveTracker[[#This Row],[Employee Name]]),"-----",VLOOKUP(LeaveTracker[[#This Row],[Employee Name]],'List of Employees'!$B$4:$H$766,7))</f>
        <v>DSWDO</v>
      </c>
      <c r="F10016" s="77" t="str">
        <f>IF(ISBLANK(LeaveTracker[[#This Row],[Employee Name]]),"-----",VLOOKUP(LeaveTracker[[#This Row],[Employee Name]],'List of Employees'!$B$4:$H$766,6))</f>
        <v>PERMANENT</v>
      </c>
      <c r="G10016" s="78">
        <v>45306</v>
      </c>
      <c r="H10016" s="78">
        <v>45317</v>
      </c>
      <c r="I10016" s="81" t="s">
        <v>82</v>
      </c>
      <c r="K10016" s="57" t="str">
        <f ca="1">LeaveTracker[[#This Row],[Days]]&amp;" "&amp;LeaveTracker[[#This Row],[Type of Leave]]</f>
        <v>10 VL</v>
      </c>
      <c r="L10016" s="79">
        <f ca="1">NETWORKDAYS(LeaveTracker[[#This Row],[Start Date]],LeaveTracker[[#This Row],[End Date]],lstHolidays)</f>
        <v>10</v>
      </c>
      <c r="M10016" s="27"/>
    </row>
    <row r="10017" spans="1:13" ht="30" customHeight="1" x14ac:dyDescent="0.3">
      <c r="A10017" s="27">
        <f t="shared" si="128"/>
        <v>5697</v>
      </c>
      <c r="B10017" s="80">
        <v>45307</v>
      </c>
      <c r="C10017" s="31">
        <v>45295</v>
      </c>
      <c r="D10017" s="76" t="s">
        <v>2241</v>
      </c>
      <c r="E10017" s="77">
        <f>IF(ISBLANK(LeaveTracker[[#This Row],[Employee Name]]),"-----",VLOOKUP(LeaveTracker[[#This Row],[Employee Name]],'List of Employees'!$B$4:$H$766,7))</f>
        <v>0</v>
      </c>
      <c r="F10017" s="77" t="str">
        <f>IF(ISBLANK(LeaveTracker[[#This Row],[Employee Name]]),"-----",VLOOKUP(LeaveTracker[[#This Row],[Employee Name]],'List of Employees'!$B$4:$H$766,6))</f>
        <v>PERMANENT</v>
      </c>
      <c r="G10017" s="78">
        <v>45295</v>
      </c>
      <c r="H10017" s="78">
        <v>45296</v>
      </c>
      <c r="I10017" s="81" t="s">
        <v>81</v>
      </c>
      <c r="K10017" s="57" t="str">
        <f ca="1">LeaveTracker[[#This Row],[Days]]&amp;" "&amp;LeaveTracker[[#This Row],[Type of Leave]]</f>
        <v>2 SL</v>
      </c>
      <c r="L10017" s="79">
        <f ca="1">NETWORKDAYS(LeaveTracker[[#This Row],[Start Date]],LeaveTracker[[#This Row],[End Date]],lstHolidays)</f>
        <v>2</v>
      </c>
      <c r="M10017" s="27"/>
    </row>
    <row r="10018" spans="1:13" ht="30" customHeight="1" x14ac:dyDescent="0.3">
      <c r="A10018" s="27">
        <f t="shared" si="128"/>
        <v>5698</v>
      </c>
      <c r="B10018" s="80">
        <v>45307</v>
      </c>
      <c r="C10018" s="31">
        <v>45300</v>
      </c>
      <c r="D10018" s="76" t="s">
        <v>2243</v>
      </c>
      <c r="E10018" s="77" t="str">
        <f>IF(ISBLANK(LeaveTracker[[#This Row],[Employee Name]]),"-----",VLOOKUP(LeaveTracker[[#This Row],[Employee Name]],'List of Employees'!$B$4:$H$766,7))</f>
        <v>CHO</v>
      </c>
      <c r="F10018" s="77" t="str">
        <f>IF(ISBLANK(LeaveTracker[[#This Row],[Employee Name]]),"-----",VLOOKUP(LeaveTracker[[#This Row],[Employee Name]],'List of Employees'!$B$4:$H$766,6))</f>
        <v>JOBCON</v>
      </c>
      <c r="G10018" s="78">
        <v>45295</v>
      </c>
      <c r="H10018" s="78">
        <v>45296</v>
      </c>
      <c r="I10018" s="81" t="s">
        <v>81</v>
      </c>
      <c r="K10018" s="57" t="str">
        <f ca="1">LeaveTracker[[#This Row],[Days]]&amp;" "&amp;LeaveTracker[[#This Row],[Type of Leave]]</f>
        <v>2 SL</v>
      </c>
      <c r="L10018" s="79">
        <f ca="1">NETWORKDAYS(LeaveTracker[[#This Row],[Start Date]],LeaveTracker[[#This Row],[End Date]],lstHolidays)</f>
        <v>2</v>
      </c>
      <c r="M10018" s="27"/>
    </row>
    <row r="10019" spans="1:13" ht="30" customHeight="1" x14ac:dyDescent="0.3">
      <c r="A10019" s="27">
        <f t="shared" si="128"/>
        <v>5699</v>
      </c>
      <c r="B10019" s="80">
        <v>45307</v>
      </c>
      <c r="C10019" s="31">
        <v>45299</v>
      </c>
      <c r="D10019" s="76" t="s">
        <v>1897</v>
      </c>
      <c r="E10019" s="77" t="str">
        <f>IF(ISBLANK(LeaveTracker[[#This Row],[Employee Name]]),"-----",VLOOKUP(LeaveTracker[[#This Row],[Employee Name]],'List of Employees'!$B$4:$H$766,7))</f>
        <v>MAHOGANY MARKET</v>
      </c>
      <c r="F10019" s="77" t="str">
        <f>IF(ISBLANK(LeaveTracker[[#This Row],[Employee Name]]),"-----",VLOOKUP(LeaveTracker[[#This Row],[Employee Name]],'List of Employees'!$B$4:$H$766,6))</f>
        <v>CASUAL</v>
      </c>
      <c r="G10019" s="78">
        <v>45305</v>
      </c>
      <c r="H10019" s="78">
        <v>45305</v>
      </c>
      <c r="I10019" s="81" t="s">
        <v>297</v>
      </c>
      <c r="J10019" s="42" t="s">
        <v>1000</v>
      </c>
      <c r="K10019" s="57" t="str">
        <f>LeaveTracker[[#This Row],[Days]]&amp;" "&amp;LeaveTracker[[#This Row],[Type of Leave]]</f>
        <v>1 OTHER</v>
      </c>
      <c r="L10019" s="79">
        <v>1</v>
      </c>
      <c r="M10019" s="27"/>
    </row>
    <row r="10020" spans="1:13" ht="30" customHeight="1" x14ac:dyDescent="0.3">
      <c r="A10020" s="27">
        <f t="shared" si="128"/>
        <v>5700</v>
      </c>
      <c r="B10020" s="80">
        <v>45307</v>
      </c>
      <c r="C10020" s="31">
        <v>45294</v>
      </c>
      <c r="D10020" s="68" t="s">
        <v>361</v>
      </c>
      <c r="E10020" s="77" t="str">
        <f>IF(ISBLANK(LeaveTracker[[#This Row],[Employee Name]]),"-----",VLOOKUP(LeaveTracker[[#This Row],[Employee Name]],'List of Employees'!$B$4:$H$766,7))</f>
        <v>SP</v>
      </c>
      <c r="F10020" s="77" t="str">
        <f>IF(ISBLANK(LeaveTracker[[#This Row],[Employee Name]]),"-----",VLOOKUP(LeaveTracker[[#This Row],[Employee Name]],'List of Employees'!$B$4:$H$766,6))</f>
        <v>PERMANENT</v>
      </c>
      <c r="G10020" s="78">
        <v>45302</v>
      </c>
      <c r="H10020" s="78">
        <v>45303</v>
      </c>
      <c r="I10020" s="81" t="s">
        <v>82</v>
      </c>
      <c r="K10020" s="57" t="str">
        <f ca="1">LeaveTracker[[#This Row],[Days]]&amp;" "&amp;LeaveTracker[[#This Row],[Type of Leave]]</f>
        <v>2 VL</v>
      </c>
      <c r="L10020" s="79">
        <f ca="1">NETWORKDAYS(LeaveTracker[[#This Row],[Start Date]],LeaveTracker[[#This Row],[End Date]],lstHolidays)</f>
        <v>2</v>
      </c>
      <c r="M10020" s="27"/>
    </row>
    <row r="10021" spans="1:13" ht="30" customHeight="1" x14ac:dyDescent="0.3">
      <c r="A10021" s="27">
        <f t="shared" si="128"/>
        <v>5701</v>
      </c>
      <c r="B10021" s="80">
        <v>45310</v>
      </c>
      <c r="C10021" s="31">
        <v>45306</v>
      </c>
      <c r="D10021" s="76" t="s">
        <v>1917</v>
      </c>
      <c r="E10021" s="77" t="str">
        <f>IF(ISBLANK(LeaveTracker[[#This Row],[Employee Name]]),"-----",VLOOKUP(LeaveTracker[[#This Row],[Employee Name]],'List of Employees'!$B$4:$H$766,7))</f>
        <v>ONT</v>
      </c>
      <c r="F10021" s="77" t="str">
        <f>IF(ISBLANK(LeaveTracker[[#This Row],[Employee Name]]),"-----",VLOOKUP(LeaveTracker[[#This Row],[Employee Name]],'List of Employees'!$B$4:$H$766,6))</f>
        <v>CASUAL</v>
      </c>
      <c r="G10021" s="78">
        <v>45304</v>
      </c>
      <c r="H10021" s="78">
        <v>45304</v>
      </c>
      <c r="I10021" s="81" t="s">
        <v>81</v>
      </c>
      <c r="K10021" s="57" t="str">
        <f>LeaveTracker[[#This Row],[Days]]&amp;" "&amp;LeaveTracker[[#This Row],[Type of Leave]]</f>
        <v>1 SL</v>
      </c>
      <c r="L10021" s="79">
        <v>1</v>
      </c>
      <c r="M10021" s="27"/>
    </row>
    <row r="10022" spans="1:13" ht="30" customHeight="1" x14ac:dyDescent="0.3">
      <c r="A10022" s="27">
        <f t="shared" si="128"/>
        <v>5702</v>
      </c>
      <c r="B10022" s="80">
        <v>45310</v>
      </c>
      <c r="C10022" s="31">
        <v>45298</v>
      </c>
      <c r="D10022" s="76" t="s">
        <v>1031</v>
      </c>
      <c r="E10022" s="77" t="str">
        <f>IF(ISBLANK(LeaveTracker[[#This Row],[Employee Name]]),"-----",VLOOKUP(LeaveTracker[[#This Row],[Employee Name]],'List of Employees'!$B$4:$H$766,7))</f>
        <v>ONT</v>
      </c>
      <c r="F10022" s="77" t="str">
        <f>IF(ISBLANK(LeaveTracker[[#This Row],[Employee Name]]),"-----",VLOOKUP(LeaveTracker[[#This Row],[Employee Name]],'List of Employees'!$B$4:$H$766,6))</f>
        <v>PERMANENT</v>
      </c>
      <c r="G10022" s="78">
        <v>45290</v>
      </c>
      <c r="H10022" s="78">
        <v>45292</v>
      </c>
      <c r="I10022" s="81" t="s">
        <v>81</v>
      </c>
      <c r="K10022" s="57" t="str">
        <f>LeaveTracker[[#This Row],[Days]]&amp;" "&amp;LeaveTracker[[#This Row],[Type of Leave]]</f>
        <v>3 SL</v>
      </c>
      <c r="L10022" s="79">
        <v>3</v>
      </c>
      <c r="M10022" s="27"/>
    </row>
    <row r="10023" spans="1:13" ht="30" customHeight="1" x14ac:dyDescent="0.3">
      <c r="A10023" s="27">
        <f t="shared" si="128"/>
        <v>5703</v>
      </c>
      <c r="B10023" s="80">
        <v>45310</v>
      </c>
      <c r="C10023" s="31">
        <v>45303</v>
      </c>
      <c r="D10023" s="76" t="s">
        <v>1929</v>
      </c>
      <c r="E10023" s="77" t="str">
        <f>IF(ISBLANK(LeaveTracker[[#This Row],[Employee Name]]),"-----",VLOOKUP(LeaveTracker[[#This Row],[Employee Name]],'List of Employees'!$B$4:$H$766,7))</f>
        <v>ONT</v>
      </c>
      <c r="F10023" s="77" t="str">
        <f>IF(ISBLANK(LeaveTracker[[#This Row],[Employee Name]]),"-----",VLOOKUP(LeaveTracker[[#This Row],[Employee Name]],'List of Employees'!$B$4:$H$766,6))</f>
        <v>CASUAL</v>
      </c>
      <c r="G10023" s="78">
        <v>45295</v>
      </c>
      <c r="H10023" s="78">
        <v>45301</v>
      </c>
      <c r="I10023" s="81" t="s">
        <v>81</v>
      </c>
      <c r="K10023" s="57" t="str">
        <f>LeaveTracker[[#This Row],[Days]]&amp;" "&amp;LeaveTracker[[#This Row],[Type of Leave]]</f>
        <v>7 SL</v>
      </c>
      <c r="L10023" s="79">
        <v>7</v>
      </c>
      <c r="M10023" s="27"/>
    </row>
    <row r="10024" spans="1:13" ht="30" customHeight="1" x14ac:dyDescent="0.3">
      <c r="A10024" s="27">
        <f t="shared" si="128"/>
        <v>5704</v>
      </c>
      <c r="B10024" s="80">
        <v>45310</v>
      </c>
      <c r="C10024" s="31">
        <v>45308</v>
      </c>
      <c r="D10024" s="76" t="s">
        <v>2139</v>
      </c>
      <c r="E10024" s="77" t="str">
        <f>IF(ISBLANK(LeaveTracker[[#This Row],[Employee Name]]),"-----",VLOOKUP(LeaveTracker[[#This Row],[Employee Name]],'List of Employees'!$B$4:$H$766,7))</f>
        <v>OSPITAL NG TAGAYTAY</v>
      </c>
      <c r="F10024" s="77" t="str">
        <f>IF(ISBLANK(LeaveTracker[[#This Row],[Employee Name]]),"-----",VLOOKUP(LeaveTracker[[#This Row],[Employee Name]],'List of Employees'!$B$4:$H$766,6))</f>
        <v>PERMANENT</v>
      </c>
      <c r="G10024" s="78">
        <v>45323</v>
      </c>
      <c r="H10024" s="78">
        <v>45325</v>
      </c>
      <c r="I10024" s="81" t="s">
        <v>82</v>
      </c>
      <c r="K10024" s="57" t="str">
        <f>LeaveTracker[[#This Row],[Days]]&amp;" "&amp;LeaveTracker[[#This Row],[Type of Leave]]</f>
        <v>3 VL</v>
      </c>
      <c r="L10024" s="79">
        <v>3</v>
      </c>
      <c r="M10024" s="27"/>
    </row>
    <row r="10025" spans="1:13" ht="30" customHeight="1" x14ac:dyDescent="0.3">
      <c r="A10025" s="27">
        <f t="shared" si="128"/>
        <v>5705</v>
      </c>
      <c r="B10025" s="80">
        <v>45310</v>
      </c>
      <c r="C10025" s="31">
        <v>45309</v>
      </c>
      <c r="D10025" s="76" t="s">
        <v>1883</v>
      </c>
      <c r="E10025" s="77" t="str">
        <f>IF(ISBLANK(LeaveTracker[[#This Row],[Employee Name]]),"-----",VLOOKUP(LeaveTracker[[#This Row],[Employee Name]],'List of Employees'!$B$4:$H$766,7))</f>
        <v>ONT</v>
      </c>
      <c r="F10025" s="77" t="str">
        <f>IF(ISBLANK(LeaveTracker[[#This Row],[Employee Name]]),"-----",VLOOKUP(LeaveTracker[[#This Row],[Employee Name]],'List of Employees'!$B$4:$H$766,6))</f>
        <v>PERMANENT</v>
      </c>
      <c r="G10025" s="78">
        <v>45298</v>
      </c>
      <c r="H10025" s="78">
        <v>45300</v>
      </c>
      <c r="I10025" s="81" t="s">
        <v>82</v>
      </c>
      <c r="K10025" s="57" t="str">
        <f ca="1">LeaveTracker[[#This Row],[Days]]&amp;" "&amp;LeaveTracker[[#This Row],[Type of Leave]]</f>
        <v>2 VL</v>
      </c>
      <c r="L10025" s="79">
        <f ca="1">NETWORKDAYS(LeaveTracker[[#This Row],[Start Date]],LeaveTracker[[#This Row],[End Date]],lstHolidays)</f>
        <v>2</v>
      </c>
      <c r="M10025" s="27"/>
    </row>
    <row r="10026" spans="1:13" ht="30" customHeight="1" x14ac:dyDescent="0.3">
      <c r="A10026" s="27">
        <f t="shared" si="128"/>
        <v>5706</v>
      </c>
      <c r="B10026" s="80">
        <v>45310</v>
      </c>
      <c r="C10026" s="31">
        <v>45309</v>
      </c>
      <c r="D10026" s="76" t="s">
        <v>1735</v>
      </c>
      <c r="E10026" s="77" t="str">
        <f>IF(ISBLANK(LeaveTracker[[#This Row],[Employee Name]]),"-----",VLOOKUP(LeaveTracker[[#This Row],[Employee Name]],'List of Employees'!$B$4:$H$766,7))</f>
        <v>ONT</v>
      </c>
      <c r="F10026" s="77" t="str">
        <f>IF(ISBLANK(LeaveTracker[[#This Row],[Employee Name]]),"-----",VLOOKUP(LeaveTracker[[#This Row],[Employee Name]],'List of Employees'!$B$4:$H$766,6))</f>
        <v>CASUAL</v>
      </c>
      <c r="G10026" s="78">
        <v>45345</v>
      </c>
      <c r="H10026" s="78">
        <v>45351</v>
      </c>
      <c r="I10026" s="81" t="s">
        <v>82</v>
      </c>
      <c r="K10026" s="57" t="str">
        <f ca="1">LeaveTracker[[#This Row],[Days]]&amp;" "&amp;LeaveTracker[[#This Row],[Type of Leave]]</f>
        <v>5 VL</v>
      </c>
      <c r="L10026" s="79">
        <f ca="1">NETWORKDAYS(LeaveTracker[[#This Row],[Start Date]],LeaveTracker[[#This Row],[End Date]],lstHolidays)</f>
        <v>5</v>
      </c>
      <c r="M10026" s="27"/>
    </row>
    <row r="10027" spans="1:13" ht="30" customHeight="1" x14ac:dyDescent="0.3">
      <c r="A10027" s="27">
        <f t="shared" si="128"/>
        <v>5707</v>
      </c>
      <c r="B10027" s="80">
        <v>45310</v>
      </c>
      <c r="C10027" s="31">
        <v>45306</v>
      </c>
      <c r="D10027" s="76" t="s">
        <v>1041</v>
      </c>
      <c r="E10027" s="77" t="str">
        <f>IF(ISBLANK(LeaveTracker[[#This Row],[Employee Name]]),"-----",VLOOKUP(LeaveTracker[[#This Row],[Employee Name]],'List of Employees'!$B$4:$H$766,7))</f>
        <v>ONT</v>
      </c>
      <c r="F10027" s="77" t="str">
        <f>IF(ISBLANK(LeaveTracker[[#This Row],[Employee Name]]),"-----",VLOOKUP(LeaveTracker[[#This Row],[Employee Name]],'List of Employees'!$B$4:$H$766,6))</f>
        <v>PERMANENT</v>
      </c>
      <c r="G10027" s="78">
        <v>45323</v>
      </c>
      <c r="H10027" s="78">
        <v>45324</v>
      </c>
      <c r="I10027" s="81" t="s">
        <v>82</v>
      </c>
      <c r="K10027" s="57" t="str">
        <f ca="1">LeaveTracker[[#This Row],[Days]]&amp;" "&amp;LeaveTracker[[#This Row],[Type of Leave]]</f>
        <v>2 VL</v>
      </c>
      <c r="L10027" s="79">
        <f ca="1">NETWORKDAYS(LeaveTracker[[#This Row],[Start Date]],LeaveTracker[[#This Row],[End Date]],lstHolidays)</f>
        <v>2</v>
      </c>
      <c r="M10027" s="27"/>
    </row>
    <row r="10028" spans="1:13" ht="30" customHeight="1" x14ac:dyDescent="0.3">
      <c r="A10028" s="27">
        <f t="shared" si="128"/>
        <v>5708</v>
      </c>
      <c r="B10028" s="80">
        <v>45310</v>
      </c>
      <c r="C10028" s="31">
        <v>45281</v>
      </c>
      <c r="D10028" s="76" t="s">
        <v>387</v>
      </c>
      <c r="E10028" s="77" t="str">
        <f>IF(ISBLANK(LeaveTracker[[#This Row],[Employee Name]]),"-----",VLOOKUP(LeaveTracker[[#This Row],[Employee Name]],'List of Employees'!$B$4:$H$766,7))</f>
        <v>ONT</v>
      </c>
      <c r="F10028" s="77" t="str">
        <f>IF(ISBLANK(LeaveTracker[[#This Row],[Employee Name]]),"-----",VLOOKUP(LeaveTracker[[#This Row],[Employee Name]],'List of Employees'!$B$4:$H$766,6))</f>
        <v>PERMANENT</v>
      </c>
      <c r="G10028" s="78">
        <v>45266</v>
      </c>
      <c r="H10028" s="78">
        <v>45268</v>
      </c>
      <c r="I10028" s="81" t="s">
        <v>1019</v>
      </c>
      <c r="J10028" s="42" t="s">
        <v>81</v>
      </c>
      <c r="K10028" s="57" t="str">
        <f>LeaveTracker[[#This Row],[Days]]&amp;" "&amp;LeaveTracker[[#This Row],[Type of Leave]]</f>
        <v>3 WITHOUTPAY</v>
      </c>
      <c r="L10028" s="79">
        <v>3</v>
      </c>
      <c r="M10028" s="27"/>
    </row>
    <row r="10029" spans="1:13" ht="30" customHeight="1" x14ac:dyDescent="0.3">
      <c r="A10029" s="27">
        <f t="shared" si="128"/>
        <v>5709</v>
      </c>
      <c r="B10029" s="80">
        <v>45310</v>
      </c>
      <c r="C10029" s="31">
        <v>45281</v>
      </c>
      <c r="D10029" s="76" t="s">
        <v>387</v>
      </c>
      <c r="E10029" s="77" t="str">
        <f>IF(ISBLANK(LeaveTracker[[#This Row],[Employee Name]]),"-----",VLOOKUP(LeaveTracker[[#This Row],[Employee Name]],'List of Employees'!$B$4:$H$766,7))</f>
        <v>ONT</v>
      </c>
      <c r="F10029" s="77" t="str">
        <f>IF(ISBLANK(LeaveTracker[[#This Row],[Employee Name]]),"-----",VLOOKUP(LeaveTracker[[#This Row],[Employee Name]],'List of Employees'!$B$4:$H$766,6))</f>
        <v>PERMANENT</v>
      </c>
      <c r="G10029" s="78">
        <v>45263</v>
      </c>
      <c r="H10029" s="78">
        <v>45265</v>
      </c>
      <c r="I10029" s="81" t="s">
        <v>1019</v>
      </c>
      <c r="J10029" s="42" t="s">
        <v>81</v>
      </c>
      <c r="K10029" s="57" t="str">
        <f>LeaveTracker[[#This Row],[Days]]&amp;" "&amp;LeaveTracker[[#This Row],[Type of Leave]]</f>
        <v>3 WITHOUTPAY</v>
      </c>
      <c r="L10029" s="79">
        <v>3</v>
      </c>
      <c r="M10029" s="27"/>
    </row>
    <row r="10030" spans="1:13" ht="30" customHeight="1" x14ac:dyDescent="0.3">
      <c r="A10030" s="27">
        <f t="shared" si="128"/>
        <v>5710</v>
      </c>
      <c r="B10030" s="80">
        <v>45310</v>
      </c>
      <c r="C10030" s="31">
        <v>45308</v>
      </c>
      <c r="D10030" s="76" t="s">
        <v>1919</v>
      </c>
      <c r="E10030" s="77" t="str">
        <f>IF(ISBLANK(LeaveTracker[[#This Row],[Employee Name]]),"-----",VLOOKUP(LeaveTracker[[#This Row],[Employee Name]],'List of Employees'!$B$4:$H$766,7))</f>
        <v>HOUSING</v>
      </c>
      <c r="F10030" s="77" t="str">
        <f>IF(ISBLANK(LeaveTracker[[#This Row],[Employee Name]]),"-----",VLOOKUP(LeaveTracker[[#This Row],[Employee Name]],'List of Employees'!$B$4:$H$766,6))</f>
        <v>CASUAL</v>
      </c>
      <c r="G10030" s="78">
        <v>45307</v>
      </c>
      <c r="H10030" s="78">
        <v>45307</v>
      </c>
      <c r="I10030" s="81" t="s">
        <v>297</v>
      </c>
      <c r="J10030" s="42" t="s">
        <v>1000</v>
      </c>
      <c r="K10030" s="57" t="str">
        <f ca="1">LeaveTracker[[#This Row],[Days]]&amp;" "&amp;LeaveTracker[[#This Row],[Type of Leave]]</f>
        <v>1 OTHER</v>
      </c>
      <c r="L10030" s="79">
        <f ca="1">NETWORKDAYS(LeaveTracker[[#This Row],[Start Date]],LeaveTracker[[#This Row],[End Date]],lstHolidays)</f>
        <v>1</v>
      </c>
      <c r="M10030" s="27"/>
    </row>
    <row r="10031" spans="1:13" ht="30" customHeight="1" x14ac:dyDescent="0.3">
      <c r="A10031" s="27">
        <f t="shared" si="128"/>
        <v>5711</v>
      </c>
      <c r="B10031" s="80">
        <v>45310</v>
      </c>
      <c r="C10031" s="31">
        <v>45304</v>
      </c>
      <c r="D10031" s="76" t="s">
        <v>1752</v>
      </c>
      <c r="E10031" s="77" t="str">
        <f>IF(ISBLANK(LeaveTracker[[#This Row],[Employee Name]]),"-----",VLOOKUP(LeaveTracker[[#This Row],[Employee Name]],'List of Employees'!$B$4:$H$766,7))</f>
        <v>EEO/CITY MARKET</v>
      </c>
      <c r="F10031" s="77" t="str">
        <f>IF(ISBLANK(LeaveTracker[[#This Row],[Employee Name]]),"-----",VLOOKUP(LeaveTracker[[#This Row],[Employee Name]],'List of Employees'!$B$4:$H$766,6))</f>
        <v>CASUAL</v>
      </c>
      <c r="G10031" s="78">
        <v>45303</v>
      </c>
      <c r="H10031" s="78">
        <v>45303</v>
      </c>
      <c r="I10031" s="81" t="s">
        <v>81</v>
      </c>
      <c r="K10031" s="57" t="str">
        <f ca="1">LeaveTracker[[#This Row],[Days]]&amp;" "&amp;LeaveTracker[[#This Row],[Type of Leave]]</f>
        <v>1 SL</v>
      </c>
      <c r="L10031" s="79">
        <f ca="1">NETWORKDAYS(LeaveTracker[[#This Row],[Start Date]],LeaveTracker[[#This Row],[End Date]],lstHolidays)</f>
        <v>1</v>
      </c>
      <c r="M10031" s="27"/>
    </row>
    <row r="10032" spans="1:13" ht="30" customHeight="1" x14ac:dyDescent="0.3">
      <c r="A10032" s="27">
        <f t="shared" si="128"/>
        <v>5712</v>
      </c>
      <c r="B10032" s="80">
        <v>45310</v>
      </c>
      <c r="C10032" s="31">
        <v>45304</v>
      </c>
      <c r="D10032" s="76" t="s">
        <v>1752</v>
      </c>
      <c r="E10032" s="77" t="str">
        <f>IF(ISBLANK(LeaveTracker[[#This Row],[Employee Name]]),"-----",VLOOKUP(LeaveTracker[[#This Row],[Employee Name]],'List of Employees'!$B$4:$H$766,7))</f>
        <v>EEO/CITY MARKET</v>
      </c>
      <c r="F10032" s="77" t="str">
        <f>IF(ISBLANK(LeaveTracker[[#This Row],[Employee Name]]),"-----",VLOOKUP(LeaveTracker[[#This Row],[Employee Name]],'List of Employees'!$B$4:$H$766,6))</f>
        <v>CASUAL</v>
      </c>
      <c r="G10032" s="78">
        <v>45318</v>
      </c>
      <c r="H10032" s="78">
        <v>45318</v>
      </c>
      <c r="I10032" s="81" t="s">
        <v>82</v>
      </c>
      <c r="K10032" s="57" t="str">
        <f ca="1">LeaveTracker[[#This Row],[Days]]&amp;" "&amp;LeaveTracker[[#This Row],[Type of Leave]]</f>
        <v>0 VL</v>
      </c>
      <c r="L10032" s="79">
        <f ca="1">NETWORKDAYS(LeaveTracker[[#This Row],[Start Date]],LeaveTracker[[#This Row],[End Date]],lstHolidays)</f>
        <v>0</v>
      </c>
      <c r="M10032" s="27"/>
    </row>
    <row r="10033" spans="1:13" ht="30" customHeight="1" x14ac:dyDescent="0.3">
      <c r="A10033" s="27">
        <f t="shared" si="128"/>
        <v>5713</v>
      </c>
      <c r="B10033" s="80">
        <v>45310</v>
      </c>
      <c r="C10033" s="31">
        <v>45306</v>
      </c>
      <c r="D10033" s="76" t="s">
        <v>2498</v>
      </c>
      <c r="E10033" s="77" t="str">
        <f>IF(ISBLANK(LeaveTracker[[#This Row],[Employee Name]]),"-----",VLOOKUP(LeaveTracker[[#This Row],[Employee Name]],'List of Employees'!$B$4:$H$766,7))</f>
        <v>TICC</v>
      </c>
      <c r="F10033" s="77" t="str">
        <f>IF(ISBLANK(LeaveTracker[[#This Row],[Employee Name]]),"-----",VLOOKUP(LeaveTracker[[#This Row],[Employee Name]],'List of Employees'!$B$4:$H$766,6))</f>
        <v>CASUAL</v>
      </c>
      <c r="G10033" s="78">
        <v>45310</v>
      </c>
      <c r="H10033" s="78">
        <v>45310</v>
      </c>
      <c r="I10033" s="81" t="s">
        <v>82</v>
      </c>
      <c r="K10033" s="57" t="str">
        <f ca="1">LeaveTracker[[#This Row],[Days]]&amp;" "&amp;LeaveTracker[[#This Row],[Type of Leave]]</f>
        <v>1 VL</v>
      </c>
      <c r="L10033" s="79">
        <f ca="1">NETWORKDAYS(LeaveTracker[[#This Row],[Start Date]],LeaveTracker[[#This Row],[End Date]],lstHolidays)</f>
        <v>1</v>
      </c>
      <c r="M10033" s="27"/>
    </row>
    <row r="10034" spans="1:13" ht="30" customHeight="1" x14ac:dyDescent="0.3">
      <c r="A10034" s="27">
        <f t="shared" si="128"/>
        <v>5714</v>
      </c>
      <c r="B10034" s="80">
        <v>45310</v>
      </c>
      <c r="C10034" s="31">
        <v>45306</v>
      </c>
      <c r="D10034" s="76" t="s">
        <v>2498</v>
      </c>
      <c r="E10034" s="77" t="str">
        <f>IF(ISBLANK(LeaveTracker[[#This Row],[Employee Name]]),"-----",VLOOKUP(LeaveTracker[[#This Row],[Employee Name]],'List of Employees'!$B$4:$H$766,7))</f>
        <v>TICC</v>
      </c>
      <c r="F10034" s="77" t="str">
        <f>IF(ISBLANK(LeaveTracker[[#This Row],[Employee Name]]),"-----",VLOOKUP(LeaveTracker[[#This Row],[Employee Name]],'List of Employees'!$B$4:$H$766,6))</f>
        <v>CASUAL</v>
      </c>
      <c r="G10034" s="78">
        <v>45303</v>
      </c>
      <c r="H10034" s="78">
        <v>45303</v>
      </c>
      <c r="I10034" s="81" t="s">
        <v>297</v>
      </c>
      <c r="J10034" s="42" t="s">
        <v>1000</v>
      </c>
      <c r="K10034" s="57" t="str">
        <f ca="1">LeaveTracker[[#This Row],[Days]]&amp;" "&amp;LeaveTracker[[#This Row],[Type of Leave]]</f>
        <v>1 OTHER</v>
      </c>
      <c r="L10034" s="79">
        <f ca="1">NETWORKDAYS(LeaveTracker[[#This Row],[Start Date]],LeaveTracker[[#This Row],[End Date]],lstHolidays)</f>
        <v>1</v>
      </c>
      <c r="M10034" s="27"/>
    </row>
    <row r="10035" spans="1:13" ht="30" customHeight="1" x14ac:dyDescent="0.3">
      <c r="A10035" s="27">
        <f t="shared" si="128"/>
        <v>5715</v>
      </c>
      <c r="B10035" s="80">
        <v>45310</v>
      </c>
      <c r="C10035" s="31">
        <v>45246</v>
      </c>
      <c r="D10035" s="76" t="s">
        <v>680</v>
      </c>
      <c r="E10035" s="77" t="str">
        <f>IF(ISBLANK(LeaveTracker[[#This Row],[Employee Name]]),"-----",VLOOKUP(LeaveTracker[[#This Row],[Employee Name]],'List of Employees'!$B$4:$H$766,7))</f>
        <v>CEO</v>
      </c>
      <c r="F10035" s="77" t="str">
        <f>IF(ISBLANK(LeaveTracker[[#This Row],[Employee Name]]),"-----",VLOOKUP(LeaveTracker[[#This Row],[Employee Name]],'List of Employees'!$B$4:$H$766,6))</f>
        <v>PERMANENT</v>
      </c>
      <c r="G10035" s="78">
        <v>45306</v>
      </c>
      <c r="H10035" s="78">
        <v>45306</v>
      </c>
      <c r="I10035" s="81" t="s">
        <v>297</v>
      </c>
      <c r="J10035" s="42" t="s">
        <v>1000</v>
      </c>
      <c r="K10035" s="57" t="str">
        <f ca="1">LeaveTracker[[#This Row],[Days]]&amp;" "&amp;LeaveTracker[[#This Row],[Type of Leave]]</f>
        <v>1 OTHER</v>
      </c>
      <c r="L10035" s="79">
        <f ca="1">NETWORKDAYS(LeaveTracker[[#This Row],[Start Date]],LeaveTracker[[#This Row],[End Date]],lstHolidays)</f>
        <v>1</v>
      </c>
      <c r="M10035" s="27"/>
    </row>
    <row r="10036" spans="1:13" ht="30" customHeight="1" x14ac:dyDescent="0.3">
      <c r="A10036" s="27">
        <f t="shared" si="128"/>
        <v>5716</v>
      </c>
      <c r="B10036" s="80">
        <v>45310</v>
      </c>
      <c r="C10036" s="31">
        <v>45296</v>
      </c>
      <c r="D10036" s="76" t="s">
        <v>1729</v>
      </c>
      <c r="E10036" s="77" t="str">
        <f>IF(ISBLANK(LeaveTracker[[#This Row],[Employee Name]]),"-----",VLOOKUP(LeaveTracker[[#This Row],[Employee Name]],'List of Employees'!$B$4:$H$766,7))</f>
        <v>ASSESSOR</v>
      </c>
      <c r="F10036" s="77" t="str">
        <f>IF(ISBLANK(LeaveTracker[[#This Row],[Employee Name]]),"-----",VLOOKUP(LeaveTracker[[#This Row],[Employee Name]],'List of Employees'!$B$4:$H$766,6))</f>
        <v>CASUAL</v>
      </c>
      <c r="G10036" s="78">
        <v>45295</v>
      </c>
      <c r="H10036" s="78">
        <v>45295</v>
      </c>
      <c r="I10036" s="81" t="s">
        <v>81</v>
      </c>
      <c r="K10036" s="57" t="str">
        <f ca="1">LeaveTracker[[#This Row],[Days]]&amp;" "&amp;LeaveTracker[[#This Row],[Type of Leave]]</f>
        <v>1 SL</v>
      </c>
      <c r="L10036" s="79">
        <f ca="1">NETWORKDAYS(LeaveTracker[[#This Row],[Start Date]],LeaveTracker[[#This Row],[End Date]],lstHolidays)</f>
        <v>1</v>
      </c>
      <c r="M10036" s="27"/>
    </row>
    <row r="10037" spans="1:13" ht="30" customHeight="1" x14ac:dyDescent="0.3">
      <c r="A10037" s="27">
        <f t="shared" si="128"/>
        <v>5717</v>
      </c>
      <c r="B10037" s="80">
        <v>45310</v>
      </c>
      <c r="C10037" s="31">
        <v>45308</v>
      </c>
      <c r="D10037" s="76" t="s">
        <v>1820</v>
      </c>
      <c r="E10037" s="77" t="str">
        <f>IF(ISBLANK(LeaveTracker[[#This Row],[Employee Name]]),"-----",VLOOKUP(LeaveTracker[[#This Row],[Employee Name]],'List of Employees'!$B$4:$H$766,7))</f>
        <v>GSO</v>
      </c>
      <c r="F10037" s="77" t="str">
        <f>IF(ISBLANK(LeaveTracker[[#This Row],[Employee Name]]),"-----",VLOOKUP(LeaveTracker[[#This Row],[Employee Name]],'List of Employees'!$B$4:$H$766,6))</f>
        <v>CASUAL</v>
      </c>
      <c r="G10037" s="78">
        <v>45307</v>
      </c>
      <c r="H10037" s="78">
        <v>45307</v>
      </c>
      <c r="I10037" s="81" t="s">
        <v>1019</v>
      </c>
      <c r="J10037" s="42" t="s">
        <v>81</v>
      </c>
      <c r="K10037" s="57" t="str">
        <f ca="1">LeaveTracker[[#This Row],[Days]]&amp;" "&amp;LeaveTracker[[#This Row],[Type of Leave]]</f>
        <v>1 WITHOUTPAY</v>
      </c>
      <c r="L10037" s="79">
        <f ca="1">NETWORKDAYS(LeaveTracker[[#This Row],[Start Date]],LeaveTracker[[#This Row],[End Date]],lstHolidays)</f>
        <v>1</v>
      </c>
      <c r="M10037" s="27"/>
    </row>
    <row r="10038" spans="1:13" ht="30" customHeight="1" x14ac:dyDescent="0.3">
      <c r="A10038" s="27">
        <f t="shared" si="128"/>
        <v>5718</v>
      </c>
      <c r="B10038" s="80">
        <v>45310</v>
      </c>
      <c r="C10038" s="31">
        <v>45308</v>
      </c>
      <c r="D10038" s="76" t="s">
        <v>1820</v>
      </c>
      <c r="E10038" s="77" t="str">
        <f>IF(ISBLANK(LeaveTracker[[#This Row],[Employee Name]]),"-----",VLOOKUP(LeaveTracker[[#This Row],[Employee Name]],'List of Employees'!$B$4:$H$766,7))</f>
        <v>GSO</v>
      </c>
      <c r="F10038" s="77" t="str">
        <f>IF(ISBLANK(LeaveTracker[[#This Row],[Employee Name]]),"-----",VLOOKUP(LeaveTracker[[#This Row],[Employee Name]],'List of Employees'!$B$4:$H$766,6))</f>
        <v>CASUAL</v>
      </c>
      <c r="G10038" s="78">
        <v>45302</v>
      </c>
      <c r="H10038" s="78">
        <v>45306</v>
      </c>
      <c r="I10038" s="81" t="s">
        <v>297</v>
      </c>
      <c r="J10038" s="42" t="s">
        <v>1000</v>
      </c>
      <c r="K10038" s="57" t="str">
        <f ca="1">LeaveTracker[[#This Row],[Days]]&amp;" "&amp;LeaveTracker[[#This Row],[Type of Leave]]</f>
        <v>3 OTHER</v>
      </c>
      <c r="L10038" s="79">
        <f ca="1">NETWORKDAYS(LeaveTracker[[#This Row],[Start Date]],LeaveTracker[[#This Row],[End Date]],lstHolidays)</f>
        <v>3</v>
      </c>
      <c r="M10038" s="27"/>
    </row>
    <row r="10039" spans="1:13" ht="30" customHeight="1" x14ac:dyDescent="0.3">
      <c r="A10039" s="27">
        <f t="shared" si="128"/>
        <v>5719</v>
      </c>
      <c r="B10039" s="80">
        <v>45310</v>
      </c>
      <c r="C10039" s="31">
        <v>45304</v>
      </c>
      <c r="D10039" s="76" t="s">
        <v>1890</v>
      </c>
      <c r="E10039" s="77" t="str">
        <f>IF(ISBLANK(LeaveTracker[[#This Row],[Employee Name]]),"-----",VLOOKUP(LeaveTracker[[#This Row],[Employee Name]],'List of Employees'!$B$4:$H$766,7))</f>
        <v>EEO/CITY MARKET</v>
      </c>
      <c r="F10039" s="77" t="str">
        <f>IF(ISBLANK(LeaveTracker[[#This Row],[Employee Name]]),"-----",VLOOKUP(LeaveTracker[[#This Row],[Employee Name]],'List of Employees'!$B$4:$H$766,6))</f>
        <v>JOBCON</v>
      </c>
      <c r="G10039" s="78">
        <v>45313</v>
      </c>
      <c r="H10039" s="78">
        <v>45316</v>
      </c>
      <c r="I10039" s="81" t="s">
        <v>1019</v>
      </c>
      <c r="J10039" s="42" t="s">
        <v>82</v>
      </c>
      <c r="K10039" s="57" t="str">
        <f ca="1">LeaveTracker[[#This Row],[Days]]&amp;" "&amp;LeaveTracker[[#This Row],[Type of Leave]]</f>
        <v>4 WITHOUTPAY</v>
      </c>
      <c r="L10039" s="79">
        <f ca="1">NETWORKDAYS(LeaveTracker[[#This Row],[Start Date]],LeaveTracker[[#This Row],[End Date]],lstHolidays)</f>
        <v>4</v>
      </c>
      <c r="M10039" s="27"/>
    </row>
    <row r="10040" spans="1:13" ht="30" customHeight="1" x14ac:dyDescent="0.3">
      <c r="A10040" s="27">
        <v>5719</v>
      </c>
      <c r="B10040" s="80">
        <v>45310</v>
      </c>
      <c r="C10040" s="31">
        <v>45304</v>
      </c>
      <c r="D10040" s="76" t="s">
        <v>1890</v>
      </c>
      <c r="E10040" s="77" t="str">
        <f>IF(ISBLANK(LeaveTracker[[#This Row],[Employee Name]]),"-----",VLOOKUP(LeaveTracker[[#This Row],[Employee Name]],'List of Employees'!$B$4:$H$766,7))</f>
        <v>EEO/CITY MARKET</v>
      </c>
      <c r="F10040" s="77" t="str">
        <f>IF(ISBLANK(LeaveTracker[[#This Row],[Employee Name]]),"-----",VLOOKUP(LeaveTracker[[#This Row],[Employee Name]],'List of Employees'!$B$4:$H$766,6))</f>
        <v>JOBCON</v>
      </c>
      <c r="G10040" s="78">
        <v>45318</v>
      </c>
      <c r="H10040" s="78">
        <v>45318</v>
      </c>
      <c r="I10040" s="81" t="s">
        <v>1019</v>
      </c>
      <c r="J10040" s="42" t="s">
        <v>82</v>
      </c>
      <c r="K10040" s="57" t="str">
        <f>LeaveTracker[[#This Row],[Days]]&amp;" "&amp;LeaveTracker[[#This Row],[Type of Leave]]</f>
        <v>1 WITHOUTPAY</v>
      </c>
      <c r="L10040" s="79">
        <v>1</v>
      </c>
      <c r="M10040" s="27"/>
    </row>
    <row r="10041" spans="1:13" ht="30" customHeight="1" x14ac:dyDescent="0.3">
      <c r="A10041" s="27">
        <v>5719</v>
      </c>
      <c r="B10041" s="80">
        <v>45310</v>
      </c>
      <c r="C10041" s="31">
        <v>45304</v>
      </c>
      <c r="D10041" s="76" t="s">
        <v>1890</v>
      </c>
      <c r="E10041" s="77" t="str">
        <f>IF(ISBLANK(LeaveTracker[[#This Row],[Employee Name]]),"-----",VLOOKUP(LeaveTracker[[#This Row],[Employee Name]],'List of Employees'!$B$4:$H$766,7))</f>
        <v>EEO/CITY MARKET</v>
      </c>
      <c r="F10041" s="77" t="str">
        <f>IF(ISBLANK(LeaveTracker[[#This Row],[Employee Name]]),"-----",VLOOKUP(LeaveTracker[[#This Row],[Employee Name]],'List of Employees'!$B$4:$H$766,6))</f>
        <v>JOBCON</v>
      </c>
      <c r="G10041" s="78">
        <v>45320</v>
      </c>
      <c r="H10041" s="78">
        <v>45322</v>
      </c>
      <c r="I10041" s="81" t="s">
        <v>1019</v>
      </c>
      <c r="J10041" s="42" t="s">
        <v>82</v>
      </c>
      <c r="K10041" s="57" t="str">
        <f ca="1">LeaveTracker[[#This Row],[Days]]&amp;" "&amp;LeaveTracker[[#This Row],[Type of Leave]]</f>
        <v>3 WITHOUTPAY</v>
      </c>
      <c r="L10041" s="79">
        <f ca="1">NETWORKDAYS(LeaveTracker[[#This Row],[Start Date]],LeaveTracker[[#This Row],[End Date]],lstHolidays)</f>
        <v>3</v>
      </c>
      <c r="M10041" s="27"/>
    </row>
    <row r="10042" spans="1:13" ht="30" customHeight="1" x14ac:dyDescent="0.3">
      <c r="A10042" s="27">
        <f t="shared" si="128"/>
        <v>5720</v>
      </c>
      <c r="B10042" s="80">
        <v>45310</v>
      </c>
      <c r="C10042" s="31">
        <v>45304</v>
      </c>
      <c r="D10042" s="76" t="s">
        <v>1890</v>
      </c>
      <c r="E10042" s="77" t="str">
        <f>IF(ISBLANK(LeaveTracker[[#This Row],[Employee Name]]),"-----",VLOOKUP(LeaveTracker[[#This Row],[Employee Name]],'List of Employees'!$B$4:$H$766,7))</f>
        <v>EEO/CITY MARKET</v>
      </c>
      <c r="F10042" s="77" t="str">
        <f>IF(ISBLANK(LeaveTracker[[#This Row],[Employee Name]]),"-----",VLOOKUP(LeaveTracker[[#This Row],[Employee Name]],'List of Employees'!$B$4:$H$766,6))</f>
        <v>JOBCON</v>
      </c>
      <c r="G10042" s="78">
        <v>45323</v>
      </c>
      <c r="H10042" s="78">
        <v>45323</v>
      </c>
      <c r="I10042" s="81" t="s">
        <v>1019</v>
      </c>
      <c r="J10042" s="42" t="s">
        <v>82</v>
      </c>
      <c r="K10042" s="57" t="str">
        <f ca="1">LeaveTracker[[#This Row],[Days]]&amp;" "&amp;LeaveTracker[[#This Row],[Type of Leave]]</f>
        <v>1 WITHOUTPAY</v>
      </c>
      <c r="L10042" s="79">
        <f ca="1">NETWORKDAYS(LeaveTracker[[#This Row],[Start Date]],LeaveTracker[[#This Row],[End Date]],lstHolidays)</f>
        <v>1</v>
      </c>
      <c r="M10042" s="27"/>
    </row>
    <row r="10043" spans="1:13" ht="30" customHeight="1" x14ac:dyDescent="0.3">
      <c r="A10043" s="27">
        <v>5720</v>
      </c>
      <c r="B10043" s="80">
        <v>45310</v>
      </c>
      <c r="C10043" s="31">
        <v>45304</v>
      </c>
      <c r="D10043" s="76" t="s">
        <v>1890</v>
      </c>
      <c r="E10043" s="77" t="str">
        <f>IF(ISBLANK(LeaveTracker[[#This Row],[Employee Name]]),"-----",VLOOKUP(LeaveTracker[[#This Row],[Employee Name]],'List of Employees'!$B$4:$H$766,7))</f>
        <v>EEO/CITY MARKET</v>
      </c>
      <c r="F10043" s="77" t="str">
        <f>IF(ISBLANK(LeaveTracker[[#This Row],[Employee Name]]),"-----",VLOOKUP(LeaveTracker[[#This Row],[Employee Name]],'List of Employees'!$B$4:$H$766,6))</f>
        <v>JOBCON</v>
      </c>
      <c r="G10043" s="78">
        <v>45325</v>
      </c>
      <c r="H10043" s="78">
        <v>45325</v>
      </c>
      <c r="I10043" s="81" t="s">
        <v>1019</v>
      </c>
      <c r="J10043" s="42" t="s">
        <v>82</v>
      </c>
      <c r="K10043" s="57" t="str">
        <f>LeaveTracker[[#This Row],[Days]]&amp;" "&amp;LeaveTracker[[#This Row],[Type of Leave]]</f>
        <v>1 WITHOUTPAY</v>
      </c>
      <c r="L10043" s="79">
        <v>1</v>
      </c>
      <c r="M10043" s="27"/>
    </row>
    <row r="10044" spans="1:13" ht="30" customHeight="1" x14ac:dyDescent="0.3">
      <c r="A10044" s="27">
        <v>5720</v>
      </c>
      <c r="B10044" s="80">
        <v>45310</v>
      </c>
      <c r="C10044" s="31">
        <v>45304</v>
      </c>
      <c r="D10044" s="76" t="s">
        <v>1890</v>
      </c>
      <c r="E10044" s="77" t="str">
        <f>IF(ISBLANK(LeaveTracker[[#This Row],[Employee Name]]),"-----",VLOOKUP(LeaveTracker[[#This Row],[Employee Name]],'List of Employees'!$B$4:$H$766,7))</f>
        <v>EEO/CITY MARKET</v>
      </c>
      <c r="F10044" s="77" t="str">
        <f>IF(ISBLANK(LeaveTracker[[#This Row],[Employee Name]]),"-----",VLOOKUP(LeaveTracker[[#This Row],[Employee Name]],'List of Employees'!$B$4:$H$766,6))</f>
        <v>JOBCON</v>
      </c>
      <c r="G10044" s="78">
        <v>45327</v>
      </c>
      <c r="H10044" s="78">
        <v>45329</v>
      </c>
      <c r="I10044" s="81" t="s">
        <v>1019</v>
      </c>
      <c r="J10044" s="42" t="s">
        <v>82</v>
      </c>
      <c r="K10044" s="57" t="str">
        <f ca="1">LeaveTracker[[#This Row],[Days]]&amp;" "&amp;LeaveTracker[[#This Row],[Type of Leave]]</f>
        <v>3 WITHOUTPAY</v>
      </c>
      <c r="L10044" s="79">
        <f ca="1">NETWORKDAYS(LeaveTracker[[#This Row],[Start Date]],LeaveTracker[[#This Row],[End Date]],lstHolidays)</f>
        <v>3</v>
      </c>
      <c r="M10044" s="27"/>
    </row>
    <row r="10045" spans="1:13" ht="30" customHeight="1" x14ac:dyDescent="0.3">
      <c r="A10045" s="27">
        <f t="shared" si="128"/>
        <v>5721</v>
      </c>
      <c r="B10045" s="80">
        <v>45310</v>
      </c>
      <c r="C10045" s="31">
        <v>45304</v>
      </c>
      <c r="D10045" s="76" t="s">
        <v>1819</v>
      </c>
      <c r="E10045" s="77" t="str">
        <f>IF(ISBLANK(LeaveTracker[[#This Row],[Employee Name]]),"-----",VLOOKUP(LeaveTracker[[#This Row],[Employee Name]],'List of Employees'!$B$4:$H$766,7))</f>
        <v>EEO/CITY MARKET</v>
      </c>
      <c r="F10045" s="77" t="str">
        <f>IF(ISBLANK(LeaveTracker[[#This Row],[Employee Name]]),"-----",VLOOKUP(LeaveTracker[[#This Row],[Employee Name]],'List of Employees'!$B$4:$H$766,6))</f>
        <v>CASUAL</v>
      </c>
      <c r="G10045" s="78">
        <v>45300</v>
      </c>
      <c r="H10045" s="78">
        <v>45300</v>
      </c>
      <c r="I10045" s="81" t="s">
        <v>81</v>
      </c>
      <c r="K10045" s="57" t="str">
        <f ca="1">LeaveTracker[[#This Row],[Days]]&amp;" "&amp;LeaveTracker[[#This Row],[Type of Leave]]</f>
        <v>1 SL</v>
      </c>
      <c r="L10045" s="79">
        <f ca="1">NETWORKDAYS(LeaveTracker[[#This Row],[Start Date]],LeaveTracker[[#This Row],[End Date]],lstHolidays)</f>
        <v>1</v>
      </c>
      <c r="M10045" s="27"/>
    </row>
    <row r="10046" spans="1:13" ht="30" customHeight="1" x14ac:dyDescent="0.3">
      <c r="A10046" s="27">
        <f t="shared" si="128"/>
        <v>5722</v>
      </c>
      <c r="B10046" s="80">
        <v>45310</v>
      </c>
      <c r="C10046" s="31">
        <v>45307</v>
      </c>
      <c r="D10046" s="76" t="s">
        <v>1722</v>
      </c>
      <c r="E10046" s="77" t="str">
        <f>IF(ISBLANK(LeaveTracker[[#This Row],[Employee Name]]),"-----",VLOOKUP(LeaveTracker[[#This Row],[Employee Name]],'List of Employees'!$B$4:$H$766,7))</f>
        <v>TCIS</v>
      </c>
      <c r="F10046" s="77" t="str">
        <f>IF(ISBLANK(LeaveTracker[[#This Row],[Employee Name]]),"-----",VLOOKUP(LeaveTracker[[#This Row],[Employee Name]],'List of Employees'!$B$4:$H$766,6))</f>
        <v>CASUAL</v>
      </c>
      <c r="G10046" s="78">
        <v>45316</v>
      </c>
      <c r="H10046" s="78">
        <v>45316</v>
      </c>
      <c r="I10046" s="81" t="s">
        <v>297</v>
      </c>
      <c r="J10046" s="42" t="s">
        <v>1000</v>
      </c>
      <c r="K10046" s="57" t="str">
        <f ca="1">LeaveTracker[[#This Row],[Days]]&amp;" "&amp;LeaveTracker[[#This Row],[Type of Leave]]</f>
        <v>1 OTHER</v>
      </c>
      <c r="L10046" s="79">
        <f ca="1">NETWORKDAYS(LeaveTracker[[#This Row],[Start Date]],LeaveTracker[[#This Row],[End Date]],lstHolidays)</f>
        <v>1</v>
      </c>
      <c r="M10046" s="27"/>
    </row>
    <row r="10047" spans="1:13" ht="30" customHeight="1" x14ac:dyDescent="0.3">
      <c r="A10047" s="27">
        <f t="shared" ref="A10047:A10064" si="129">A10046+1</f>
        <v>5723</v>
      </c>
      <c r="B10047" s="80">
        <v>45310</v>
      </c>
      <c r="C10047" s="31">
        <v>45307</v>
      </c>
      <c r="D10047" s="76" t="s">
        <v>1854</v>
      </c>
      <c r="E10047" s="77" t="str">
        <f>IF(ISBLANK(LeaveTracker[[#This Row],[Employee Name]]),"-----",VLOOKUP(LeaveTracker[[#This Row],[Employee Name]],'List of Employees'!$B$4:$H$766,7))</f>
        <v>MO</v>
      </c>
      <c r="F10047" s="77" t="str">
        <f>IF(ISBLANK(LeaveTracker[[#This Row],[Employee Name]]),"-----",VLOOKUP(LeaveTracker[[#This Row],[Employee Name]],'List of Employees'!$B$4:$H$766,6))</f>
        <v>CASUAL</v>
      </c>
      <c r="G10047" s="78">
        <v>45310</v>
      </c>
      <c r="H10047" s="78">
        <v>45310</v>
      </c>
      <c r="I10047" s="81" t="s">
        <v>297</v>
      </c>
      <c r="J10047" s="42" t="s">
        <v>1000</v>
      </c>
      <c r="K10047" s="57" t="str">
        <f ca="1">LeaveTracker[[#This Row],[Days]]&amp;" "&amp;LeaveTracker[[#This Row],[Type of Leave]]</f>
        <v>1 OTHER</v>
      </c>
      <c r="L10047" s="79">
        <f ca="1">NETWORKDAYS(LeaveTracker[[#This Row],[Start Date]],LeaveTracker[[#This Row],[End Date]],lstHolidays)</f>
        <v>1</v>
      </c>
      <c r="M10047" s="27"/>
    </row>
    <row r="10048" spans="1:13" ht="30" customHeight="1" x14ac:dyDescent="0.3">
      <c r="A10048" s="27">
        <f t="shared" si="129"/>
        <v>5724</v>
      </c>
      <c r="B10048" s="80">
        <v>45310</v>
      </c>
      <c r="C10048" s="31">
        <v>45308</v>
      </c>
      <c r="D10048" s="76" t="s">
        <v>370</v>
      </c>
      <c r="E10048" s="77" t="str">
        <f>IF(ISBLANK(LeaveTracker[[#This Row],[Employee Name]]),"-----",VLOOKUP(LeaveTracker[[#This Row],[Employee Name]],'List of Employees'!$B$4:$H$766,7))</f>
        <v>LIBRARY</v>
      </c>
      <c r="F10048" s="77" t="str">
        <f>IF(ISBLANK(LeaveTracker[[#This Row],[Employee Name]]),"-----",VLOOKUP(LeaveTracker[[#This Row],[Employee Name]],'List of Employees'!$B$4:$H$766,6))</f>
        <v>PERMANENT</v>
      </c>
      <c r="G10048" s="78">
        <v>45307</v>
      </c>
      <c r="H10048" s="78">
        <v>45307</v>
      </c>
      <c r="I10048" s="81" t="s">
        <v>297</v>
      </c>
      <c r="J10048" s="42" t="s">
        <v>1000</v>
      </c>
      <c r="K10048" s="57" t="str">
        <f ca="1">LeaveTracker[[#This Row],[Days]]&amp;" "&amp;LeaveTracker[[#This Row],[Type of Leave]]</f>
        <v>1 OTHER</v>
      </c>
      <c r="L10048" s="79">
        <f ca="1">NETWORKDAYS(LeaveTracker[[#This Row],[Start Date]],LeaveTracker[[#This Row],[End Date]],lstHolidays)</f>
        <v>1</v>
      </c>
      <c r="M10048" s="27"/>
    </row>
    <row r="10049" spans="1:13" ht="30" customHeight="1" x14ac:dyDescent="0.3">
      <c r="A10049" s="27">
        <f t="shared" si="129"/>
        <v>5725</v>
      </c>
      <c r="B10049" s="80">
        <v>45310</v>
      </c>
      <c r="C10049" s="31">
        <v>45308</v>
      </c>
      <c r="D10049" s="76" t="s">
        <v>868</v>
      </c>
      <c r="E10049" s="77" t="str">
        <f>IF(ISBLANK(LeaveTracker[[#This Row],[Employee Name]]),"-----",VLOOKUP(LeaveTracker[[#This Row],[Employee Name]],'List of Employees'!$B$4:$H$766,7))</f>
        <v>ACCOUNTING</v>
      </c>
      <c r="F10049" s="77" t="str">
        <f>IF(ISBLANK(LeaveTracker[[#This Row],[Employee Name]]),"-----",VLOOKUP(LeaveTracker[[#This Row],[Employee Name]],'List of Employees'!$B$4:$H$766,6))</f>
        <v>PERMANENT</v>
      </c>
      <c r="G10049" s="78">
        <v>45293</v>
      </c>
      <c r="H10049" s="78">
        <v>45293</v>
      </c>
      <c r="I10049" s="81" t="s">
        <v>81</v>
      </c>
      <c r="K10049" s="57" t="str">
        <f ca="1">LeaveTracker[[#This Row],[Days]]&amp;" "&amp;LeaveTracker[[#This Row],[Type of Leave]]</f>
        <v>1 SL</v>
      </c>
      <c r="L10049" s="79">
        <f ca="1">NETWORKDAYS(LeaveTracker[[#This Row],[Start Date]],LeaveTracker[[#This Row],[End Date]],lstHolidays)</f>
        <v>1</v>
      </c>
      <c r="M10049" s="27"/>
    </row>
    <row r="10050" spans="1:13" ht="30" customHeight="1" x14ac:dyDescent="0.3">
      <c r="A10050" s="27">
        <f t="shared" si="129"/>
        <v>5726</v>
      </c>
      <c r="B10050" s="80">
        <v>45310</v>
      </c>
      <c r="C10050" s="31">
        <v>45308</v>
      </c>
      <c r="D10050" s="76" t="s">
        <v>860</v>
      </c>
      <c r="E10050" s="77" t="str">
        <f>IF(ISBLANK(LeaveTracker[[#This Row],[Employee Name]]),"-----",VLOOKUP(LeaveTracker[[#This Row],[Employee Name]],'List of Employees'!$B$4:$H$766,7))</f>
        <v>ACCOUNTING</v>
      </c>
      <c r="F10050" s="77" t="str">
        <f>IF(ISBLANK(LeaveTracker[[#This Row],[Employee Name]]),"-----",VLOOKUP(LeaveTracker[[#This Row],[Employee Name]],'List of Employees'!$B$4:$H$766,6))</f>
        <v>PERMANENT</v>
      </c>
      <c r="G10050" s="78">
        <v>45307</v>
      </c>
      <c r="H10050" s="78">
        <v>45307</v>
      </c>
      <c r="I10050" s="81" t="s">
        <v>81</v>
      </c>
      <c r="K10050" s="57" t="str">
        <f ca="1">LeaveTracker[[#This Row],[Days]]&amp;" "&amp;LeaveTracker[[#This Row],[Type of Leave]]</f>
        <v>1 SL</v>
      </c>
      <c r="L10050" s="79">
        <f ca="1">NETWORKDAYS(LeaveTracker[[#This Row],[Start Date]],LeaveTracker[[#This Row],[End Date]],lstHolidays)</f>
        <v>1</v>
      </c>
      <c r="M10050" s="27"/>
    </row>
    <row r="10051" spans="1:13" ht="30" customHeight="1" x14ac:dyDescent="0.3">
      <c r="A10051" s="27">
        <f t="shared" si="129"/>
        <v>5727</v>
      </c>
      <c r="B10051" s="80">
        <v>45310</v>
      </c>
      <c r="C10051" s="31">
        <v>45308</v>
      </c>
      <c r="D10051" s="76" t="s">
        <v>505</v>
      </c>
      <c r="E10051" s="77" t="str">
        <f>IF(ISBLANK(LeaveTracker[[#This Row],[Employee Name]]),"-----",VLOOKUP(LeaveTracker[[#This Row],[Employee Name]],'List of Employees'!$B$4:$H$766,7))</f>
        <v>ACCOUNTING</v>
      </c>
      <c r="F10051" s="77" t="str">
        <f>IF(ISBLANK(LeaveTracker[[#This Row],[Employee Name]]),"-----",VLOOKUP(LeaveTracker[[#This Row],[Employee Name]],'List of Employees'!$B$4:$H$766,6))</f>
        <v>PERMANENT</v>
      </c>
      <c r="G10051" s="78">
        <v>45307</v>
      </c>
      <c r="H10051" s="78">
        <v>45307</v>
      </c>
      <c r="I10051" s="81" t="s">
        <v>297</v>
      </c>
      <c r="J10051" s="42" t="s">
        <v>1000</v>
      </c>
      <c r="K10051" s="57" t="str">
        <f ca="1">LeaveTracker[[#This Row],[Days]]&amp;" "&amp;LeaveTracker[[#This Row],[Type of Leave]]</f>
        <v>1 OTHER</v>
      </c>
      <c r="L10051" s="79">
        <f ca="1">NETWORKDAYS(LeaveTracker[[#This Row],[Start Date]],LeaveTracker[[#This Row],[End Date]],lstHolidays)</f>
        <v>1</v>
      </c>
      <c r="M10051" s="27"/>
    </row>
    <row r="10052" spans="1:13" ht="30" customHeight="1" x14ac:dyDescent="0.3">
      <c r="A10052" s="27">
        <f t="shared" si="129"/>
        <v>5728</v>
      </c>
      <c r="B10052" s="80">
        <v>45310</v>
      </c>
      <c r="C10052" s="31">
        <v>45308</v>
      </c>
      <c r="D10052" s="76" t="s">
        <v>1325</v>
      </c>
      <c r="E10052" s="77" t="str">
        <f>IF(ISBLANK(LeaveTracker[[#This Row],[Employee Name]]),"-----",VLOOKUP(LeaveTracker[[#This Row],[Employee Name]],'List of Employees'!$B$4:$H$766,7))</f>
        <v>ONT</v>
      </c>
      <c r="F10052" s="77" t="str">
        <f>IF(ISBLANK(LeaveTracker[[#This Row],[Employee Name]]),"-----",VLOOKUP(LeaveTracker[[#This Row],[Employee Name]],'List of Employees'!$B$4:$H$766,6))</f>
        <v>PERMANENT</v>
      </c>
      <c r="G10052" s="78">
        <v>45323</v>
      </c>
      <c r="H10052" s="78">
        <v>45323</v>
      </c>
      <c r="I10052" s="81" t="s">
        <v>297</v>
      </c>
      <c r="J10052" s="42" t="s">
        <v>1000</v>
      </c>
      <c r="K10052" s="57" t="str">
        <f ca="1">LeaveTracker[[#This Row],[Days]]&amp;" "&amp;LeaveTracker[[#This Row],[Type of Leave]]</f>
        <v>1 OTHER</v>
      </c>
      <c r="L10052" s="79">
        <f ca="1">NETWORKDAYS(LeaveTracker[[#This Row],[Start Date]],LeaveTracker[[#This Row],[End Date]],lstHolidays)</f>
        <v>1</v>
      </c>
      <c r="M10052" s="27"/>
    </row>
    <row r="10053" spans="1:13" ht="30" customHeight="1" x14ac:dyDescent="0.3">
      <c r="A10053" s="27">
        <f t="shared" si="129"/>
        <v>5729</v>
      </c>
      <c r="B10053" s="80">
        <v>45310</v>
      </c>
      <c r="C10053" s="31">
        <v>45308</v>
      </c>
      <c r="D10053" s="76" t="s">
        <v>1325</v>
      </c>
      <c r="E10053" s="77" t="str">
        <f>IF(ISBLANK(LeaveTracker[[#This Row],[Employee Name]]),"-----",VLOOKUP(LeaveTracker[[#This Row],[Employee Name]],'List of Employees'!$B$4:$H$766,7))</f>
        <v>ONT</v>
      </c>
      <c r="F10053" s="77" t="str">
        <f>IF(ISBLANK(LeaveTracker[[#This Row],[Employee Name]]),"-----",VLOOKUP(LeaveTracker[[#This Row],[Employee Name]],'List of Employees'!$B$4:$H$766,6))</f>
        <v>PERMANENT</v>
      </c>
      <c r="G10053" s="78">
        <v>45383</v>
      </c>
      <c r="H10053" s="78">
        <v>45413</v>
      </c>
      <c r="I10053" s="81" t="s">
        <v>82</v>
      </c>
      <c r="K10053" s="57" t="str">
        <f ca="1">LeaveTracker[[#This Row],[Days]]&amp;" "&amp;LeaveTracker[[#This Row],[Type of Leave]]</f>
        <v>23 VL</v>
      </c>
      <c r="L10053" s="79">
        <f ca="1">NETWORKDAYS(LeaveTracker[[#This Row],[Start Date]],LeaveTracker[[#This Row],[End Date]],lstHolidays)</f>
        <v>23</v>
      </c>
      <c r="M10053" s="27"/>
    </row>
    <row r="10054" spans="1:13" ht="30" customHeight="1" x14ac:dyDescent="0.3">
      <c r="A10054" s="27">
        <f t="shared" si="129"/>
        <v>5730</v>
      </c>
      <c r="B10054" s="80">
        <v>45310</v>
      </c>
      <c r="C10054" s="31">
        <v>45308</v>
      </c>
      <c r="D10054" s="76" t="s">
        <v>529</v>
      </c>
      <c r="E10054" s="77" t="str">
        <f>IF(ISBLANK(LeaveTracker[[#This Row],[Employee Name]]),"-----",VLOOKUP(LeaveTracker[[#This Row],[Employee Name]],'List of Employees'!$B$4:$H$766,7))</f>
        <v>GSO</v>
      </c>
      <c r="F10054" s="77" t="str">
        <f>IF(ISBLANK(LeaveTracker[[#This Row],[Employee Name]]),"-----",VLOOKUP(LeaveTracker[[#This Row],[Employee Name]],'List of Employees'!$B$4:$H$766,6))</f>
        <v>PERMANENT</v>
      </c>
      <c r="G10054" s="78">
        <v>45303</v>
      </c>
      <c r="H10054" s="78">
        <v>45307</v>
      </c>
      <c r="I10054" s="81" t="s">
        <v>81</v>
      </c>
      <c r="K10054" s="57" t="str">
        <f ca="1">LeaveTracker[[#This Row],[Days]]&amp;" "&amp;LeaveTracker[[#This Row],[Type of Leave]]</f>
        <v>3 SL</v>
      </c>
      <c r="L10054" s="79">
        <f ca="1">NETWORKDAYS(LeaveTracker[[#This Row],[Start Date]],LeaveTracker[[#This Row],[End Date]],lstHolidays)</f>
        <v>3</v>
      </c>
      <c r="M10054" s="27"/>
    </row>
    <row r="10055" spans="1:13" ht="30" customHeight="1" x14ac:dyDescent="0.3">
      <c r="A10055" s="27">
        <f t="shared" si="129"/>
        <v>5731</v>
      </c>
      <c r="B10055" s="80">
        <v>45310</v>
      </c>
      <c r="C10055" s="31">
        <v>44943</v>
      </c>
      <c r="D10055" s="76" t="s">
        <v>711</v>
      </c>
      <c r="E10055" s="77" t="str">
        <f>IF(ISBLANK(LeaveTracker[[#This Row],[Employee Name]]),"-----",VLOOKUP(LeaveTracker[[#This Row],[Employee Name]],'List of Employees'!$B$4:$H$766,7))</f>
        <v>CBO</v>
      </c>
      <c r="F10055" s="77" t="str">
        <f>IF(ISBLANK(LeaveTracker[[#This Row],[Employee Name]]),"-----",VLOOKUP(LeaveTracker[[#This Row],[Employee Name]],'List of Employees'!$B$4:$H$766,6))</f>
        <v>PERMANENT</v>
      </c>
      <c r="G10055" s="78">
        <v>45309</v>
      </c>
      <c r="H10055" s="78">
        <v>45309</v>
      </c>
      <c r="I10055" s="81" t="s">
        <v>297</v>
      </c>
      <c r="J10055" s="42" t="s">
        <v>1000</v>
      </c>
      <c r="K10055" s="57" t="str">
        <f ca="1">LeaveTracker[[#This Row],[Days]]&amp;" "&amp;LeaveTracker[[#This Row],[Type of Leave]]</f>
        <v>1 OTHER</v>
      </c>
      <c r="L10055" s="79">
        <f ca="1">NETWORKDAYS(LeaveTracker[[#This Row],[Start Date]],LeaveTracker[[#This Row],[End Date]],lstHolidays)</f>
        <v>1</v>
      </c>
      <c r="M10055" s="27"/>
    </row>
    <row r="10056" spans="1:13" ht="30" customHeight="1" x14ac:dyDescent="0.3">
      <c r="A10056" s="27">
        <f t="shared" si="129"/>
        <v>5732</v>
      </c>
      <c r="B10056" s="80">
        <v>45310</v>
      </c>
      <c r="C10056" s="31">
        <v>45306</v>
      </c>
      <c r="D10056" s="76" t="s">
        <v>472</v>
      </c>
      <c r="E10056" s="77" t="str">
        <f>IF(ISBLANK(LeaveTracker[[#This Row],[Employee Name]]),"-----",VLOOKUP(LeaveTracker[[#This Row],[Employee Name]],'List of Employees'!$B$4:$H$766,7))</f>
        <v>PIO</v>
      </c>
      <c r="F10056" s="77" t="str">
        <f>IF(ISBLANK(LeaveTracker[[#This Row],[Employee Name]]),"-----",VLOOKUP(LeaveTracker[[#This Row],[Employee Name]],'List of Employees'!$B$4:$H$766,6))</f>
        <v>PERMANENT</v>
      </c>
      <c r="G10056" s="78">
        <v>45303</v>
      </c>
      <c r="H10056" s="78">
        <v>45303</v>
      </c>
      <c r="I10056" s="81" t="s">
        <v>81</v>
      </c>
      <c r="K10056" s="57" t="str">
        <f ca="1">LeaveTracker[[#This Row],[Days]]&amp;" "&amp;LeaveTracker[[#This Row],[Type of Leave]]</f>
        <v>1 SL</v>
      </c>
      <c r="L10056" s="79">
        <f ca="1">NETWORKDAYS(LeaveTracker[[#This Row],[Start Date]],LeaveTracker[[#This Row],[End Date]],lstHolidays)</f>
        <v>1</v>
      </c>
      <c r="M10056" s="27"/>
    </row>
    <row r="10057" spans="1:13" ht="30" customHeight="1" x14ac:dyDescent="0.3">
      <c r="A10057" s="27">
        <f t="shared" si="129"/>
        <v>5733</v>
      </c>
      <c r="B10057" s="80">
        <v>45310</v>
      </c>
      <c r="C10057" s="31">
        <v>45307</v>
      </c>
      <c r="D10057" s="76" t="s">
        <v>852</v>
      </c>
      <c r="E10057" s="77" t="str">
        <f>IF(ISBLANK(LeaveTracker[[#This Row],[Employee Name]]),"-----",VLOOKUP(LeaveTracker[[#This Row],[Employee Name]],'List of Employees'!$B$4:$H$766,7))</f>
        <v>LCR</v>
      </c>
      <c r="F10057" s="77" t="str">
        <f>IF(ISBLANK(LeaveTracker[[#This Row],[Employee Name]]),"-----",VLOOKUP(LeaveTracker[[#This Row],[Employee Name]],'List of Employees'!$B$4:$H$766,6))</f>
        <v>PERMANENT</v>
      </c>
      <c r="G10057" s="78">
        <v>45306</v>
      </c>
      <c r="H10057" s="78">
        <v>45306</v>
      </c>
      <c r="I10057" s="81" t="s">
        <v>81</v>
      </c>
      <c r="K10057" s="57" t="str">
        <f ca="1">LeaveTracker[[#This Row],[Days]]&amp;" "&amp;LeaveTracker[[#This Row],[Type of Leave]]</f>
        <v>1 SL</v>
      </c>
      <c r="L10057" s="79">
        <f ca="1">NETWORKDAYS(LeaveTracker[[#This Row],[Start Date]],LeaveTracker[[#This Row],[End Date]],lstHolidays)</f>
        <v>1</v>
      </c>
      <c r="M10057" s="27"/>
    </row>
    <row r="10058" spans="1:13" ht="30" customHeight="1" x14ac:dyDescent="0.3">
      <c r="A10058" s="27">
        <f t="shared" si="129"/>
        <v>5734</v>
      </c>
      <c r="B10058" s="80">
        <v>45310</v>
      </c>
      <c r="C10058" s="31">
        <v>45303</v>
      </c>
      <c r="D10058" s="76" t="s">
        <v>852</v>
      </c>
      <c r="E10058" s="77" t="str">
        <f>IF(ISBLANK(LeaveTracker[[#This Row],[Employee Name]]),"-----",VLOOKUP(LeaveTracker[[#This Row],[Employee Name]],'List of Employees'!$B$4:$H$766,7))</f>
        <v>LCR</v>
      </c>
      <c r="F10058" s="77" t="str">
        <f>IF(ISBLANK(LeaveTracker[[#This Row],[Employee Name]]),"-----",VLOOKUP(LeaveTracker[[#This Row],[Employee Name]],'List of Employees'!$B$4:$H$766,6))</f>
        <v>PERMANENT</v>
      </c>
      <c r="G10058" s="78">
        <v>45295</v>
      </c>
      <c r="H10058" s="78">
        <v>45296</v>
      </c>
      <c r="I10058" s="81" t="s">
        <v>297</v>
      </c>
      <c r="J10058" s="42" t="s">
        <v>1000</v>
      </c>
      <c r="K10058" s="57" t="str">
        <f ca="1">LeaveTracker[[#This Row],[Days]]&amp;" "&amp;LeaveTracker[[#This Row],[Type of Leave]]</f>
        <v>2 OTHER</v>
      </c>
      <c r="L10058" s="79">
        <f ca="1">NETWORKDAYS(LeaveTracker[[#This Row],[Start Date]],LeaveTracker[[#This Row],[End Date]],lstHolidays)</f>
        <v>2</v>
      </c>
      <c r="M10058" s="27"/>
    </row>
    <row r="10059" spans="1:13" ht="30" customHeight="1" x14ac:dyDescent="0.3">
      <c r="A10059" s="27">
        <v>5734</v>
      </c>
      <c r="B10059" s="80">
        <v>45310</v>
      </c>
      <c r="C10059" s="31">
        <v>45303</v>
      </c>
      <c r="D10059" s="76" t="s">
        <v>852</v>
      </c>
      <c r="E10059" s="77" t="str">
        <f>IF(ISBLANK(LeaveTracker[[#This Row],[Employee Name]]),"-----",VLOOKUP(LeaveTracker[[#This Row],[Employee Name]],'List of Employees'!$B$4:$H$766,7))</f>
        <v>LCR</v>
      </c>
      <c r="F10059" s="77" t="str">
        <f>IF(ISBLANK(LeaveTracker[[#This Row],[Employee Name]]),"-----",VLOOKUP(LeaveTracker[[#This Row],[Employee Name]],'List of Employees'!$B$4:$H$766,6))</f>
        <v>PERMANENT</v>
      </c>
      <c r="G10059" s="78">
        <v>45302</v>
      </c>
      <c r="H10059" s="78">
        <v>45302</v>
      </c>
      <c r="I10059" s="81" t="s">
        <v>297</v>
      </c>
      <c r="J10059" s="42" t="s">
        <v>1000</v>
      </c>
      <c r="K10059" s="57" t="str">
        <f ca="1">LeaveTracker[[#This Row],[Days]]&amp;" "&amp;LeaveTracker[[#This Row],[Type of Leave]]</f>
        <v>1 OTHER</v>
      </c>
      <c r="L10059" s="79">
        <f ca="1">NETWORKDAYS(LeaveTracker[[#This Row],[Start Date]],LeaveTracker[[#This Row],[End Date]],lstHolidays)</f>
        <v>1</v>
      </c>
      <c r="M10059" s="27"/>
    </row>
    <row r="10060" spans="1:13" ht="30" customHeight="1" x14ac:dyDescent="0.3">
      <c r="A10060" s="27">
        <f t="shared" si="129"/>
        <v>5735</v>
      </c>
      <c r="B10060" s="80">
        <v>45310</v>
      </c>
      <c r="C10060" s="31">
        <v>45306</v>
      </c>
      <c r="D10060" s="76" t="s">
        <v>594</v>
      </c>
      <c r="E10060" s="77" t="str">
        <f>IF(ISBLANK(LeaveTracker[[#This Row],[Employee Name]]),"-----",VLOOKUP(LeaveTracker[[#This Row],[Employee Name]],'List of Employees'!$B$4:$H$766,7))</f>
        <v>MAHOGANY MARKET</v>
      </c>
      <c r="F10060" s="77" t="str">
        <f>IF(ISBLANK(LeaveTracker[[#This Row],[Employee Name]]),"-----",VLOOKUP(LeaveTracker[[#This Row],[Employee Name]],'List of Employees'!$B$4:$H$766,6))</f>
        <v>PERMANENT</v>
      </c>
      <c r="G10060" s="78">
        <v>45303</v>
      </c>
      <c r="H10060" s="78">
        <v>45303</v>
      </c>
      <c r="I10060" s="81" t="s">
        <v>81</v>
      </c>
      <c r="K10060" s="57" t="str">
        <f ca="1">LeaveTracker[[#This Row],[Days]]&amp;" "&amp;LeaveTracker[[#This Row],[Type of Leave]]</f>
        <v>1 SL</v>
      </c>
      <c r="L10060" s="79">
        <f ca="1">NETWORKDAYS(LeaveTracker[[#This Row],[Start Date]],LeaveTracker[[#This Row],[End Date]],lstHolidays)</f>
        <v>1</v>
      </c>
      <c r="M10060" s="27"/>
    </row>
    <row r="10061" spans="1:13" ht="30" customHeight="1" x14ac:dyDescent="0.3">
      <c r="A10061" s="27">
        <f t="shared" si="129"/>
        <v>5736</v>
      </c>
      <c r="B10061" s="80">
        <v>45310</v>
      </c>
      <c r="C10061" s="31">
        <v>45306</v>
      </c>
      <c r="D10061" s="76" t="s">
        <v>596</v>
      </c>
      <c r="E10061" s="77" t="str">
        <f>IF(ISBLANK(LeaveTracker[[#This Row],[Employee Name]]),"-----",VLOOKUP(LeaveTracker[[#This Row],[Employee Name]],'List of Employees'!$B$4:$H$766,7))</f>
        <v>MAHOGANY MARKET</v>
      </c>
      <c r="F10061" s="77" t="str">
        <f>IF(ISBLANK(LeaveTracker[[#This Row],[Employee Name]]),"-----",VLOOKUP(LeaveTracker[[#This Row],[Employee Name]],'List of Employees'!$B$4:$H$766,6))</f>
        <v>PERMANENT</v>
      </c>
      <c r="G10061" s="78">
        <v>45303</v>
      </c>
      <c r="H10061" s="78">
        <v>45305</v>
      </c>
      <c r="I10061" s="81" t="s">
        <v>81</v>
      </c>
      <c r="K10061" s="57" t="str">
        <f>LeaveTracker[[#This Row],[Days]]&amp;" "&amp;LeaveTracker[[#This Row],[Type of Leave]]</f>
        <v>3 SL</v>
      </c>
      <c r="L10061" s="79">
        <v>3</v>
      </c>
      <c r="M10061" s="27"/>
    </row>
    <row r="10062" spans="1:13" ht="30" customHeight="1" x14ac:dyDescent="0.3">
      <c r="A10062" s="27">
        <f t="shared" si="129"/>
        <v>5737</v>
      </c>
      <c r="B10062" s="80">
        <v>45310</v>
      </c>
      <c r="C10062" s="31">
        <v>45302</v>
      </c>
      <c r="D10062" s="76" t="s">
        <v>503</v>
      </c>
      <c r="E10062" s="77" t="str">
        <f>IF(ISBLANK(LeaveTracker[[#This Row],[Employee Name]]),"-----",VLOOKUP(LeaveTracker[[#This Row],[Employee Name]],'List of Employees'!$B$4:$H$766,7))</f>
        <v>THRDC</v>
      </c>
      <c r="F10062" s="77" t="str">
        <f>IF(ISBLANK(LeaveTracker[[#This Row],[Employee Name]]),"-----",VLOOKUP(LeaveTracker[[#This Row],[Employee Name]],'List of Employees'!$B$4:$H$766,6))</f>
        <v>PERMANENT</v>
      </c>
      <c r="G10062" s="78">
        <v>45306</v>
      </c>
      <c r="H10062" s="78">
        <v>45306</v>
      </c>
      <c r="I10062" s="81" t="s">
        <v>297</v>
      </c>
      <c r="J10062" s="42" t="s">
        <v>1000</v>
      </c>
      <c r="K10062" s="57" t="str">
        <f ca="1">LeaveTracker[[#This Row],[Days]]&amp;" "&amp;LeaveTracker[[#This Row],[Type of Leave]]</f>
        <v>1 OTHER</v>
      </c>
      <c r="L10062" s="79">
        <f ca="1">NETWORKDAYS(LeaveTracker[[#This Row],[Start Date]],LeaveTracker[[#This Row],[End Date]],lstHolidays)</f>
        <v>1</v>
      </c>
      <c r="M10062" s="27"/>
    </row>
    <row r="10063" spans="1:13" ht="30" customHeight="1" x14ac:dyDescent="0.3">
      <c r="A10063" s="27">
        <f t="shared" si="129"/>
        <v>5738</v>
      </c>
      <c r="B10063" s="80">
        <v>45310</v>
      </c>
      <c r="C10063" s="31">
        <v>45303</v>
      </c>
      <c r="D10063" s="76" t="s">
        <v>417</v>
      </c>
      <c r="E10063" s="77" t="str">
        <f>IF(ISBLANK(LeaveTracker[[#This Row],[Employee Name]]),"-----",VLOOKUP(LeaveTracker[[#This Row],[Employee Name]],'List of Employees'!$B$4:$H$766,7))</f>
        <v>CTO</v>
      </c>
      <c r="F10063" s="77" t="str">
        <f>IF(ISBLANK(LeaveTracker[[#This Row],[Employee Name]]),"-----",VLOOKUP(LeaveTracker[[#This Row],[Employee Name]],'List of Employees'!$B$4:$H$766,6))</f>
        <v>PERMANENT</v>
      </c>
      <c r="G10063" s="78">
        <v>45310</v>
      </c>
      <c r="H10063" s="78">
        <v>45301</v>
      </c>
      <c r="I10063" s="81" t="s">
        <v>297</v>
      </c>
      <c r="J10063" s="42" t="s">
        <v>1000</v>
      </c>
      <c r="K10063" s="57" t="str">
        <f ca="1">LeaveTracker[[#This Row],[Days]]&amp;" "&amp;LeaveTracker[[#This Row],[Type of Leave]]</f>
        <v>-8 OTHER</v>
      </c>
      <c r="L10063" s="79">
        <f ca="1">NETWORKDAYS(LeaveTracker[[#This Row],[Start Date]],LeaveTracker[[#This Row],[End Date]],lstHolidays)</f>
        <v>-8</v>
      </c>
      <c r="M10063" s="27"/>
    </row>
    <row r="10064" spans="1:13" ht="30" customHeight="1" x14ac:dyDescent="0.3">
      <c r="A10064" s="27">
        <f t="shared" si="129"/>
        <v>5739</v>
      </c>
      <c r="B10064" s="80">
        <v>45310</v>
      </c>
      <c r="C10064" s="31">
        <v>45306</v>
      </c>
      <c r="D10064" s="76" t="s">
        <v>2615</v>
      </c>
      <c r="E10064" s="77" t="str">
        <f>IF(ISBLANK(LeaveTracker[[#This Row],[Employee Name]]),"-----",VLOOKUP(LeaveTracker[[#This Row],[Employee Name]],'List of Employees'!$B$4:$H$766,7))</f>
        <v>CSWDO</v>
      </c>
      <c r="F10064" s="77" t="str">
        <f>IF(ISBLANK(LeaveTracker[[#This Row],[Employee Name]]),"-----",VLOOKUP(LeaveTracker[[#This Row],[Employee Name]],'List of Employees'!$B$4:$H$766,6))</f>
        <v>PERMANENT</v>
      </c>
      <c r="G10064" s="78">
        <v>45303</v>
      </c>
      <c r="H10064" s="78">
        <v>45303</v>
      </c>
      <c r="I10064" s="81" t="s">
        <v>81</v>
      </c>
      <c r="K10064" s="57" t="str">
        <f ca="1">LeaveTracker[[#This Row],[Days]]&amp;" "&amp;LeaveTracker[[#This Row],[Type of Leave]]</f>
        <v>1 SL</v>
      </c>
      <c r="L10064" s="79">
        <f ca="1">NETWORKDAYS(LeaveTracker[[#This Row],[Start Date]],LeaveTracker[[#This Row],[End Date]],lstHolidays)</f>
        <v>1</v>
      </c>
      <c r="M10064"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C9774:D1048576 A5740:A1048576 B8822:B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50" priority="11">
      <formula>$I5094=TRUE</formula>
    </cfRule>
  </conditionalFormatting>
  <conditionalFormatting sqref="D5149:D5150">
    <cfRule type="expression" dxfId="49" priority="9">
      <formula>$I5149=TRUE</formula>
    </cfRule>
  </conditionalFormatting>
  <conditionalFormatting sqref="D9550:D9554">
    <cfRule type="expression" dxfId="48" priority="3">
      <formula>$I9550=TRUE</formula>
    </cfRule>
  </conditionalFormatting>
  <conditionalFormatting sqref="D10020">
    <cfRule type="expression" dxfId="47"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064"/>
    <dataValidation type="list" allowBlank="1" showInputMessage="1" showErrorMessage="1" sqref="E9900 D5:D10019 D10021:D10032">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I5:I10064</xm:sqref>
        </x14:dataValidation>
        <x14:dataValidation type="list" allowBlank="1" showInputMessage="1" showErrorMessage="1">
          <x14:formula1>
            <xm:f>'List of Employees'!$B$5:$B$766</xm:f>
          </x14:formula1>
          <xm:sqref>E8673</xm:sqref>
        </x14:dataValidation>
        <x14:dataValidation type="list" showInputMessage="1" showErrorMessage="1">
          <x14:formula1>
            <xm:f>'List of Employees'!$B$5:$B$766</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8"/>
  <sheetViews>
    <sheetView zoomScaleNormal="100" workbookViewId="0">
      <pane ySplit="3" topLeftCell="A4" activePane="bottomLeft" state="frozenSplit"/>
      <selection pane="bottomLeft" activeCell="B207" sqref="B207"/>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1976</v>
      </c>
      <c r="H3" s="65" t="s">
        <v>1061</v>
      </c>
      <c r="I3" s="65" t="s">
        <v>2294</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Employees'!$B$4:$B$766,'List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1692</v>
      </c>
      <c r="I5" s="69" t="b">
        <f>COUNTIF('List of Employees'!$B$4:$B$766,'List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Employees'!$B$4:$B$766,'List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2398</v>
      </c>
      <c r="H7" s="68" t="s">
        <v>212</v>
      </c>
      <c r="I7" s="69" t="b">
        <f>COUNTIF('List of Employees'!$B$4:$B$766,'List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Employees'!$B$4:$B$766,'List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2505</v>
      </c>
      <c r="D9" s="68" t="s">
        <v>2506</v>
      </c>
      <c r="E9" s="68" t="s">
        <v>2507</v>
      </c>
      <c r="F9" s="68" t="s">
        <v>682</v>
      </c>
      <c r="G9" s="68" t="s">
        <v>1286</v>
      </c>
      <c r="H9" s="68" t="s">
        <v>97</v>
      </c>
      <c r="I9" s="69" t="b">
        <f>COUNTIF('List of Employees'!$B$4:$B$766,'List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2398</v>
      </c>
      <c r="H10" s="68" t="s">
        <v>97</v>
      </c>
      <c r="I10" s="69" t="b">
        <f>COUNTIF('List of Employees'!$B$4:$B$766,'List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2413</v>
      </c>
      <c r="D11" s="68" t="s">
        <v>1367</v>
      </c>
      <c r="E11" s="68" t="s">
        <v>1369</v>
      </c>
      <c r="F11" s="68" t="s">
        <v>2411</v>
      </c>
      <c r="G11" s="68" t="s">
        <v>1286</v>
      </c>
      <c r="H11" s="68" t="s">
        <v>2268</v>
      </c>
      <c r="I11" s="69" t="b">
        <f>COUNTIF('List of Employees'!$B$4:$B$766,'List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Employees'!$B$4:$B$766,'List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2398</v>
      </c>
      <c r="H13" s="68" t="s">
        <v>295</v>
      </c>
      <c r="I13" s="69" t="b">
        <f>COUNTIF('List of Employees'!$B$4:$B$766,'List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1584</v>
      </c>
      <c r="D14" s="68" t="s">
        <v>2195</v>
      </c>
      <c r="E14" s="68" t="s">
        <v>88</v>
      </c>
      <c r="F14" s="68" t="s">
        <v>1286</v>
      </c>
      <c r="G14" s="68" t="s">
        <v>1286</v>
      </c>
      <c r="H14" s="68" t="s">
        <v>2032</v>
      </c>
      <c r="I14" s="69" t="b">
        <f>COUNTIF('List of Employees'!$B$4:$B$766,'List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2495</v>
      </c>
      <c r="D15" s="68" t="s">
        <v>2496</v>
      </c>
      <c r="E15" s="68" t="s">
        <v>2497</v>
      </c>
      <c r="F15" s="68" t="s">
        <v>1286</v>
      </c>
      <c r="G15" s="68" t="s">
        <v>1286</v>
      </c>
      <c r="H15" s="68" t="s">
        <v>1695</v>
      </c>
      <c r="I15" s="69" t="b">
        <f>COUNTIF('List of Employees'!$B$4:$B$766,'List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2398</v>
      </c>
      <c r="H16" s="68" t="s">
        <v>89</v>
      </c>
      <c r="I16" s="69" t="b">
        <f>COUNTIF('List of Employees'!$B$4:$B$766,'List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Employees'!$B$4:$B$766,'List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2398</v>
      </c>
      <c r="H18" s="68" t="s">
        <v>152</v>
      </c>
      <c r="I18" s="69" t="b">
        <f>COUNTIF('List of Employees'!$B$4:$B$766,'List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2398</v>
      </c>
      <c r="H19" s="68" t="s">
        <v>644</v>
      </c>
      <c r="I19" s="69" t="b">
        <f>COUNTIF('List of Employees'!$B$4:$B$766,'List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2398</v>
      </c>
      <c r="H20" s="68" t="s">
        <v>97</v>
      </c>
      <c r="I20" s="69" t="b">
        <f>COUNTIF('List of Employees'!$B$4:$B$766,'List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1476</v>
      </c>
      <c r="E21" s="68" t="s">
        <v>2124</v>
      </c>
      <c r="F21" s="68" t="s">
        <v>1694</v>
      </c>
      <c r="G21" s="68" t="s">
        <v>1694</v>
      </c>
      <c r="H21" s="68" t="s">
        <v>109</v>
      </c>
      <c r="I21" s="69" t="b">
        <f>COUNTIF('List of Employees'!$B$4:$B$766,'List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2398</v>
      </c>
      <c r="H22" s="68" t="s">
        <v>135</v>
      </c>
      <c r="I22" s="69" t="b">
        <f>COUNTIF('List of Employees'!$B$4:$B$766,'List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2398</v>
      </c>
      <c r="H23" s="68" t="s">
        <v>103</v>
      </c>
      <c r="I23" s="69" t="b">
        <f>COUNTIF('List of Employees'!$B$4:$B$766,'List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2368</v>
      </c>
      <c r="E24" s="68" t="s">
        <v>119</v>
      </c>
      <c r="F24" s="68" t="s">
        <v>1694</v>
      </c>
      <c r="G24" s="68" t="s">
        <v>1694</v>
      </c>
      <c r="H24" s="68" t="s">
        <v>135</v>
      </c>
      <c r="I24" s="69" t="b">
        <f>COUNTIF('List of Employees'!$B$4:$B$766,'List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2448</v>
      </c>
      <c r="E25" s="68" t="s">
        <v>134</v>
      </c>
      <c r="F25" s="68" t="s">
        <v>1694</v>
      </c>
      <c r="G25" s="68" t="s">
        <v>1286</v>
      </c>
      <c r="H25" s="68" t="s">
        <v>2449</v>
      </c>
      <c r="I25" s="69" t="b">
        <f>COUNTIF('List of Employees'!$B$4:$B$766,'List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2398</v>
      </c>
      <c r="H26" s="68" t="s">
        <v>639</v>
      </c>
      <c r="I26" s="69" t="b">
        <f>COUNTIF('List of Employees'!$B$4:$B$766,'List of Employees'!$B26)&gt;1</f>
        <v>0</v>
      </c>
    </row>
    <row r="27" spans="1:9" ht="30" hidden="1" customHeight="1" x14ac:dyDescent="0.3">
      <c r="A27" s="85"/>
      <c r="B27" s="86" t="str">
        <f>CONCATENATE('List of Employees'!$C27," ",'List of Employees'!$D27, " ",LEFT('List of Employees'!$E27,1),IF(ISBLANK('List of Employees'!$E27)," ","."))</f>
        <v>MALABANAN JEFFREY R.</v>
      </c>
      <c r="C27" s="86" t="s">
        <v>86</v>
      </c>
      <c r="D27" s="86" t="s">
        <v>1360</v>
      </c>
      <c r="E27" s="86" t="s">
        <v>2655</v>
      </c>
      <c r="F27" s="86" t="s">
        <v>1694</v>
      </c>
      <c r="G27" s="86" t="s">
        <v>1694</v>
      </c>
      <c r="H27" s="86" t="s">
        <v>2656</v>
      </c>
      <c r="I27" s="87" t="b">
        <f>COUNTIF('List of Employees'!$B$4:$B$766,'List of Employees'!$B27)&gt;1</f>
        <v>0</v>
      </c>
    </row>
    <row r="28" spans="1:9" ht="30" hidden="1" customHeight="1" x14ac:dyDescent="0.3">
      <c r="A28" s="67">
        <f>IF(ISBLANK('List of Employees'!$B28),"",A26+1)</f>
        <v>24</v>
      </c>
      <c r="B28" s="68" t="str">
        <f>CONCATENATE('List of Employees'!$C28," ",'List of Employees'!$D28, " ",LEFT('List of Employees'!$E28,1),IF(ISBLANK('List of Employees'!$E28)," ","."))</f>
        <v>ALERA JEFFREY B.</v>
      </c>
      <c r="C28" s="68" t="s">
        <v>1359</v>
      </c>
      <c r="D28" s="68" t="s">
        <v>1360</v>
      </c>
      <c r="E28" s="68" t="s">
        <v>1361</v>
      </c>
      <c r="F28" s="68" t="s">
        <v>1694</v>
      </c>
      <c r="G28" s="68" t="s">
        <v>1694</v>
      </c>
      <c r="H28" s="68" t="s">
        <v>1695</v>
      </c>
      <c r="I28" s="69" t="b">
        <f>COUNTIF('List of Employees'!$B$4:$B$766,'List of Employees'!$B28)&gt;1</f>
        <v>0</v>
      </c>
    </row>
    <row r="29" spans="1:9" ht="30" hidden="1" customHeight="1" x14ac:dyDescent="0.3">
      <c r="A29" s="67">
        <f>IF(ISBLANK('List of Employees'!$B29),"",A28+1)</f>
        <v>25</v>
      </c>
      <c r="B29" s="68" t="str">
        <f>CONCATENATE('List of Employees'!$C29," ",'List of Employees'!$D29, " ",LEFT('List of Employees'!$E29,1),IF(ISBLANK('List of Employees'!$E29)," ","."))</f>
        <v>ALFEREZ JOSEPHINE R.</v>
      </c>
      <c r="C29" s="68" t="s">
        <v>813</v>
      </c>
      <c r="D29" s="68" t="s">
        <v>405</v>
      </c>
      <c r="E29" s="68" t="s">
        <v>814</v>
      </c>
      <c r="F29" s="68" t="s">
        <v>815</v>
      </c>
      <c r="G29" s="68" t="s">
        <v>2398</v>
      </c>
      <c r="H29" s="68" t="s">
        <v>135</v>
      </c>
      <c r="I29" s="69" t="b">
        <f>COUNTIF('List of Employees'!$B$4:$B$766,'List of Employees'!$B29)&gt;1</f>
        <v>0</v>
      </c>
    </row>
    <row r="30" spans="1:9" ht="30" hidden="1" customHeight="1" x14ac:dyDescent="0.3">
      <c r="A30" s="67">
        <f>IF(ISBLANK('List of Employees'!$B30),"",A29+1)</f>
        <v>26</v>
      </c>
      <c r="B30" s="68" t="str">
        <f>CONCATENATE('List of Employees'!$C30," ",'List of Employees'!$D30, " ",LEFT('List of Employees'!$E30,1),IF(ISBLANK('List of Employees'!$E30)," ","."))</f>
        <v>ALMAREZ GRACITA S.</v>
      </c>
      <c r="C30" s="68" t="s">
        <v>1362</v>
      </c>
      <c r="D30" s="68" t="s">
        <v>808</v>
      </c>
      <c r="E30" s="68" t="s">
        <v>2345</v>
      </c>
      <c r="F30" s="68" t="s">
        <v>1694</v>
      </c>
      <c r="G30" s="68" t="s">
        <v>1694</v>
      </c>
      <c r="H30" s="68" t="s">
        <v>135</v>
      </c>
      <c r="I30" s="69" t="b">
        <f>COUNTIF('List of Employees'!$B$4:$B$766,'List of Employees'!$B30)&gt;1</f>
        <v>0</v>
      </c>
    </row>
    <row r="31" spans="1:9" ht="30" hidden="1" customHeight="1" x14ac:dyDescent="0.3">
      <c r="A31" s="67">
        <f>IF(ISBLANK('List of Employees'!$B31),"",A30+1)</f>
        <v>27</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Employees'!$B$4:$B$766,'List of Employees'!$B31)&gt;1</f>
        <v>0</v>
      </c>
    </row>
    <row r="32" spans="1:9" ht="30" hidden="1" customHeight="1" x14ac:dyDescent="0.3">
      <c r="A32" s="67">
        <f>IF(ISBLANK('List of Employees'!$B32),"",A31+1)</f>
        <v>28</v>
      </c>
      <c r="B32" s="68" t="str">
        <f>CONCATENATE('List of Employees'!$C32," ",'List of Employees'!$D32, " ",LEFT('List of Employees'!$E32,1),IF(ISBLANK('List of Employees'!$E32)," ","."))</f>
        <v>ALVAREZ GRACITA S.</v>
      </c>
      <c r="C32" s="68" t="s">
        <v>807</v>
      </c>
      <c r="D32" s="68" t="s">
        <v>808</v>
      </c>
      <c r="E32" s="68" t="s">
        <v>809</v>
      </c>
      <c r="F32" s="68" t="s">
        <v>810</v>
      </c>
      <c r="G32" s="68" t="s">
        <v>2398</v>
      </c>
      <c r="H32" s="68" t="s">
        <v>135</v>
      </c>
      <c r="I32" s="69" t="b">
        <f>COUNTIF('List of Employees'!$B$4:$B$766,'List of Employees'!$B32)&gt;1</f>
        <v>0</v>
      </c>
    </row>
    <row r="33" spans="1:9" ht="30" hidden="1" customHeight="1" x14ac:dyDescent="0.3">
      <c r="A33" s="67">
        <f>IF(ISBLANK('List of Employees'!$B33),"",A32+1)</f>
        <v>29</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1696</v>
      </c>
      <c r="I33" s="69" t="b">
        <f>COUNTIF('List of Employees'!$B$4:$B$766,'List of Employees'!$B33)&gt;1</f>
        <v>0</v>
      </c>
    </row>
    <row r="34" spans="1:9" ht="30" hidden="1" customHeight="1" x14ac:dyDescent="0.3">
      <c r="A34" s="67">
        <f>IF(ISBLANK('List of Employees'!$B34),"",A33+1)</f>
        <v>30</v>
      </c>
      <c r="B34" s="68" t="str">
        <f>CONCATENATE('List of Employees'!$C34," ",'List of Employees'!$D34, " ",LEFT('List of Employees'!$E34,1),IF(ISBLANK('List of Employees'!$E34)," ","."))</f>
        <v>AMBAT MARILOU M.</v>
      </c>
      <c r="C34" s="68" t="s">
        <v>615</v>
      </c>
      <c r="D34" s="68" t="s">
        <v>616</v>
      </c>
      <c r="E34" s="68" t="s">
        <v>84</v>
      </c>
      <c r="F34" s="68" t="s">
        <v>125</v>
      </c>
      <c r="G34" s="68" t="s">
        <v>2398</v>
      </c>
      <c r="H34" s="68" t="s">
        <v>285</v>
      </c>
      <c r="I34" s="69" t="b">
        <f>COUNTIF('List of Employees'!$B$4:$B$766,'List of Employees'!$B34)&gt;1</f>
        <v>0</v>
      </c>
    </row>
    <row r="35" spans="1:9" ht="30" hidden="1" customHeight="1" x14ac:dyDescent="0.3">
      <c r="A35" s="67">
        <f>IF(ISBLANK('List of Employees'!$B35),"",A34+1)</f>
        <v>31</v>
      </c>
      <c r="B35" s="68" t="str">
        <f>CONCATENATE('List of Employees'!$C35," ",'List of Employees'!$D35, " ",LEFT('List of Employees'!$E35,1),IF(ISBLANK('List of Employees'!$E35)," ","."))</f>
        <v>AMBION DORINDA A.</v>
      </c>
      <c r="C35" s="68" t="s">
        <v>220</v>
      </c>
      <c r="D35" s="68" t="s">
        <v>221</v>
      </c>
      <c r="E35" s="68" t="s">
        <v>88</v>
      </c>
      <c r="F35" s="68" t="s">
        <v>222</v>
      </c>
      <c r="G35" s="68" t="s">
        <v>2398</v>
      </c>
      <c r="H35" s="68" t="s">
        <v>212</v>
      </c>
      <c r="I35" s="69" t="b">
        <f>COUNTIF('List of Employees'!$B$4:$B$766,'List of Employees'!$B35)&gt;1</f>
        <v>0</v>
      </c>
    </row>
    <row r="36" spans="1:9" ht="30" hidden="1" customHeight="1" x14ac:dyDescent="0.3">
      <c r="A36" s="67">
        <f>IF(ISBLANK('List of Employees'!$B36),"",A35+1)</f>
        <v>32</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Employees'!$B$4:$B$766,'List of Employees'!$B36)&gt;1</f>
        <v>0</v>
      </c>
    </row>
    <row r="37" spans="1:9" ht="30" hidden="1" customHeight="1" x14ac:dyDescent="0.3">
      <c r="A37" s="67">
        <f>IF(ISBLANK('List of Employees'!$B37),"",A36+1)</f>
        <v>33</v>
      </c>
      <c r="B37" s="68" t="str">
        <f>CONCATENATE('List of Employees'!$C37," ",'List of Employees'!$D37, " ",LEFT('List of Employees'!$E37,1),IF(ISBLANK('List of Employees'!$E37)," ","."))</f>
        <v>AMBION LAMBERTO A.</v>
      </c>
      <c r="C37" s="68" t="s">
        <v>220</v>
      </c>
      <c r="D37" s="68" t="s">
        <v>728</v>
      </c>
      <c r="E37" s="68" t="s">
        <v>88</v>
      </c>
      <c r="F37" s="68" t="s">
        <v>125</v>
      </c>
      <c r="G37" s="68" t="s">
        <v>2398</v>
      </c>
      <c r="H37" s="68" t="s">
        <v>356</v>
      </c>
      <c r="I37" s="69" t="b">
        <f>COUNTIF('List of Employees'!$B$4:$B$766,'List of Employees'!$B37)&gt;1</f>
        <v>0</v>
      </c>
    </row>
    <row r="38" spans="1:9" ht="30" hidden="1" customHeight="1" x14ac:dyDescent="0.3">
      <c r="A38" s="67">
        <f>IF(ISBLANK('List of Employees'!$B38),"",A37+1)</f>
        <v>34</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Employees'!$B$4:$B$766,'List of Employees'!$B38)&gt;1</f>
        <v>0</v>
      </c>
    </row>
    <row r="39" spans="1:9" ht="30" hidden="1" customHeight="1" x14ac:dyDescent="0.3">
      <c r="A39" s="67">
        <f>IF(ISBLANK('List of Employees'!$B39),"",A38+1)</f>
        <v>35</v>
      </c>
      <c r="B39" s="68" t="str">
        <f>CONCATENATE('List of Employees'!$C39," ",'List of Employees'!$D39, " ",LEFT('List of Employees'!$E39,1),IF(ISBLANK('List of Employees'!$E39)," ","."))</f>
        <v>AMBION PRISCO G.</v>
      </c>
      <c r="C39" s="68" t="s">
        <v>220</v>
      </c>
      <c r="D39" s="68" t="s">
        <v>269</v>
      </c>
      <c r="E39" s="68" t="s">
        <v>166</v>
      </c>
      <c r="F39" s="68" t="s">
        <v>271</v>
      </c>
      <c r="G39" s="68" t="s">
        <v>2398</v>
      </c>
      <c r="H39" s="68" t="s">
        <v>270</v>
      </c>
      <c r="I39" s="69" t="b">
        <f>COUNTIF('List of Employees'!$B$4:$B$766,'List of Employees'!$B39)&gt;1</f>
        <v>0</v>
      </c>
    </row>
    <row r="40" spans="1:9" ht="30" hidden="1" customHeight="1" x14ac:dyDescent="0.3">
      <c r="A40" s="67">
        <f>IF(ISBLANK('List of Employees'!$B40),"",A39+1)</f>
        <v>36</v>
      </c>
      <c r="B40" s="68" t="str">
        <f>CONCATENATE('List of Employees'!$C40," ",'List of Employees'!$D40, " ",LEFT('List of Employees'!$E40,1),IF(ISBLANK('List of Employees'!$E40)," ","."))</f>
        <v>AMBION REYMOND A.</v>
      </c>
      <c r="C40" s="68" t="s">
        <v>220</v>
      </c>
      <c r="D40" s="68" t="s">
        <v>1269</v>
      </c>
      <c r="E40" s="68" t="s">
        <v>1270</v>
      </c>
      <c r="F40" s="68" t="s">
        <v>156</v>
      </c>
      <c r="G40" s="68" t="s">
        <v>2398</v>
      </c>
      <c r="H40" s="68" t="s">
        <v>356</v>
      </c>
      <c r="I40" s="69" t="b">
        <f>COUNTIF('List of Employees'!$B$4:$B$766,'List of Employees'!$B40)&gt;1</f>
        <v>0</v>
      </c>
    </row>
    <row r="41" spans="1:9" ht="30" hidden="1" customHeight="1" x14ac:dyDescent="0.3">
      <c r="A41" s="67">
        <f>IF(ISBLANK('List of Employees'!$B41),"",A40+1)</f>
        <v>37</v>
      </c>
      <c r="B41" s="68" t="str">
        <f>CONCATENATE('List of Employees'!$C41," ",'List of Employees'!$D41, " ",LEFT('List of Employees'!$E41,1),IF(ISBLANK('List of Employees'!$E41)," ","."))</f>
        <v>AMBONAN AVELINA A.</v>
      </c>
      <c r="C41" s="68" t="s">
        <v>255</v>
      </c>
      <c r="D41" s="68" t="s">
        <v>256</v>
      </c>
      <c r="E41" s="68" t="s">
        <v>88</v>
      </c>
      <c r="F41" s="68" t="s">
        <v>197</v>
      </c>
      <c r="G41" s="68" t="s">
        <v>2398</v>
      </c>
      <c r="H41" s="68" t="s">
        <v>259</v>
      </c>
      <c r="I41" s="69" t="b">
        <f>COUNTIF('List of Employees'!$B$4:$B$766,'List of Employees'!$B41)&gt;1</f>
        <v>0</v>
      </c>
    </row>
    <row r="42" spans="1:9" ht="30" hidden="1" customHeight="1" x14ac:dyDescent="0.3">
      <c r="A42" s="67">
        <f>IF(ISBLANK('List of Employees'!$B42),"",A41+1)</f>
        <v>38</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Employees'!$B$4:$B$766,'List of Employees'!$B42)&gt;1</f>
        <v>0</v>
      </c>
    </row>
    <row r="43" spans="1:9" ht="30" hidden="1" customHeight="1" x14ac:dyDescent="0.3">
      <c r="A43" s="67">
        <f>IF(ISBLANK('List of Employees'!$B43),"",A42+1)</f>
        <v>39</v>
      </c>
      <c r="B43" s="68" t="str">
        <f>CONCATENATE('List of Employees'!$C43," ",'List of Employees'!$D43, " ",LEFT('List of Employees'!$E43,1),IF(ISBLANK('List of Employees'!$E43)," ","."))</f>
        <v>AMON CLARISSA MAY M.</v>
      </c>
      <c r="C43" s="68" t="s">
        <v>1006</v>
      </c>
      <c r="D43" s="68" t="s">
        <v>1989</v>
      </c>
      <c r="E43" s="68" t="s">
        <v>1990</v>
      </c>
      <c r="F43" s="68" t="s">
        <v>1991</v>
      </c>
      <c r="G43" s="68" t="s">
        <v>2398</v>
      </c>
      <c r="H43" s="68" t="s">
        <v>356</v>
      </c>
      <c r="I43" s="69" t="b">
        <f>COUNTIF('List of Employees'!$B$4:$B$766,'List of Employees'!$B43)&gt;1</f>
        <v>0</v>
      </c>
    </row>
    <row r="44" spans="1:9" ht="30" hidden="1" customHeight="1" x14ac:dyDescent="0.3">
      <c r="A44" s="67">
        <f>IF(ISBLANK('List of Employees'!$B44),"",A43+1)</f>
        <v>40</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Employees'!$B$4:$B$766,'List of Employees'!$B44)&gt;1</f>
        <v>0</v>
      </c>
    </row>
    <row r="45" spans="1:9" ht="30" hidden="1" customHeight="1" x14ac:dyDescent="0.3">
      <c r="A45" s="67">
        <f>IF(ISBLANK('List of Employees'!$B45),"",A44+1)</f>
        <v>41</v>
      </c>
      <c r="B45" s="68" t="str">
        <f>CONCATENATE('List of Employees'!$C45," ",'List of Employees'!$D45, " ",LEFT('List of Employees'!$E45,1),IF(ISBLANK('List of Employees'!$E45)," ","."))</f>
        <v>AMON RHEALYN O.</v>
      </c>
      <c r="C45" s="68" t="s">
        <v>1006</v>
      </c>
      <c r="D45" s="68" t="s">
        <v>943</v>
      </c>
      <c r="E45" s="68" t="s">
        <v>835</v>
      </c>
      <c r="F45" s="68" t="s">
        <v>944</v>
      </c>
      <c r="G45" s="68" t="s">
        <v>2398</v>
      </c>
      <c r="H45" s="68" t="s">
        <v>438</v>
      </c>
      <c r="I45" s="69" t="b">
        <f>COUNTIF('List of Employees'!$B$4:$B$766,'List of Employees'!$B45)&gt;1</f>
        <v>0</v>
      </c>
    </row>
    <row r="46" spans="1:9" ht="30" hidden="1" customHeight="1" x14ac:dyDescent="0.3">
      <c r="A46" s="67">
        <f>IF(ISBLANK('List of Employees'!$B46),"",A45+1)</f>
        <v>42</v>
      </c>
      <c r="B46" s="68" t="str">
        <f>CONCATENATE('List of Employees'!$C46," ",'List of Employees'!$D46, " ",LEFT('List of Employees'!$E46,1),IF(ISBLANK('List of Employees'!$E46)," ","."))</f>
        <v>AMORA ELISA S.</v>
      </c>
      <c r="C46" s="68" t="s">
        <v>396</v>
      </c>
      <c r="D46" s="68" t="s">
        <v>372</v>
      </c>
      <c r="E46" s="68" t="s">
        <v>161</v>
      </c>
      <c r="F46" s="68" t="s">
        <v>389</v>
      </c>
      <c r="G46" s="68" t="s">
        <v>2398</v>
      </c>
      <c r="H46" s="68" t="s">
        <v>103</v>
      </c>
      <c r="I46" s="69" t="b">
        <f>COUNTIF('List of Employees'!$B$4:$B$766,'List of Employees'!$B46)&gt;1</f>
        <v>0</v>
      </c>
    </row>
    <row r="47" spans="1:9" ht="30" hidden="1" customHeight="1" x14ac:dyDescent="0.3">
      <c r="A47" s="67">
        <f>IF(ISBLANK('List of Employees'!$B47),"",A46+1)</f>
        <v>43</v>
      </c>
      <c r="B47" s="68" t="str">
        <f>CONCATENATE('List of Employees'!$C47," ",'List of Employees'!$D47, " ",LEFT('List of Employees'!$E47,1),IF(ISBLANK('List of Employees'!$E47)," ","."))</f>
        <v>AMPARO JOY J.</v>
      </c>
      <c r="C47" s="68" t="s">
        <v>891</v>
      </c>
      <c r="D47" s="68" t="s">
        <v>892</v>
      </c>
      <c r="E47" s="68" t="s">
        <v>1969</v>
      </c>
      <c r="F47" s="68" t="s">
        <v>96</v>
      </c>
      <c r="G47" s="68" t="s">
        <v>2398</v>
      </c>
      <c r="H47" s="68" t="s">
        <v>97</v>
      </c>
      <c r="I47" s="69" t="b">
        <f>COUNTIF('List of Employees'!$B$4:$B$766,'List of Employees'!$B47)&gt;1</f>
        <v>0</v>
      </c>
    </row>
    <row r="48" spans="1:9" ht="30" hidden="1" customHeight="1" x14ac:dyDescent="0.3">
      <c r="A48" s="67">
        <f>IF(ISBLANK('List of Employees'!$B48),"",A47+1)</f>
        <v>44</v>
      </c>
      <c r="B48" s="68" t="str">
        <f>CONCATENATE('List of Employees'!$C48," ",'List of Employees'!$D48, " ",LEFT('List of Employees'!$E48,1),IF(ISBLANK('List of Employees'!$E48)," ","."))</f>
        <v>AMULONG ADLYC JOHN P.</v>
      </c>
      <c r="C48" s="68" t="s">
        <v>1369</v>
      </c>
      <c r="D48" s="68" t="s">
        <v>2394</v>
      </c>
      <c r="E48" s="68" t="s">
        <v>124</v>
      </c>
      <c r="F48" s="68" t="s">
        <v>1694</v>
      </c>
      <c r="G48" s="68" t="s">
        <v>1694</v>
      </c>
      <c r="H48" s="68" t="s">
        <v>589</v>
      </c>
      <c r="I48" s="69" t="b">
        <f>COUNTIF('List of Employees'!$B$4:$B$766,'List of Employees'!$B48)&gt;1</f>
        <v>0</v>
      </c>
    </row>
    <row r="49" spans="1:9" ht="30" hidden="1" customHeight="1" x14ac:dyDescent="0.3">
      <c r="A49" s="67">
        <f>IF(ISBLANK('List of Employees'!$B49),"",A48+1)</f>
        <v>45</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1697</v>
      </c>
      <c r="I49" s="69" t="b">
        <f>COUNTIF('List of Employees'!$B$4:$B$766,'List of Employees'!$B49)&gt;1</f>
        <v>0</v>
      </c>
    </row>
    <row r="50" spans="1:9" ht="30" hidden="1" customHeight="1" x14ac:dyDescent="0.3">
      <c r="A50" s="67">
        <f>IF(ISBLANK('List of Employees'!$B50),"",A49+1)</f>
        <v>46</v>
      </c>
      <c r="B50" s="68" t="str">
        <f>CONCATENATE('List of Employees'!$C50," ",'List of Employees'!$D50, " ",LEFT('List of Employees'!$E50,1),IF(ISBLANK('List of Employees'!$E50)," ","."))</f>
        <v xml:space="preserve">AMULONG JAY R  </v>
      </c>
      <c r="C50" s="68" t="s">
        <v>1369</v>
      </c>
      <c r="D50" s="68" t="s">
        <v>2062</v>
      </c>
      <c r="E50" s="68"/>
      <c r="F50" s="68" t="s">
        <v>1694</v>
      </c>
      <c r="G50" s="68" t="s">
        <v>1694</v>
      </c>
      <c r="H50" s="68" t="s">
        <v>2032</v>
      </c>
      <c r="I50" s="69" t="b">
        <f>COUNTIF('List of Employees'!$B$4:$B$766,'List of Employees'!$B50)&gt;1</f>
        <v>0</v>
      </c>
    </row>
    <row r="51" spans="1:9" ht="30" hidden="1" customHeight="1" x14ac:dyDescent="0.3">
      <c r="A51" s="67">
        <f>IF(ISBLANK('List of Employees'!$B51),"",A50+1)</f>
        <v>47</v>
      </c>
      <c r="B51" s="68" t="str">
        <f>CONCATENATE('List of Employees'!$C51," ",'List of Employees'!$D51, " ",LEFT('List of Employees'!$E51,1),IF(ISBLANK('List of Employees'!$E51)," ","."))</f>
        <v>ANACAY ABNER M.</v>
      </c>
      <c r="C51" s="68" t="s">
        <v>509</v>
      </c>
      <c r="D51" s="68" t="s">
        <v>958</v>
      </c>
      <c r="E51" s="68" t="s">
        <v>959</v>
      </c>
      <c r="F51" s="68" t="s">
        <v>454</v>
      </c>
      <c r="G51" s="68" t="s">
        <v>2398</v>
      </c>
      <c r="H51" s="68" t="s">
        <v>462</v>
      </c>
      <c r="I51" s="69" t="b">
        <f>COUNTIF('List of Employees'!$B$4:$B$766,'List of Employees'!$B51)&gt;1</f>
        <v>0</v>
      </c>
    </row>
    <row r="52" spans="1:9" ht="30" hidden="1" customHeight="1" x14ac:dyDescent="0.3">
      <c r="A52" s="67">
        <f>IF(ISBLANK('List of Employees'!$B52),"",A51+1)</f>
        <v>48</v>
      </c>
      <c r="B52" s="68" t="str">
        <f>CONCATENATE('List of Employees'!$C52," ",'List of Employees'!$D52, " ",LEFT('List of Employees'!$E52,1),IF(ISBLANK('List of Employees'!$E52)," ","."))</f>
        <v>ANACAY ANICETA P.</v>
      </c>
      <c r="C52" s="68" t="s">
        <v>509</v>
      </c>
      <c r="D52" s="68" t="s">
        <v>545</v>
      </c>
      <c r="E52" s="68" t="s">
        <v>124</v>
      </c>
      <c r="F52" s="68" t="s">
        <v>1979</v>
      </c>
      <c r="G52" s="68" t="s">
        <v>2398</v>
      </c>
      <c r="H52" s="68" t="s">
        <v>198</v>
      </c>
      <c r="I52" s="69" t="b">
        <f>COUNTIF('List of Employees'!$B$4:$B$766,'List of Employees'!$B52)&gt;1</f>
        <v>0</v>
      </c>
    </row>
    <row r="53" spans="1:9" ht="30" hidden="1" customHeight="1" x14ac:dyDescent="0.3">
      <c r="A53" s="67">
        <f>IF(ISBLANK('List of Employees'!$B53),"",A52+1)</f>
        <v>49</v>
      </c>
      <c r="B53" s="68" t="str">
        <f>CONCATENATE('List of Employees'!$C53," ",'List of Employees'!$D53, " ",LEFT('List of Employees'!$E53,1),IF(ISBLANK('List of Employees'!$E53)," ","."))</f>
        <v>ANACAY LEVIE B.</v>
      </c>
      <c r="C53" s="68" t="s">
        <v>509</v>
      </c>
      <c r="D53" s="68" t="s">
        <v>510</v>
      </c>
      <c r="E53" s="68" t="s">
        <v>341</v>
      </c>
      <c r="F53" s="68" t="s">
        <v>511</v>
      </c>
      <c r="G53" s="68" t="s">
        <v>2398</v>
      </c>
      <c r="H53" s="68" t="s">
        <v>438</v>
      </c>
      <c r="I53" s="69" t="b">
        <f>COUNTIF('List of Employees'!$B$4:$B$766,'List of Employees'!$B53)&gt;1</f>
        <v>0</v>
      </c>
    </row>
    <row r="54" spans="1:9" ht="30" hidden="1" customHeight="1" x14ac:dyDescent="0.3">
      <c r="A54" s="67">
        <f>IF(ISBLANK('List of Employees'!$B54),"",A53+1)</f>
        <v>50</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Employees'!$B$4:$B$766,'List of Employees'!$B54)&gt;1</f>
        <v>0</v>
      </c>
    </row>
    <row r="55" spans="1:9" ht="30" hidden="1" customHeight="1" x14ac:dyDescent="0.3">
      <c r="A55" s="67">
        <f>IF(ISBLANK('List of Employees'!$B55),"",A54+1)</f>
        <v>51</v>
      </c>
      <c r="B55" s="68" t="str">
        <f>CONCATENATE('List of Employees'!$C55," ",'List of Employees'!$D55, " ",LEFT('List of Employees'!$E55,1),IF(ISBLANK('List of Employees'!$E55)," ","."))</f>
        <v>ANARNA CRISTINA F.</v>
      </c>
      <c r="C55" s="68" t="s">
        <v>672</v>
      </c>
      <c r="D55" s="68" t="s">
        <v>428</v>
      </c>
      <c r="E55" s="68" t="s">
        <v>236</v>
      </c>
      <c r="F55" s="68" t="s">
        <v>197</v>
      </c>
      <c r="G55" s="68" t="s">
        <v>2398</v>
      </c>
      <c r="H55" s="68" t="s">
        <v>198</v>
      </c>
      <c r="I55" s="69" t="b">
        <f>COUNTIF('List of Employees'!$B$4:$B$766,'List of Employees'!$B55)&gt;1</f>
        <v>0</v>
      </c>
    </row>
    <row r="56" spans="1:9" ht="30" hidden="1" customHeight="1" x14ac:dyDescent="0.3">
      <c r="A56" s="67">
        <f>IF(ISBLANK('List of Employees'!$B56),"",A55+1)</f>
        <v>52</v>
      </c>
      <c r="B56" s="68" t="str">
        <f>CONCATENATE('List of Employees'!$C56," ",'List of Employees'!$D56, " ",LEFT('List of Employees'!$E56,1),IF(ISBLANK('List of Employees'!$E56)," ","."))</f>
        <v>ANCIRO DANILO T.</v>
      </c>
      <c r="C56" s="68" t="s">
        <v>2502</v>
      </c>
      <c r="D56" s="68" t="s">
        <v>305</v>
      </c>
      <c r="E56" s="68" t="s">
        <v>2503</v>
      </c>
      <c r="F56" s="68" t="s">
        <v>197</v>
      </c>
      <c r="G56" s="68" t="s">
        <v>2398</v>
      </c>
      <c r="H56" s="68" t="s">
        <v>971</v>
      </c>
      <c r="I56" s="69" t="b">
        <f>COUNTIF('List of Employees'!$B$4:$B$766,'List of Employees'!$B56)&gt;1</f>
        <v>0</v>
      </c>
    </row>
    <row r="57" spans="1:9" ht="30" hidden="1" customHeight="1" x14ac:dyDescent="0.3">
      <c r="A57" s="67">
        <f>IF(ISBLANK('List of Employees'!$B57),"",A56+1)</f>
        <v>53</v>
      </c>
      <c r="B57" s="68" t="str">
        <f>CONCATENATE('List of Employees'!$C57," ",'List of Employees'!$D57, " ",LEFT('List of Employees'!$E57,1),IF(ISBLANK('List of Employees'!$E57)," ","."))</f>
        <v>ANDAG ALEX C.</v>
      </c>
      <c r="C57" s="68" t="s">
        <v>2188</v>
      </c>
      <c r="D57" s="68" t="s">
        <v>1374</v>
      </c>
      <c r="E57" s="68" t="s">
        <v>134</v>
      </c>
      <c r="F57" s="68" t="s">
        <v>1286</v>
      </c>
      <c r="G57" s="68" t="s">
        <v>1286</v>
      </c>
      <c r="H57" s="68" t="s">
        <v>288</v>
      </c>
      <c r="I57" s="69" t="b">
        <f>COUNTIF('List of Employees'!$B$4:$B$766,'List of Employees'!$B57)&gt;1</f>
        <v>0</v>
      </c>
    </row>
    <row r="58" spans="1:9" ht="30" hidden="1" customHeight="1" x14ac:dyDescent="0.3">
      <c r="A58" s="67">
        <f>IF(ISBLANK('List of Employees'!$B58),"",A57+1)</f>
        <v>54</v>
      </c>
      <c r="B58" s="68" t="str">
        <f>CONCATENATE('List of Employees'!$C58," ",'List of Employees'!$D58, " ",LEFT('List of Employees'!$E58,1),IF(ISBLANK('List of Employees'!$E58)," ","."))</f>
        <v>ANGCAYA ANA B.</v>
      </c>
      <c r="C58" s="68" t="s">
        <v>283</v>
      </c>
      <c r="D58" s="68" t="s">
        <v>873</v>
      </c>
      <c r="E58" s="68" t="s">
        <v>874</v>
      </c>
      <c r="F58" s="68" t="s">
        <v>197</v>
      </c>
      <c r="G58" s="68" t="s">
        <v>2398</v>
      </c>
      <c r="H58" s="68" t="s">
        <v>208</v>
      </c>
      <c r="I58" s="69" t="b">
        <f>COUNTIF('List of Employees'!$B$4:$B$766,'List of Employees'!$B58)&gt;1</f>
        <v>0</v>
      </c>
    </row>
    <row r="59" spans="1:9" ht="30" hidden="1" customHeight="1" x14ac:dyDescent="0.3">
      <c r="A59" s="67">
        <f>IF(ISBLANK('List of Employees'!$B59),"",A58+1)</f>
        <v>55</v>
      </c>
      <c r="B59" s="68" t="str">
        <f>CONCATENATE('List of Employees'!$C59," ",'List of Employees'!$D59, " ",LEFT('List of Employees'!$E59,1),IF(ISBLANK('List of Employees'!$E59)," ","."))</f>
        <v>ANGCAYA FRANCIS A.</v>
      </c>
      <c r="C59" s="68" t="s">
        <v>283</v>
      </c>
      <c r="D59" s="68" t="s">
        <v>599</v>
      </c>
      <c r="E59" s="68" t="s">
        <v>88</v>
      </c>
      <c r="F59" s="68" t="s">
        <v>197</v>
      </c>
      <c r="G59" s="68" t="s">
        <v>2398</v>
      </c>
      <c r="H59" s="68" t="s">
        <v>589</v>
      </c>
      <c r="I59" s="69" t="b">
        <f>COUNTIF('List of Employees'!$B$4:$B$766,'List of Employees'!$B59)&gt;1</f>
        <v>0</v>
      </c>
    </row>
    <row r="60" spans="1:9" ht="30" hidden="1" customHeight="1" x14ac:dyDescent="0.3">
      <c r="A60" s="67">
        <f>IF(ISBLANK('List of Employees'!$B60),"",A59+1)</f>
        <v>56</v>
      </c>
      <c r="B60" s="68" t="str">
        <f>CONCATENATE('List of Employees'!$C60," ",'List of Employees'!$D60, " ",LEFT('List of Employees'!$E60,1),IF(ISBLANK('List of Employees'!$E60)," ","."))</f>
        <v>ANGCAYA INOCENCIO M.</v>
      </c>
      <c r="C60" s="68" t="s">
        <v>283</v>
      </c>
      <c r="D60" s="68" t="s">
        <v>1961</v>
      </c>
      <c r="E60" s="68" t="s">
        <v>86</v>
      </c>
      <c r="F60" s="68" t="s">
        <v>1286</v>
      </c>
      <c r="G60" s="68" t="s">
        <v>1286</v>
      </c>
      <c r="H60" s="68" t="s">
        <v>971</v>
      </c>
      <c r="I60" s="69" t="b">
        <f>COUNTIF('List of Employees'!$B$4:$B$766,'List of Employees'!$B60)&gt;1</f>
        <v>0</v>
      </c>
    </row>
    <row r="61" spans="1:9" ht="30" hidden="1" customHeight="1" x14ac:dyDescent="0.3">
      <c r="A61" s="67">
        <f>IF(ISBLANK('List of Employees'!$B61),"",A60+1)</f>
        <v>57</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1695</v>
      </c>
      <c r="I61" s="69" t="b">
        <f>COUNTIF('List of Employees'!$B$4:$B$766,'List of Employees'!$B61)&gt;1</f>
        <v>0</v>
      </c>
    </row>
    <row r="62" spans="1:9" ht="30" hidden="1" customHeight="1" x14ac:dyDescent="0.3">
      <c r="A62" s="67">
        <f>IF(ISBLANK('List of Employees'!$B62),"",A61+1)</f>
        <v>58</v>
      </c>
      <c r="B62" s="68" t="str">
        <f>CONCATENATE('List of Employees'!$C62," ",'List of Employees'!$D62, " ",LEFT('List of Employees'!$E62,1),IF(ISBLANK('List of Employees'!$E62)," ","."))</f>
        <v>ANGCAYA IRENEO A.</v>
      </c>
      <c r="C62" s="68" t="s">
        <v>283</v>
      </c>
      <c r="D62" s="68" t="s">
        <v>284</v>
      </c>
      <c r="E62" s="68" t="s">
        <v>509</v>
      </c>
      <c r="F62" s="68" t="s">
        <v>197</v>
      </c>
      <c r="G62" s="68" t="s">
        <v>2398</v>
      </c>
      <c r="H62" s="68" t="s">
        <v>285</v>
      </c>
      <c r="I62" s="69" t="b">
        <f>COUNTIF('List of Employees'!$B$4:$B$766,'List of Employees'!$B62)&gt;1</f>
        <v>0</v>
      </c>
    </row>
    <row r="63" spans="1:9" ht="30" hidden="1" customHeight="1" x14ac:dyDescent="0.3">
      <c r="A63" s="67">
        <f>IF(ISBLANK('List of Employees'!$B63),"",A62+1)</f>
        <v>59</v>
      </c>
      <c r="B63" s="68" t="str">
        <f>CONCATENATE('List of Employees'!$C63," ",'List of Employees'!$D63, " ",LEFT('List of Employees'!$E63,1),IF(ISBLANK('List of Employees'!$E63)," ","."))</f>
        <v>ANGCAYA JENIFFER L.</v>
      </c>
      <c r="C63" s="68" t="s">
        <v>283</v>
      </c>
      <c r="D63" s="68" t="s">
        <v>2065</v>
      </c>
      <c r="E63" s="68" t="s">
        <v>226</v>
      </c>
      <c r="F63" s="68" t="s">
        <v>1286</v>
      </c>
      <c r="G63" s="68" t="s">
        <v>1286</v>
      </c>
      <c r="H63" s="68" t="s">
        <v>141</v>
      </c>
      <c r="I63" s="69" t="b">
        <f>COUNTIF('List of Employees'!$B$4:$B$766,'List of Employees'!$B63)&gt;1</f>
        <v>0</v>
      </c>
    </row>
    <row r="64" spans="1:9" ht="30" hidden="1" customHeight="1" x14ac:dyDescent="0.3">
      <c r="A64" s="67">
        <f>IF(ISBLANK('List of Employees'!$B64),"",A63+1)</f>
        <v>60</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1698</v>
      </c>
      <c r="I64" s="69" t="b">
        <f>COUNTIF('List of Employees'!$B$4:$B$766,'List of Employees'!$B64)&gt;1</f>
        <v>0</v>
      </c>
    </row>
    <row r="65" spans="1:9" ht="30" hidden="1" customHeight="1" x14ac:dyDescent="0.3">
      <c r="A65" s="67">
        <f>IF(ISBLANK('List of Employees'!$B65),"",A64+1)</f>
        <v>61</v>
      </c>
      <c r="B65" s="68" t="str">
        <f>CONCATENATE('List of Employees'!$C65," ",'List of Employees'!$D65, " ",LEFT('List of Employees'!$E65,1),IF(ISBLANK('List of Employees'!$E65)," ","."))</f>
        <v>ANGCAYA JOHN V.</v>
      </c>
      <c r="C65" s="68" t="s">
        <v>283</v>
      </c>
      <c r="D65" s="68" t="s">
        <v>855</v>
      </c>
      <c r="E65" s="68" t="s">
        <v>856</v>
      </c>
      <c r="F65" s="68" t="s">
        <v>197</v>
      </c>
      <c r="G65" s="68" t="s">
        <v>2398</v>
      </c>
      <c r="H65" s="68" t="s">
        <v>438</v>
      </c>
      <c r="I65" s="69" t="b">
        <f>COUNTIF('List of Employees'!$B$4:$B$766,'List of Employees'!$B65)&gt;1</f>
        <v>0</v>
      </c>
    </row>
    <row r="66" spans="1:9" ht="30" hidden="1" customHeight="1" x14ac:dyDescent="0.3">
      <c r="A66" s="67">
        <f>IF(ISBLANK('List of Employees'!$B66),"",A65+1)</f>
        <v>62</v>
      </c>
      <c r="B66" s="68" t="str">
        <f>CONCATENATE('List of Employees'!$C66," ",'List of Employees'!$D66, " ",LEFT('List of Employees'!$E66,1),IF(ISBLANK('List of Employees'!$E66)," ","."))</f>
        <v>ANGCAYA JUANITO A.</v>
      </c>
      <c r="C66" s="68" t="s">
        <v>283</v>
      </c>
      <c r="D66" s="68" t="s">
        <v>547</v>
      </c>
      <c r="E66" s="68" t="s">
        <v>88</v>
      </c>
      <c r="F66" s="68" t="s">
        <v>691</v>
      </c>
      <c r="G66" s="68" t="s">
        <v>2398</v>
      </c>
      <c r="H66" s="68" t="s">
        <v>198</v>
      </c>
      <c r="I66" s="69" t="b">
        <f>COUNTIF('List of Employees'!$B$4:$B$766,'List of Employees'!$B66)&gt;1</f>
        <v>0</v>
      </c>
    </row>
    <row r="67" spans="1:9" ht="30" hidden="1" customHeight="1" x14ac:dyDescent="0.3">
      <c r="A67" s="67">
        <f>IF(ISBLANK('List of Employees'!$B67),"",A66+1)</f>
        <v>63</v>
      </c>
      <c r="B67" s="68" t="str">
        <f>CONCATENATE('List of Employees'!$C67," ",'List of Employees'!$D67, " ",LEFT('List of Employees'!$E67,1),IF(ISBLANK('List of Employees'!$E67)," ","."))</f>
        <v>ANGCAYA MARIAN J.</v>
      </c>
      <c r="C67" s="68" t="s">
        <v>283</v>
      </c>
      <c r="D67" s="68" t="s">
        <v>2622</v>
      </c>
      <c r="E67" s="68" t="s">
        <v>192</v>
      </c>
      <c r="F67" s="68" t="s">
        <v>1694</v>
      </c>
      <c r="G67" s="68" t="s">
        <v>1694</v>
      </c>
      <c r="H67" s="68" t="s">
        <v>2623</v>
      </c>
      <c r="I67" s="69" t="b">
        <f>COUNTIF('List of Employees'!$B$4:$B$766,'List of Employees'!$B67)&gt;1</f>
        <v>0</v>
      </c>
    </row>
    <row r="68" spans="1:9" ht="30" hidden="1" customHeight="1" x14ac:dyDescent="0.3">
      <c r="A68" s="67">
        <f>IF(ISBLANK('List of Employees'!$B68),"",A67+1)</f>
        <v>64</v>
      </c>
      <c r="B68" s="68" t="str">
        <f>CONCATENATE('List of Employees'!$C68," ",'List of Employees'!$D68, " ",LEFT('List of Employees'!$E68,1),IF(ISBLANK('List of Employees'!$E68)," ","."))</f>
        <v>ANGCAYA MARK ZYRONE M.</v>
      </c>
      <c r="C68" s="68" t="s">
        <v>283</v>
      </c>
      <c r="D68" s="68" t="s">
        <v>2046</v>
      </c>
      <c r="E68" s="68" t="s">
        <v>84</v>
      </c>
      <c r="F68" s="68" t="s">
        <v>1694</v>
      </c>
      <c r="G68" s="68" t="s">
        <v>1694</v>
      </c>
      <c r="H68" s="68" t="s">
        <v>1697</v>
      </c>
      <c r="I68" s="69" t="b">
        <f>COUNTIF('List of Employees'!$B$4:$B$766,'List of Employees'!$B68)&gt;1</f>
        <v>0</v>
      </c>
    </row>
    <row r="69" spans="1:9" ht="30" hidden="1" customHeight="1" x14ac:dyDescent="0.3">
      <c r="A69" s="67">
        <f>IF(ISBLANK('List of Employees'!$B69),"",A68+1)</f>
        <v>65</v>
      </c>
      <c r="B69" s="68" t="str">
        <f>CONCATENATE('List of Employees'!$C69," ",'List of Employees'!$D69, " ",LEFT('List of Employees'!$E69,1),IF(ISBLANK('List of Employees'!$E69)," ","."))</f>
        <v>ANGCAYA MARLON J.</v>
      </c>
      <c r="C69" s="68" t="s">
        <v>283</v>
      </c>
      <c r="D69" s="68" t="s">
        <v>548</v>
      </c>
      <c r="E69" s="68" t="s">
        <v>192</v>
      </c>
      <c r="F69" s="68" t="s">
        <v>197</v>
      </c>
      <c r="G69" s="68" t="s">
        <v>2398</v>
      </c>
      <c r="H69" s="68" t="s">
        <v>285</v>
      </c>
      <c r="I69" s="69" t="b">
        <f>COUNTIF('List of Employees'!$B$4:$B$766,'List of Employees'!$B69)&gt;1</f>
        <v>0</v>
      </c>
    </row>
    <row r="70" spans="1:9" ht="30" hidden="1" customHeight="1" x14ac:dyDescent="0.3">
      <c r="A70" s="67">
        <f>IF(ISBLANK('List of Employees'!$B70),"",A69+1)</f>
        <v>66</v>
      </c>
      <c r="B70" s="68" t="str">
        <f>CONCATENATE('List of Employees'!$C70," ",'List of Employees'!$D70, " ",LEFT('List of Employees'!$E70,1),IF(ISBLANK('List of Employees'!$E70)," ","."))</f>
        <v>ANGCAYA OFELIA G.</v>
      </c>
      <c r="C70" s="68" t="s">
        <v>283</v>
      </c>
      <c r="D70" s="68" t="s">
        <v>196</v>
      </c>
      <c r="E70" s="68" t="s">
        <v>166</v>
      </c>
      <c r="F70" s="68" t="s">
        <v>653</v>
      </c>
      <c r="G70" s="68" t="s">
        <v>2398</v>
      </c>
      <c r="H70" s="68" t="s">
        <v>462</v>
      </c>
      <c r="I70" s="69" t="b">
        <f>COUNTIF('List of Employees'!$B$4:$B$766,'List of Employees'!$B70)&gt;1</f>
        <v>0</v>
      </c>
    </row>
    <row r="71" spans="1:9" ht="30" hidden="1" customHeight="1" x14ac:dyDescent="0.3">
      <c r="A71" s="67">
        <f>IF(ISBLANK('List of Employees'!$B71),"",A70+1)</f>
        <v>67</v>
      </c>
      <c r="B71" s="68" t="str">
        <f>CONCATENATE('List of Employees'!$C71," ",'List of Employees'!$D71, " ",LEFT('List of Employees'!$E71,1),IF(ISBLANK('List of Employees'!$E71)," ","."))</f>
        <v>ANGCAYA RESTIE A.</v>
      </c>
      <c r="C71" s="68" t="s">
        <v>283</v>
      </c>
      <c r="D71" s="68" t="s">
        <v>2471</v>
      </c>
      <c r="E71" s="68" t="s">
        <v>1369</v>
      </c>
      <c r="F71" s="68" t="s">
        <v>2040</v>
      </c>
      <c r="G71" s="68" t="s">
        <v>1286</v>
      </c>
      <c r="H71" s="68" t="s">
        <v>141</v>
      </c>
      <c r="I71" s="69" t="b">
        <f>COUNTIF('List of Employees'!$B$4:$B$766,'List of Employees'!$B71)&gt;1</f>
        <v>0</v>
      </c>
    </row>
    <row r="72" spans="1:9" ht="30" hidden="1" customHeight="1" x14ac:dyDescent="0.3">
      <c r="A72" s="67">
        <f>IF(ISBLANK('List of Employees'!$B72),"",A71+1)</f>
        <v>68</v>
      </c>
      <c r="B72" s="68" t="str">
        <f>CONCATENATE('List of Employees'!$C72," ",'List of Employees'!$D72, " ",LEFT('List of Employees'!$E72,1),IF(ISBLANK('List of Employees'!$E72)," ","."))</f>
        <v>ANGCAYA RUFINA P.</v>
      </c>
      <c r="C72" s="68" t="s">
        <v>283</v>
      </c>
      <c r="D72" s="68" t="s">
        <v>539</v>
      </c>
      <c r="E72" s="68" t="s">
        <v>124</v>
      </c>
      <c r="F72" s="68" t="s">
        <v>197</v>
      </c>
      <c r="G72" s="68" t="s">
        <v>2398</v>
      </c>
      <c r="H72" s="68" t="s">
        <v>536</v>
      </c>
      <c r="I72" s="69" t="b">
        <f>COUNTIF('List of Employees'!$B$4:$B$766,'List of Employees'!$B72)&gt;1</f>
        <v>0</v>
      </c>
    </row>
    <row r="73" spans="1:9" ht="30" hidden="1" customHeight="1" x14ac:dyDescent="0.3">
      <c r="A73" s="67">
        <f>IF(ISBLANK('List of Employees'!$B73),"",A72+1)</f>
        <v>69</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Employees'!$B$4:$B$766,'List of Employees'!$B73)&gt;1</f>
        <v>0</v>
      </c>
    </row>
    <row r="74" spans="1:9" ht="30" hidden="1" customHeight="1" x14ac:dyDescent="0.3">
      <c r="A74" s="67">
        <f>IF(ISBLANK('List of Employees'!$B74),"",A73+1)</f>
        <v>70</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Employees'!$B$4:$B$766,'List of Employees'!$B74)&gt;1</f>
        <v>0</v>
      </c>
    </row>
    <row r="75" spans="1:9" ht="30" hidden="1" customHeight="1" x14ac:dyDescent="0.3">
      <c r="A75" s="67">
        <f>IF(ISBLANK('List of Employees'!$B75),"",A74+1)</f>
        <v>71</v>
      </c>
      <c r="B75" s="68" t="str">
        <f>CONCATENATE('List of Employees'!$C75," ",'List of Employees'!$D75, " ",LEFT('List of Employees'!$E75,1),IF(ISBLANK('List of Employees'!$E75)," ","."))</f>
        <v>AQUINO PACITA ROSARIO Z.</v>
      </c>
      <c r="C75" s="68" t="s">
        <v>880</v>
      </c>
      <c r="D75" s="68" t="s">
        <v>881</v>
      </c>
      <c r="E75" s="68" t="s">
        <v>882</v>
      </c>
      <c r="F75" s="68" t="s">
        <v>883</v>
      </c>
      <c r="G75" s="68" t="s">
        <v>2398</v>
      </c>
      <c r="H75" s="68" t="s">
        <v>208</v>
      </c>
      <c r="I75" s="69" t="b">
        <f>COUNTIF('List of Employees'!$B$4:$B$766,'List of Employees'!$B75)&gt;1</f>
        <v>0</v>
      </c>
    </row>
    <row r="76" spans="1:9" ht="30" hidden="1" customHeight="1" x14ac:dyDescent="0.3">
      <c r="A76" s="67">
        <f>IF(ISBLANK('List of Employees'!$B76),"",A75+1)</f>
        <v>72</v>
      </c>
      <c r="B76" s="68" t="str">
        <f>CONCATENATE('List of Employees'!$C76," ",'List of Employees'!$D76, " ",LEFT('List of Employees'!$E76,1),IF(ISBLANK('List of Employees'!$E76)," ","."))</f>
        <v>ARCILLA MAYETTE A.</v>
      </c>
      <c r="C76" s="68" t="s">
        <v>2018</v>
      </c>
      <c r="D76" s="68" t="s">
        <v>2019</v>
      </c>
      <c r="E76" s="68" t="s">
        <v>88</v>
      </c>
      <c r="F76" s="68" t="s">
        <v>211</v>
      </c>
      <c r="G76" s="68" t="s">
        <v>2398</v>
      </c>
      <c r="H76" s="68" t="s">
        <v>212</v>
      </c>
      <c r="I76" s="69" t="b">
        <f>COUNTIF('List of Employees'!$B$4:$B$766,'List of Employees'!$B76)&gt;1</f>
        <v>0</v>
      </c>
    </row>
    <row r="77" spans="1:9" ht="30" hidden="1" customHeight="1" x14ac:dyDescent="0.3">
      <c r="A77" s="67">
        <f>IF(ISBLANK('List of Employees'!$B77),"",A76+1)</f>
        <v>73</v>
      </c>
      <c r="B77" s="68" t="str">
        <f>CONCATENATE('List of Employees'!$C77," ",'List of Employees'!$D77, " ",LEFT('List of Employees'!$E77,1),IF(ISBLANK('List of Employees'!$E77)," ","."))</f>
        <v>ARCULLO MELISSA A.</v>
      </c>
      <c r="C77" s="68" t="s">
        <v>900</v>
      </c>
      <c r="D77" s="68" t="s">
        <v>613</v>
      </c>
      <c r="E77" s="68" t="s">
        <v>88</v>
      </c>
      <c r="F77" s="68" t="s">
        <v>120</v>
      </c>
      <c r="G77" s="68" t="s">
        <v>2398</v>
      </c>
      <c r="H77" s="68" t="s">
        <v>270</v>
      </c>
      <c r="I77" s="69" t="b">
        <f>COUNTIF('List of Employees'!$B$4:$B$766,'List of Employees'!$B77)&gt;1</f>
        <v>0</v>
      </c>
    </row>
    <row r="78" spans="1:9" ht="30" hidden="1" customHeight="1" x14ac:dyDescent="0.3">
      <c r="A78" s="67">
        <f>IF(ISBLANK('List of Employees'!$B78),"",A77+1)</f>
        <v>74</v>
      </c>
      <c r="B78" s="68" t="str">
        <f>CONCATENATE('List of Employees'!$C78," ",'List of Employees'!$D78, " ",LEFT('List of Employees'!$E78,1),IF(ISBLANK('List of Employees'!$E78)," ","."))</f>
        <v>ARELLANO CARMELA D.</v>
      </c>
      <c r="C78" s="68" t="s">
        <v>2292</v>
      </c>
      <c r="D78" s="68" t="s">
        <v>2293</v>
      </c>
      <c r="E78" s="68" t="s">
        <v>119</v>
      </c>
      <c r="F78" s="68" t="s">
        <v>1700</v>
      </c>
      <c r="G78" s="68" t="s">
        <v>1286</v>
      </c>
      <c r="H78" s="68" t="s">
        <v>97</v>
      </c>
      <c r="I78" s="69" t="b">
        <f>COUNTIF('List of Employees'!$B$4:$B$766,'List of Employees'!$B78)&gt;1</f>
        <v>0</v>
      </c>
    </row>
    <row r="79" spans="1:9" ht="30" hidden="1" customHeight="1" x14ac:dyDescent="0.3">
      <c r="A79" s="67">
        <f>IF(ISBLANK('List of Employees'!$B79),"",A78+1)</f>
        <v>75</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Employees'!$B$4:$B$766,'List of Employees'!$B79)&gt;1</f>
        <v>0</v>
      </c>
    </row>
    <row r="80" spans="1:9" ht="30" hidden="1" customHeight="1" x14ac:dyDescent="0.3">
      <c r="A80" s="67">
        <f>IF(ISBLANK('List of Employees'!$B80),"",A79+1)</f>
        <v>76</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Employees'!$B$4:$B$766,'List of Employees'!$B80)&gt;1</f>
        <v>0</v>
      </c>
    </row>
    <row r="81" spans="1:9" ht="30" hidden="1" customHeight="1" x14ac:dyDescent="0.3">
      <c r="A81" s="67">
        <f>IF(ISBLANK('List of Employees'!$B81),"",A80+1)</f>
        <v>77</v>
      </c>
      <c r="B81" s="68" t="str">
        <f>CONCATENATE('List of Employees'!$C81," ",'List of Employees'!$D81, " ",LEFT('List of Employees'!$E81,1),IF(ISBLANK('List of Employees'!$E81)," ","."))</f>
        <v>ATIENZA JAYSON E.</v>
      </c>
      <c r="C81" s="68" t="s">
        <v>1050</v>
      </c>
      <c r="D81" s="68" t="s">
        <v>1679</v>
      </c>
      <c r="E81" s="68" t="s">
        <v>377</v>
      </c>
      <c r="F81" s="68" t="s">
        <v>1286</v>
      </c>
      <c r="G81" s="68" t="s">
        <v>1286</v>
      </c>
      <c r="H81" s="68" t="s">
        <v>1063</v>
      </c>
      <c r="I81" s="69" t="b">
        <f>COUNTIF('List of Employees'!$B$4:$B$766,'List of Employees'!$B81)&gt;1</f>
        <v>0</v>
      </c>
    </row>
    <row r="82" spans="1:9" ht="30" hidden="1" customHeight="1" x14ac:dyDescent="0.3">
      <c r="A82" s="67">
        <f>IF(ISBLANK('List of Employees'!$B82),"",A81+1)</f>
        <v>78</v>
      </c>
      <c r="B82" s="68" t="str">
        <f>CONCATENATE('List of Employees'!$C82," ",'List of Employees'!$D82, " ",LEFT('List of Employees'!$E82,1),IF(ISBLANK('List of Employees'!$E82)," ","."))</f>
        <v>ATIENZA JULIE ANN A.</v>
      </c>
      <c r="C82" s="68" t="s">
        <v>1050</v>
      </c>
      <c r="D82" s="68" t="s">
        <v>1051</v>
      </c>
      <c r="E82" s="68" t="s">
        <v>1052</v>
      </c>
      <c r="F82" s="68" t="s">
        <v>125</v>
      </c>
      <c r="G82" s="68" t="s">
        <v>2398</v>
      </c>
      <c r="H82" s="68" t="s">
        <v>103</v>
      </c>
      <c r="I82" s="69" t="b">
        <f>COUNTIF('List of Employees'!$B$4:$B$766,'List of Employees'!$B82)&gt;1</f>
        <v>0</v>
      </c>
    </row>
    <row r="83" spans="1:9" ht="30" hidden="1" customHeight="1" x14ac:dyDescent="0.3">
      <c r="A83" s="67">
        <f>IF(ISBLANK('List of Employees'!$B83),"",A82+1)</f>
        <v>79</v>
      </c>
      <c r="B83" s="68" t="str">
        <f>CONCATENATE('List of Employees'!$C83," ",'List of Employees'!$D83, " ",LEFT('List of Employees'!$E83,1),IF(ISBLANK('List of Employees'!$E83)," ","."))</f>
        <v>ATIENZA MARVIN G.</v>
      </c>
      <c r="C83" s="68" t="s">
        <v>1050</v>
      </c>
      <c r="D83" s="68" t="s">
        <v>2207</v>
      </c>
      <c r="E83" s="68" t="s">
        <v>2208</v>
      </c>
      <c r="F83" s="68" t="s">
        <v>2209</v>
      </c>
      <c r="G83" s="68" t="s">
        <v>2398</v>
      </c>
      <c r="H83" s="68" t="s">
        <v>288</v>
      </c>
      <c r="I83" s="69" t="b">
        <f>COUNTIF('List of Employees'!$B$4:$B$766,'List of Employees'!$B83)&gt;1</f>
        <v>0</v>
      </c>
    </row>
    <row r="84" spans="1:9" ht="30" hidden="1" customHeight="1" x14ac:dyDescent="0.3">
      <c r="A84" s="67">
        <f>IF(ISBLANK('List of Employees'!$B84),"",A83+1)</f>
        <v>80</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Employees'!$B$4:$B$766,'List of Employees'!$B84)&gt;1</f>
        <v>0</v>
      </c>
    </row>
    <row r="85" spans="1:9" ht="30" hidden="1" customHeight="1" x14ac:dyDescent="0.3">
      <c r="A85" s="67">
        <f>IF(ISBLANK('List of Employees'!$B85),"",A84+1)</f>
        <v>81</v>
      </c>
      <c r="B85" s="68" t="str">
        <f>CONCATENATE('List of Employees'!$C85," ",'List of Employees'!$D85, " ",LEFT('List of Employees'!$E85,1),IF(ISBLANK('List of Employees'!$E85)," ","."))</f>
        <v>AUDITOR AILEEN D.</v>
      </c>
      <c r="C85" s="68" t="s">
        <v>471</v>
      </c>
      <c r="D85" s="68" t="s">
        <v>118</v>
      </c>
      <c r="E85" s="68" t="s">
        <v>246</v>
      </c>
      <c r="F85" s="68" t="s">
        <v>125</v>
      </c>
      <c r="G85" s="68" t="s">
        <v>2398</v>
      </c>
      <c r="H85" s="68" t="s">
        <v>156</v>
      </c>
      <c r="I85" s="69" t="b">
        <f>COUNTIF('List of Employees'!$B$4:$B$766,'List of Employees'!$B85)&gt;1</f>
        <v>0</v>
      </c>
    </row>
    <row r="86" spans="1:9" ht="30" hidden="1" customHeight="1" x14ac:dyDescent="0.3">
      <c r="A86" s="67">
        <f>IF(ISBLANK('List of Employees'!$B86),"",A85+1)</f>
        <v>82</v>
      </c>
      <c r="B86" s="68" t="str">
        <f>CONCATENATE('List of Employees'!$C86," ",'List of Employees'!$D86, " ",LEFT('List of Employees'!$E86,1),IF(ISBLANK('List of Employees'!$E86)," ","."))</f>
        <v>AUSTRIA KIM E.</v>
      </c>
      <c r="C86" s="68" t="s">
        <v>1037</v>
      </c>
      <c r="D86" s="68" t="s">
        <v>1039</v>
      </c>
      <c r="E86" s="68" t="s">
        <v>923</v>
      </c>
      <c r="F86" s="68" t="s">
        <v>1038</v>
      </c>
      <c r="G86" s="68" t="s">
        <v>2398</v>
      </c>
      <c r="H86" s="68" t="s">
        <v>97</v>
      </c>
      <c r="I86" s="69" t="b">
        <f>COUNTIF('List of Employees'!$B$4:$B$766,'List of Employees'!$B86)&gt;1</f>
        <v>0</v>
      </c>
    </row>
    <row r="87" spans="1:9" ht="30" hidden="1" customHeight="1" x14ac:dyDescent="0.3">
      <c r="A87" s="67">
        <f>IF(ISBLANK('List of Employees'!$B87),"",A86+1)</f>
        <v>83</v>
      </c>
      <c r="B87" s="68" t="str">
        <f>CONCATENATE('List of Employees'!$C87," ",'List of Employees'!$D87, " ",LEFT('List of Employees'!$E87,1),IF(ISBLANK('List of Employees'!$E87)," ","."))</f>
        <v>AYCARDO JOEL M.</v>
      </c>
      <c r="C87" s="68" t="s">
        <v>970</v>
      </c>
      <c r="D87" s="68" t="s">
        <v>787</v>
      </c>
      <c r="E87" s="68" t="s">
        <v>959</v>
      </c>
      <c r="F87" s="68" t="s">
        <v>966</v>
      </c>
      <c r="G87" s="68" t="s">
        <v>2398</v>
      </c>
      <c r="H87" s="68" t="s">
        <v>971</v>
      </c>
      <c r="I87" s="69" t="b">
        <f>COUNTIF('List of Employees'!$B$4:$B$766,'List of Employees'!$B87)&gt;1</f>
        <v>0</v>
      </c>
    </row>
    <row r="88" spans="1:9" ht="30" hidden="1" customHeight="1" x14ac:dyDescent="0.3">
      <c r="A88" s="67">
        <f>IF(ISBLANK('List of Employees'!$B88),"",A87+1)</f>
        <v>84</v>
      </c>
      <c r="B88" s="68" t="str">
        <f>CONCATENATE('List of Employees'!$C88," ",'List of Employees'!$D88, " ",LEFT('List of Employees'!$E88,1),IF(ISBLANK('List of Employees'!$E88)," ","."))</f>
        <v>AYCARDO PILILLA V.</v>
      </c>
      <c r="C88" s="68" t="s">
        <v>970</v>
      </c>
      <c r="D88" s="68" t="s">
        <v>1058</v>
      </c>
      <c r="E88" s="68" t="s">
        <v>344</v>
      </c>
      <c r="F88" s="68" t="s">
        <v>691</v>
      </c>
      <c r="G88" s="68" t="s">
        <v>2398</v>
      </c>
      <c r="H88" s="68" t="s">
        <v>1059</v>
      </c>
      <c r="I88" s="69" t="b">
        <f>COUNTIF('List of Employees'!$B$4:$B$766,'List of Employees'!$B88)&gt;1</f>
        <v>0</v>
      </c>
    </row>
    <row r="89" spans="1:9" ht="30" hidden="1" customHeight="1" x14ac:dyDescent="0.3">
      <c r="A89" s="67">
        <f>IF(ISBLANK('List of Employees'!$B89),"",A88+1)</f>
        <v>85</v>
      </c>
      <c r="B89" s="68" t="str">
        <f>CONCATENATE('List of Employees'!$C89," ",'List of Employees'!$D89, " ",LEFT('List of Employees'!$E89,1),IF(ISBLANK('List of Employees'!$E89)," ","."))</f>
        <v>BAAS TERESITA C.</v>
      </c>
      <c r="C89" s="68" t="s">
        <v>423</v>
      </c>
      <c r="D89" s="68" t="s">
        <v>424</v>
      </c>
      <c r="E89" s="68" t="s">
        <v>134</v>
      </c>
      <c r="F89" s="68" t="s">
        <v>425</v>
      </c>
      <c r="G89" s="68" t="s">
        <v>2398</v>
      </c>
      <c r="H89" s="68" t="s">
        <v>103</v>
      </c>
      <c r="I89" s="69" t="b">
        <f>COUNTIF('List of Employees'!$B$4:$B$766,'List of Employees'!$B89)&gt;1</f>
        <v>0</v>
      </c>
    </row>
    <row r="90" spans="1:9" ht="30" hidden="1" customHeight="1" x14ac:dyDescent="0.3">
      <c r="A90" s="67">
        <f>IF(ISBLANK('List of Employees'!$B90),"",A89+1)</f>
        <v>86</v>
      </c>
      <c r="B90" s="68" t="str">
        <f>CONCATENATE('List of Employees'!$C90," ",'List of Employees'!$D90, " ",LEFT('List of Employees'!$E90,1),IF(ISBLANK('List of Employees'!$E90)," ","."))</f>
        <v>BAES ELMER P.</v>
      </c>
      <c r="C90" s="68" t="s">
        <v>1994</v>
      </c>
      <c r="D90" s="68" t="s">
        <v>2004</v>
      </c>
      <c r="E90" s="68" t="s">
        <v>2005</v>
      </c>
      <c r="F90" s="68" t="s">
        <v>2006</v>
      </c>
      <c r="G90" s="68" t="s">
        <v>1286</v>
      </c>
      <c r="H90" s="68" t="s">
        <v>2007</v>
      </c>
      <c r="I90" s="69" t="b">
        <f>COUNTIF('List of Employees'!$B$4:$B$766,'List of Employees'!$B90)&gt;1</f>
        <v>0</v>
      </c>
    </row>
    <row r="91" spans="1:9" ht="30" hidden="1" customHeight="1" x14ac:dyDescent="0.3">
      <c r="A91" s="67">
        <f>IF(ISBLANK('List of Employees'!$B91),"",A90+1)</f>
        <v>87</v>
      </c>
      <c r="B91" s="68" t="str">
        <f>CONCATENATE('List of Employees'!$C91," ",'List of Employees'!$D91, " ",LEFT('List of Employees'!$E91,1),IF(ISBLANK('List of Employees'!$E91)," ","."))</f>
        <v>BALANI FREDIRICK R.</v>
      </c>
      <c r="C91" s="68" t="s">
        <v>2049</v>
      </c>
      <c r="D91" s="68" t="s">
        <v>2050</v>
      </c>
      <c r="E91" s="68" t="s">
        <v>329</v>
      </c>
      <c r="F91" s="68" t="s">
        <v>1694</v>
      </c>
      <c r="G91" s="68" t="s">
        <v>1694</v>
      </c>
      <c r="H91" s="68" t="s">
        <v>208</v>
      </c>
      <c r="I91" s="69" t="b">
        <f>COUNTIF('List of Employees'!$B$4:$B$766,'List of Employees'!$B91)&gt;1</f>
        <v>0</v>
      </c>
    </row>
    <row r="92" spans="1:9" ht="30" hidden="1" customHeight="1" x14ac:dyDescent="0.3">
      <c r="A92" s="67">
        <f>IF(ISBLANK('List of Employees'!$B92),"",A91+1)</f>
        <v>88</v>
      </c>
      <c r="B92" s="68" t="str">
        <f>CONCATENATE('List of Employees'!$C92," ",'List of Employees'!$D92, " ",LEFT('List of Employees'!$E92,1),IF(ISBLANK('List of Employees'!$E92)," ","."))</f>
        <v>BALANI MICHAEL D.</v>
      </c>
      <c r="C92" s="68" t="s">
        <v>2049</v>
      </c>
      <c r="D92" s="68" t="s">
        <v>1516</v>
      </c>
      <c r="E92" s="68" t="s">
        <v>119</v>
      </c>
      <c r="F92" s="68" t="s">
        <v>2193</v>
      </c>
      <c r="G92" s="68" t="s">
        <v>2398</v>
      </c>
      <c r="H92" s="68" t="s">
        <v>2053</v>
      </c>
      <c r="I92" s="69" t="b">
        <f>COUNTIF('List of Employees'!$B$4:$B$766,'List of Employees'!$B92)&gt;1</f>
        <v>0</v>
      </c>
    </row>
    <row r="93" spans="1:9" ht="30" hidden="1" customHeight="1" x14ac:dyDescent="0.3">
      <c r="A93" s="67">
        <f>IF(ISBLANK('List of Employees'!$B93),"",A92+1)</f>
        <v>89</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1699</v>
      </c>
      <c r="I93" s="69" t="b">
        <f>COUNTIF('List of Employees'!$B$4:$B$766,'List of Employees'!$B93)&gt;1</f>
        <v>0</v>
      </c>
    </row>
    <row r="94" spans="1:9" ht="30" hidden="1" customHeight="1" x14ac:dyDescent="0.3">
      <c r="A94" s="67">
        <f>IF(ISBLANK('List of Employees'!$B94),"",A93+1)</f>
        <v>90</v>
      </c>
      <c r="B94" s="68" t="str">
        <f>CONCATENATE('List of Employees'!$C94," ",'List of Employees'!$D94, " ",LEFT('List of Employees'!$E94,1),IF(ISBLANK('List of Employees'!$E94)," ","."))</f>
        <v>BANICO PILAR B.</v>
      </c>
      <c r="C94" s="68" t="s">
        <v>569</v>
      </c>
      <c r="D94" s="68" t="s">
        <v>570</v>
      </c>
      <c r="E94" s="68" t="s">
        <v>797</v>
      </c>
      <c r="F94" s="68" t="s">
        <v>197</v>
      </c>
      <c r="G94" s="68" t="s">
        <v>2398</v>
      </c>
      <c r="H94" s="68" t="s">
        <v>365</v>
      </c>
      <c r="I94" s="69" t="b">
        <f>COUNTIF('List of Employees'!$B$4:$B$766,'List of Employees'!$B94)&gt;1</f>
        <v>0</v>
      </c>
    </row>
    <row r="95" spans="1:9" ht="30" hidden="1" customHeight="1" x14ac:dyDescent="0.3">
      <c r="A95" s="67">
        <f>IF(ISBLANK('List of Employees'!$B95),"",A94+1)</f>
        <v>91</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Employees'!$B$4:$B$766,'List of Employees'!$B95)&gt;1</f>
        <v>0</v>
      </c>
    </row>
    <row r="96" spans="1:9" ht="30" hidden="1" customHeight="1" x14ac:dyDescent="0.3">
      <c r="A96" s="67">
        <f>IF(ISBLANK('List of Employees'!$B96),"",A95+1)</f>
        <v>92</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1695</v>
      </c>
      <c r="I96" s="69" t="b">
        <f>COUNTIF('List of Employees'!$B$4:$B$766,'List of Employees'!$B96)&gt;1</f>
        <v>0</v>
      </c>
    </row>
    <row r="97" spans="1:9" ht="30" hidden="1" customHeight="1" x14ac:dyDescent="0.3">
      <c r="A97" s="67">
        <f>IF(ISBLANK('List of Employees'!$B97),"",A96+1)</f>
        <v>93</v>
      </c>
      <c r="B97" s="68" t="str">
        <f>CONCATENATE('List of Employees'!$C97," ",'List of Employees'!$D97, " ",LEFT('List of Employees'!$E97,1),IF(ISBLANK('List of Employees'!$E97)," ","."))</f>
        <v>BATHAN FRANNIE P.</v>
      </c>
      <c r="C97" s="68" t="s">
        <v>1389</v>
      </c>
      <c r="D97" s="68" t="s">
        <v>2252</v>
      </c>
      <c r="E97" s="68" t="s">
        <v>124</v>
      </c>
      <c r="F97" s="68" t="s">
        <v>1328</v>
      </c>
      <c r="G97" s="68" t="s">
        <v>2398</v>
      </c>
      <c r="H97" s="68" t="s">
        <v>135</v>
      </c>
      <c r="I97" s="69" t="b">
        <f>COUNTIF('List of Employees'!$B$4:$B$766,'List of Employees'!$B97)&gt;1</f>
        <v>0</v>
      </c>
    </row>
    <row r="98" spans="1:9" ht="30" hidden="1" customHeight="1" x14ac:dyDescent="0.3">
      <c r="A98" s="67">
        <f>IF(ISBLANK('List of Employees'!$B98),"",A97+1)</f>
        <v>94</v>
      </c>
      <c r="B98" s="68" t="str">
        <f>CONCATENATE('List of Employees'!$C98," ",'List of Employees'!$D98, " ",LEFT('List of Employees'!$E98,1),IF(ISBLANK('List of Employees'!$E98)," ","."))</f>
        <v>BATIBOT REYNALDO D.</v>
      </c>
      <c r="C98" s="68" t="s">
        <v>2304</v>
      </c>
      <c r="D98" s="68" t="s">
        <v>597</v>
      </c>
      <c r="E98" s="68" t="s">
        <v>119</v>
      </c>
      <c r="F98" s="68" t="s">
        <v>197</v>
      </c>
      <c r="G98" s="68" t="s">
        <v>2398</v>
      </c>
      <c r="H98" s="68" t="s">
        <v>2305</v>
      </c>
      <c r="I98" s="69" t="b">
        <f>COUNTIF('List of Employees'!$B$4:$B$766,'List of Employees'!$B98)&gt;1</f>
        <v>0</v>
      </c>
    </row>
    <row r="99" spans="1:9" ht="30" hidden="1" customHeight="1" x14ac:dyDescent="0.3">
      <c r="A99" s="67">
        <f>IF(ISBLANK('List of Employees'!$B99),"",A98+1)</f>
        <v>95</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Employees'!$B$4:$B$766,'List of Employees'!$B99)&gt;1</f>
        <v>0</v>
      </c>
    </row>
    <row r="100" spans="1:9" ht="30" hidden="1" customHeight="1" x14ac:dyDescent="0.3">
      <c r="A100" s="67">
        <f>IF(ISBLANK('List of Employees'!$B100),"",A99+1)</f>
        <v>96</v>
      </c>
      <c r="B100" s="68" t="str">
        <f>CONCATENATE('List of Employees'!$C100," ",'List of Employees'!$D100, " ",LEFT('List of Employees'!$E100,1),IF(ISBLANK('List of Employees'!$E100)," ","."))</f>
        <v>BATINO FELISA C.</v>
      </c>
      <c r="C100" s="68" t="s">
        <v>979</v>
      </c>
      <c r="D100" s="68" t="s">
        <v>980</v>
      </c>
      <c r="E100" s="68" t="s">
        <v>134</v>
      </c>
      <c r="F100" s="68" t="s">
        <v>981</v>
      </c>
      <c r="G100" s="68" t="s">
        <v>2398</v>
      </c>
      <c r="H100" s="68" t="s">
        <v>135</v>
      </c>
      <c r="I100" s="69" t="b">
        <f>COUNTIF('List of Employees'!$B$4:$B$766,'List of Employees'!$B100)&gt;1</f>
        <v>0</v>
      </c>
    </row>
    <row r="101" spans="1:9" ht="30" hidden="1" customHeight="1" x14ac:dyDescent="0.3">
      <c r="A101" s="67">
        <f>IF(ISBLANK('List of Employees'!$B101),"",A100+1)</f>
        <v>97</v>
      </c>
      <c r="B101" s="68" t="str">
        <f>CONCATENATE('List of Employees'!$C101," ",'List of Employees'!$D101, " ",LEFT('List of Employees'!$E101,1),IF(ISBLANK('List of Employees'!$E101)," ","."))</f>
        <v>BAURILE LOURDES Q.</v>
      </c>
      <c r="C101" s="68" t="s">
        <v>274</v>
      </c>
      <c r="D101" s="68" t="s">
        <v>275</v>
      </c>
      <c r="E101" s="68" t="s">
        <v>276</v>
      </c>
      <c r="F101" s="68" t="s">
        <v>125</v>
      </c>
      <c r="G101" s="68" t="s">
        <v>2398</v>
      </c>
      <c r="H101" s="68" t="s">
        <v>198</v>
      </c>
      <c r="I101" s="69" t="b">
        <f>COUNTIF('List of Employees'!$B$4:$B$766,'List of Employees'!$B101)&gt;1</f>
        <v>0</v>
      </c>
    </row>
    <row r="102" spans="1:9" ht="30" hidden="1" customHeight="1" x14ac:dyDescent="0.3">
      <c r="A102" s="67">
        <f>IF(ISBLANK('List of Employees'!$B102),"",A101+1)</f>
        <v>98</v>
      </c>
      <c r="B102" s="68" t="str">
        <f>CONCATENATE('List of Employees'!$C102," ",'List of Employees'!$D102, " ",LEFT('List of Employees'!$E102,1),IF(ISBLANK('List of Employees'!$E102)," ","."))</f>
        <v>BAUTISTA JANICE M.</v>
      </c>
      <c r="C102" s="68" t="s">
        <v>797</v>
      </c>
      <c r="D102" s="68" t="s">
        <v>1281</v>
      </c>
      <c r="E102" s="68" t="s">
        <v>143</v>
      </c>
      <c r="F102" s="68" t="s">
        <v>197</v>
      </c>
      <c r="G102" s="68" t="s">
        <v>2398</v>
      </c>
      <c r="H102" s="68" t="s">
        <v>103</v>
      </c>
      <c r="I102" s="69" t="b">
        <f>COUNTIF('List of Employees'!$B$4:$B$766,'List of Employees'!$B102)&gt;1</f>
        <v>0</v>
      </c>
    </row>
    <row r="103" spans="1:9" ht="30" hidden="1" customHeight="1" x14ac:dyDescent="0.3">
      <c r="A103" s="67">
        <f>IF(ISBLANK('List of Employees'!$B103),"",A102+1)</f>
        <v>99</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Employees'!$B$4:$B$766,'List of Employees'!$B103)&gt;1</f>
        <v>0</v>
      </c>
    </row>
    <row r="104" spans="1:9" ht="30" hidden="1" customHeight="1" x14ac:dyDescent="0.3">
      <c r="A104" s="67">
        <f>IF(ISBLANK('List of Employees'!$B104),"",A103+1)</f>
        <v>100</v>
      </c>
      <c r="B104" s="68" t="str">
        <f>CONCATENATE('List of Employees'!$C104," ",'List of Employees'!$D104, " ",LEFT('List of Employees'!$E104,1),IF(ISBLANK('List of Employees'!$E104)," ","."))</f>
        <v>BAYANI MACY A.</v>
      </c>
      <c r="C104" s="68" t="s">
        <v>1124</v>
      </c>
      <c r="D104" s="68" t="s">
        <v>1125</v>
      </c>
      <c r="E104" s="68" t="s">
        <v>88</v>
      </c>
      <c r="F104" s="68" t="s">
        <v>1701</v>
      </c>
      <c r="G104" s="68" t="s">
        <v>1286</v>
      </c>
      <c r="H104" s="68"/>
      <c r="I104" s="69" t="b">
        <f>COUNTIF('List of Employees'!$B$4:$B$766,'List of Employees'!$B104)&gt;1</f>
        <v>0</v>
      </c>
    </row>
    <row r="105" spans="1:9" ht="30" hidden="1" customHeight="1" x14ac:dyDescent="0.3">
      <c r="A105" s="67">
        <f>IF(ISBLANK('List of Employees'!$B105),"",A104+1)</f>
        <v>101</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Employees'!$B$4:$B$766,'List of Employees'!$B105)&gt;1</f>
        <v>0</v>
      </c>
    </row>
    <row r="106" spans="1:9" ht="30" hidden="1" customHeight="1" x14ac:dyDescent="0.3">
      <c r="A106" s="67">
        <f>IF(ISBLANK('List of Employees'!$B106),"",A105+1)</f>
        <v>102</v>
      </c>
      <c r="B106" s="68" t="str">
        <f>CONCATENATE('List of Employees'!$C106," ",'List of Employees'!$D106, " ",LEFT('List of Employees'!$E106,1),IF(ISBLANK('List of Employees'!$E106)," ","."))</f>
        <v>BAYBAY EDLYN L.</v>
      </c>
      <c r="C106" s="68" t="s">
        <v>186</v>
      </c>
      <c r="D106" s="68" t="s">
        <v>2263</v>
      </c>
      <c r="E106" s="68" t="s">
        <v>226</v>
      </c>
      <c r="F106" s="68" t="s">
        <v>1286</v>
      </c>
      <c r="G106" s="68" t="s">
        <v>1286</v>
      </c>
      <c r="H106" s="68" t="s">
        <v>198</v>
      </c>
      <c r="I106" s="69" t="b">
        <f>COUNTIF('List of Employees'!$B$4:$B$766,'List of Employees'!$B106)&gt;1</f>
        <v>0</v>
      </c>
    </row>
    <row r="107" spans="1:9" ht="30" hidden="1" customHeight="1" x14ac:dyDescent="0.3">
      <c r="A107" s="67">
        <f>IF(ISBLANK('List of Employees'!$B107),"",A106+1)</f>
        <v>103</v>
      </c>
      <c r="B107" s="68" t="str">
        <f>CONCATENATE('List of Employees'!$C107," ",'List of Employees'!$D107, " ",LEFT('List of Employees'!$E107,1),IF(ISBLANK('List of Employees'!$E107)," ","."))</f>
        <v>BAYBAY JOLINA S.</v>
      </c>
      <c r="C107" s="68" t="s">
        <v>186</v>
      </c>
      <c r="D107" s="68" t="s">
        <v>1224</v>
      </c>
      <c r="E107" s="68" t="s">
        <v>161</v>
      </c>
      <c r="F107" s="68" t="s">
        <v>125</v>
      </c>
      <c r="G107" s="68" t="s">
        <v>2398</v>
      </c>
      <c r="H107" s="68" t="s">
        <v>141</v>
      </c>
      <c r="I107" s="69" t="b">
        <f>COUNTIF('List of Employees'!$B$4:$B$766,'List of Employees'!$B107)&gt;1</f>
        <v>0</v>
      </c>
    </row>
    <row r="108" spans="1:9" ht="30" hidden="1" customHeight="1" x14ac:dyDescent="0.3">
      <c r="A108" s="67">
        <f>IF(ISBLANK('List of Employees'!$B108),"",A107+1)</f>
        <v>104</v>
      </c>
      <c r="B108" s="68" t="str">
        <f>CONCATENATE('List of Employees'!$C108," ",'List of Employees'!$D108, " ",LEFT('List of Employees'!$E108,1),IF(ISBLANK('List of Employees'!$E108)," ","."))</f>
        <v>BAYBAY LINDA G.</v>
      </c>
      <c r="C108" s="68" t="s">
        <v>186</v>
      </c>
      <c r="D108" s="68" t="s">
        <v>347</v>
      </c>
      <c r="E108" s="68" t="s">
        <v>853</v>
      </c>
      <c r="F108" s="68" t="s">
        <v>348</v>
      </c>
      <c r="G108" s="68" t="s">
        <v>2398</v>
      </c>
      <c r="H108" s="68" t="s">
        <v>536</v>
      </c>
      <c r="I108" s="69" t="b">
        <f>COUNTIF('List of Employees'!$B$4:$B$766,'List of Employees'!$B108)&gt;1</f>
        <v>0</v>
      </c>
    </row>
    <row r="109" spans="1:9" ht="30" hidden="1" customHeight="1" x14ac:dyDescent="0.3">
      <c r="A109" s="67">
        <f>IF(ISBLANK('List of Employees'!$B109),"",A108+1)</f>
        <v>105</v>
      </c>
      <c r="B109" s="68" t="str">
        <f>CONCATENATE('List of Employees'!$C109," ",'List of Employees'!$D109, " ",LEFT('List of Employees'!$E109,1),IF(ISBLANK('List of Employees'!$E109)," ","."))</f>
        <v>BAYBAY LOLITA B.</v>
      </c>
      <c r="C109" s="68" t="s">
        <v>186</v>
      </c>
      <c r="D109" s="68" t="s">
        <v>328</v>
      </c>
      <c r="E109" s="68" t="s">
        <v>250</v>
      </c>
      <c r="F109" s="68" t="s">
        <v>120</v>
      </c>
      <c r="G109" s="68" t="s">
        <v>2398</v>
      </c>
      <c r="H109" s="68" t="s">
        <v>438</v>
      </c>
      <c r="I109" s="69" t="b">
        <f>COUNTIF('List of Employees'!$B$4:$B$766,'List of Employees'!$B109)&gt;1</f>
        <v>0</v>
      </c>
    </row>
    <row r="110" spans="1:9" ht="30" hidden="1" customHeight="1" x14ac:dyDescent="0.3">
      <c r="A110" s="67">
        <f>IF(ISBLANK('List of Employees'!$B110),"",A109+1)</f>
        <v>106</v>
      </c>
      <c r="B110" s="68" t="str">
        <f>CONCATENATE('List of Employees'!$C110," ",'List of Employees'!$D110, " ",LEFT('List of Employees'!$E110,1),IF(ISBLANK('List of Employees'!$E110)," ","."))</f>
        <v>BAYBAY MA. PAZ R.</v>
      </c>
      <c r="C110" s="68" t="s">
        <v>186</v>
      </c>
      <c r="D110" s="68" t="s">
        <v>338</v>
      </c>
      <c r="E110" s="68" t="s">
        <v>329</v>
      </c>
      <c r="F110" s="68" t="s">
        <v>339</v>
      </c>
      <c r="G110" s="68" t="s">
        <v>2398</v>
      </c>
      <c r="H110" s="68" t="s">
        <v>126</v>
      </c>
      <c r="I110" s="69" t="b">
        <f>COUNTIF('List of Employees'!$B$4:$B$766,'List of Employees'!$B110)&gt;1</f>
        <v>0</v>
      </c>
    </row>
    <row r="111" spans="1:9" ht="30" hidden="1" customHeight="1" x14ac:dyDescent="0.3">
      <c r="A111" s="67">
        <f>IF(ISBLANK('List of Employees'!$B111),"",A110+1)</f>
        <v>107</v>
      </c>
      <c r="B111" s="68" t="str">
        <f>CONCATENATE('List of Employees'!$C111," ",'List of Employees'!$D111, " ",LEFT('List of Employees'!$E111,1),IF(ISBLANK('List of Employees'!$E111)," ","."))</f>
        <v>BAYBAY MA. ROSA A.</v>
      </c>
      <c r="C111" s="68" t="s">
        <v>186</v>
      </c>
      <c r="D111" s="68" t="s">
        <v>187</v>
      </c>
      <c r="E111" s="68" t="s">
        <v>88</v>
      </c>
      <c r="F111" s="68" t="s">
        <v>125</v>
      </c>
      <c r="G111" s="68" t="s">
        <v>2398</v>
      </c>
      <c r="H111" s="68" t="s">
        <v>97</v>
      </c>
      <c r="I111" s="69" t="b">
        <f>COUNTIF('List of Employees'!$B$4:$B$766,'List of Employees'!$B111)&gt;1</f>
        <v>0</v>
      </c>
    </row>
    <row r="112" spans="1:9" ht="30" hidden="1" customHeight="1" x14ac:dyDescent="0.3">
      <c r="A112" s="67">
        <f>IF(ISBLANK('List of Employees'!$B112),"",A111+1)</f>
        <v>108</v>
      </c>
      <c r="B112" s="68" t="str">
        <f>CONCATENATE('List of Employees'!$C112," ",'List of Employees'!$D112, " ",LEFT('List of Employees'!$E112,1),IF(ISBLANK('List of Employees'!$E112)," ","."))</f>
        <v xml:space="preserve">BAYBAY MARCELO  </v>
      </c>
      <c r="C112" s="68" t="s">
        <v>186</v>
      </c>
      <c r="D112" s="68" t="s">
        <v>968</v>
      </c>
      <c r="E112" s="68"/>
      <c r="F112" s="68" t="s">
        <v>197</v>
      </c>
      <c r="G112" s="68" t="s">
        <v>2398</v>
      </c>
      <c r="H112" s="68" t="s">
        <v>126</v>
      </c>
      <c r="I112" s="69" t="b">
        <f>COUNTIF('List of Employees'!$B$4:$B$766,'List of Employees'!$B112)&gt;1</f>
        <v>0</v>
      </c>
    </row>
    <row r="113" spans="1:9" ht="30" hidden="1" customHeight="1" x14ac:dyDescent="0.3">
      <c r="A113" s="67">
        <f>IF(ISBLANK('List of Employees'!$B113),"",A112+1)</f>
        <v>109</v>
      </c>
      <c r="B113" s="68" t="str">
        <f>CONCATENATE('List of Employees'!$C113," ",'List of Employees'!$D113, " ",LEFT('List of Employees'!$E113,1),IF(ISBLANK('List of Employees'!$E113)," ","."))</f>
        <v>BAYBAY NOEL C.</v>
      </c>
      <c r="C113" s="68" t="s">
        <v>186</v>
      </c>
      <c r="D113" s="68" t="s">
        <v>2126</v>
      </c>
      <c r="E113" s="68" t="s">
        <v>134</v>
      </c>
      <c r="F113" s="68" t="s">
        <v>2127</v>
      </c>
      <c r="G113" s="68" t="s">
        <v>2398</v>
      </c>
      <c r="H113" s="68" t="s">
        <v>2128</v>
      </c>
      <c r="I113" s="69" t="b">
        <f>COUNTIF('List of Employees'!$B$4:$B$766,'List of Employees'!$B113)&gt;1</f>
        <v>0</v>
      </c>
    </row>
    <row r="114" spans="1:9" ht="30" hidden="1" customHeight="1" x14ac:dyDescent="0.3">
      <c r="A114" s="67">
        <f>IF(ISBLANK('List of Employees'!$B114),"",A113+1)</f>
        <v>110</v>
      </c>
      <c r="B114" s="68" t="str">
        <f>CONCATENATE('List of Employees'!$C114," ",'List of Employees'!$D114, " ",LEFT('List of Employees'!$E114,1),IF(ISBLANK('List of Employees'!$E114)," ","."))</f>
        <v>BAYHON GEORGE G.</v>
      </c>
      <c r="C114" s="68" t="s">
        <v>98</v>
      </c>
      <c r="D114" s="68" t="s">
        <v>466</v>
      </c>
      <c r="E114" s="68" t="s">
        <v>166</v>
      </c>
      <c r="F114" s="68" t="s">
        <v>197</v>
      </c>
      <c r="G114" s="68" t="s">
        <v>2398</v>
      </c>
      <c r="H114" s="68" t="s">
        <v>462</v>
      </c>
      <c r="I114" s="69" t="b">
        <f>COUNTIF('List of Employees'!$B$4:$B$766,'List of Employees'!$B114)&gt;1</f>
        <v>0</v>
      </c>
    </row>
    <row r="115" spans="1:9" ht="30" hidden="1" customHeight="1" x14ac:dyDescent="0.3">
      <c r="A115" s="67">
        <f>IF(ISBLANK('List of Employees'!$B115),"",A114+1)</f>
        <v>111</v>
      </c>
      <c r="B115" s="68" t="str">
        <f>CONCATENATE('List of Employees'!$C115," ",'List of Employees'!$D115, " ",LEFT('List of Employees'!$E115,1),IF(ISBLANK('List of Employees'!$E115)," ","."))</f>
        <v>BAYHON LUISITO G.</v>
      </c>
      <c r="C115" s="68" t="s">
        <v>98</v>
      </c>
      <c r="D115" s="68" t="s">
        <v>993</v>
      </c>
      <c r="E115" s="68" t="s">
        <v>166</v>
      </c>
      <c r="F115" s="68" t="s">
        <v>877</v>
      </c>
      <c r="G115" s="68" t="s">
        <v>2398</v>
      </c>
      <c r="H115" s="68" t="s">
        <v>971</v>
      </c>
      <c r="I115" s="69" t="b">
        <f>COUNTIF('List of Employees'!$B$4:$B$766,'List of Employees'!$B115)&gt;1</f>
        <v>0</v>
      </c>
    </row>
    <row r="116" spans="1:9" ht="30" hidden="1" customHeight="1" x14ac:dyDescent="0.3">
      <c r="A116" s="67">
        <f>IF(ISBLANK('List of Employees'!$B116),"",A115+1)</f>
        <v>112</v>
      </c>
      <c r="B116" s="68" t="str">
        <f>CONCATENATE('List of Employees'!$C116," ",'List of Employees'!$D116, " ",LEFT('List of Employees'!$E116,1),IF(ISBLANK('List of Employees'!$E116)," ","."))</f>
        <v xml:space="preserve">BAYHON VIOLETA  </v>
      </c>
      <c r="C116" s="68" t="s">
        <v>98</v>
      </c>
      <c r="D116" s="68" t="s">
        <v>99</v>
      </c>
      <c r="E116" s="68"/>
      <c r="F116" s="68" t="s">
        <v>197</v>
      </c>
      <c r="G116" s="68" t="s">
        <v>2398</v>
      </c>
      <c r="H116" s="68" t="s">
        <v>97</v>
      </c>
      <c r="I116" s="69" t="b">
        <f>COUNTIF('List of Employees'!$B$4:$B$766,'List of Employees'!$B116)&gt;1</f>
        <v>0</v>
      </c>
    </row>
    <row r="117" spans="1:9" ht="30" hidden="1" customHeight="1" x14ac:dyDescent="0.3">
      <c r="A117" s="67">
        <f>IF(ISBLANK('List of Employees'!$B117),"",A116+1)</f>
        <v>113</v>
      </c>
      <c r="B117" s="68" t="str">
        <f>CONCATENATE('List of Employees'!$C117," ",'List of Employees'!$D117, " ",LEFT('List of Employees'!$E117,1),IF(ISBLANK('List of Employees'!$E117)," ","."))</f>
        <v>BAYLA EVANGELINE C.</v>
      </c>
      <c r="C117" s="68" t="s">
        <v>206</v>
      </c>
      <c r="D117" s="68" t="s">
        <v>207</v>
      </c>
      <c r="E117" s="68" t="s">
        <v>134</v>
      </c>
      <c r="F117" s="68" t="s">
        <v>197</v>
      </c>
      <c r="G117" s="68" t="s">
        <v>2398</v>
      </c>
      <c r="H117" s="68" t="s">
        <v>738</v>
      </c>
      <c r="I117" s="69" t="b">
        <f>COUNTIF('List of Employees'!$B$4:$B$766,'List of Employees'!$B117)&gt;1</f>
        <v>0</v>
      </c>
    </row>
    <row r="118" spans="1:9" ht="30" hidden="1" customHeight="1" x14ac:dyDescent="0.3">
      <c r="A118" s="67">
        <f>IF(ISBLANK('List of Employees'!$B118),"",A117+1)</f>
        <v>114</v>
      </c>
      <c r="B118" s="68" t="str">
        <f>CONCATENATE('List of Employees'!$C118," ",'List of Employees'!$D118, " ",LEFT('List of Employees'!$E118,1),IF(ISBLANK('List of Employees'!$E118)," ","."))</f>
        <v>BAYOT ANABEL D.</v>
      </c>
      <c r="C118" s="68" t="s">
        <v>341</v>
      </c>
      <c r="D118" s="68" t="s">
        <v>388</v>
      </c>
      <c r="E118" s="68" t="s">
        <v>119</v>
      </c>
      <c r="F118" s="68" t="s">
        <v>389</v>
      </c>
      <c r="G118" s="68" t="s">
        <v>2398</v>
      </c>
      <c r="H118" s="68" t="s">
        <v>103</v>
      </c>
      <c r="I118" s="69" t="b">
        <f>COUNTIF('List of Employees'!$B$4:$B$766,'List of Employees'!$B118)&gt;1</f>
        <v>0</v>
      </c>
    </row>
    <row r="119" spans="1:9" ht="30" hidden="1" customHeight="1" x14ac:dyDescent="0.3">
      <c r="A119" s="67">
        <f>IF(ISBLANK('List of Employees'!$B119),"",A118+1)</f>
        <v>115</v>
      </c>
      <c r="B119" s="68" t="str">
        <f>CONCATENATE('List of Employees'!$C119," ",'List of Employees'!$D119, " ",LEFT('List of Employees'!$E119,1),IF(ISBLANK('List of Employees'!$E119)," ","."))</f>
        <v>BAYOT ANISIA P.</v>
      </c>
      <c r="C119" s="68" t="s">
        <v>341</v>
      </c>
      <c r="D119" s="68" t="s">
        <v>394</v>
      </c>
      <c r="E119" s="68" t="s">
        <v>124</v>
      </c>
      <c r="F119" s="68" t="s">
        <v>197</v>
      </c>
      <c r="G119" s="68" t="s">
        <v>2398</v>
      </c>
      <c r="H119" s="68" t="s">
        <v>103</v>
      </c>
      <c r="I119" s="69" t="b">
        <f>COUNTIF('List of Employees'!$B$4:$B$766,'List of Employees'!$B119)&gt;1</f>
        <v>0</v>
      </c>
    </row>
    <row r="120" spans="1:9" ht="30" hidden="1" customHeight="1" x14ac:dyDescent="0.3">
      <c r="A120" s="67">
        <f>IF(ISBLANK('List of Employees'!$B120),"",A119+1)</f>
        <v>116</v>
      </c>
      <c r="B120" s="68" t="str">
        <f>CONCATENATE('List of Employees'!$C120," ",'List of Employees'!$D120, " ",LEFT('List of Employees'!$E120,1),IF(ISBLANK('List of Employees'!$E120)," ","."))</f>
        <v>BAYOT ELAINE B.</v>
      </c>
      <c r="C120" s="68" t="s">
        <v>341</v>
      </c>
      <c r="D120" s="68" t="s">
        <v>342</v>
      </c>
      <c r="E120" s="68" t="s">
        <v>1394</v>
      </c>
      <c r="F120" s="68" t="s">
        <v>96</v>
      </c>
      <c r="G120" s="68" t="s">
        <v>2398</v>
      </c>
      <c r="H120" s="68" t="s">
        <v>97</v>
      </c>
      <c r="I120" s="69" t="b">
        <f>COUNTIF('List of Employees'!$B$4:$B$766,'List of Employees'!$B120)&gt;1</f>
        <v>0</v>
      </c>
    </row>
    <row r="121" spans="1:9" ht="30" hidden="1" customHeight="1" x14ac:dyDescent="0.3">
      <c r="A121" s="67">
        <f>IF(ISBLANK('List of Employees'!$B121),"",A120+1)</f>
        <v>117</v>
      </c>
      <c r="B121" s="68" t="str">
        <f>CONCATENATE('List of Employees'!$C121," ",'List of Employees'!$D121, " ",LEFT('List of Employees'!$E121,1),IF(ISBLANK('List of Employees'!$E121)," ","."))</f>
        <v>BAYOT EMILIANA C.</v>
      </c>
      <c r="C121" s="68" t="s">
        <v>341</v>
      </c>
      <c r="D121" s="68" t="s">
        <v>2111</v>
      </c>
      <c r="E121" s="68" t="s">
        <v>134</v>
      </c>
      <c r="F121" s="68" t="s">
        <v>454</v>
      </c>
      <c r="G121" s="68" t="s">
        <v>2398</v>
      </c>
      <c r="H121" s="68" t="s">
        <v>141</v>
      </c>
      <c r="I121" s="69" t="b">
        <f>COUNTIF('List of Employees'!$B$4:$B$766,'List of Employees'!$B121)&gt;1</f>
        <v>0</v>
      </c>
    </row>
    <row r="122" spans="1:9" ht="30" hidden="1" customHeight="1" x14ac:dyDescent="0.3">
      <c r="A122" s="67">
        <f>IF(ISBLANK('List of Employees'!$B122),"",A121+1)</f>
        <v>118</v>
      </c>
      <c r="B122" s="68" t="str">
        <f>CONCATENATE('List of Employees'!$C122," ",'List of Employees'!$D122, " ",LEFT('List of Employees'!$E122,1),IF(ISBLANK('List of Employees'!$E122)," ","."))</f>
        <v>BAYOT GARRY L.</v>
      </c>
      <c r="C122" s="68" t="s">
        <v>341</v>
      </c>
      <c r="D122" s="68" t="s">
        <v>2349</v>
      </c>
      <c r="E122" s="68" t="s">
        <v>805</v>
      </c>
      <c r="F122" s="68" t="s">
        <v>2011</v>
      </c>
      <c r="G122" s="68" t="s">
        <v>1286</v>
      </c>
      <c r="H122" s="68" t="s">
        <v>356</v>
      </c>
      <c r="I122" s="69" t="b">
        <f>COUNTIF('List of Employees'!$B$4:$B$766,'List of Employees'!$B122)&gt;1</f>
        <v>0</v>
      </c>
    </row>
    <row r="123" spans="1:9" ht="30" hidden="1" customHeight="1" x14ac:dyDescent="0.3">
      <c r="A123" s="67">
        <f>IF(ISBLANK('List of Employees'!$B123),"",A122+1)</f>
        <v>119</v>
      </c>
      <c r="B123" s="68" t="str">
        <f>CONCATENATE('List of Employees'!$C123," ",'List of Employees'!$D123, " ",LEFT('List of Employees'!$E123,1),IF(ISBLANK('List of Employees'!$E123)," ","."))</f>
        <v>BAYOT JASMINE A.</v>
      </c>
      <c r="C123" s="68" t="s">
        <v>341</v>
      </c>
      <c r="D123" s="68" t="s">
        <v>2440</v>
      </c>
      <c r="E123" s="68" t="s">
        <v>88</v>
      </c>
      <c r="F123" s="68" t="s">
        <v>2441</v>
      </c>
      <c r="G123" s="68" t="s">
        <v>1694</v>
      </c>
      <c r="H123" s="68" t="s">
        <v>2442</v>
      </c>
      <c r="I123" s="69" t="b">
        <f>COUNTIF('List of Employees'!$B$4:$B$766,'List of Employees'!$B123)&gt;1</f>
        <v>0</v>
      </c>
    </row>
    <row r="124" spans="1:9" ht="30" hidden="1" customHeight="1" x14ac:dyDescent="0.3">
      <c r="A124" s="67">
        <f>IF(ISBLANK('List of Employees'!$B124),"",A123+1)</f>
        <v>120</v>
      </c>
      <c r="B124" s="68" t="str">
        <f>CONCATENATE('List of Employees'!$C124," ",'List of Employees'!$D124, " ",LEFT('List of Employees'!$E124,1),IF(ISBLANK('List of Employees'!$E124)," ","."))</f>
        <v>BAYOT MERCED M.</v>
      </c>
      <c r="C124" s="68" t="s">
        <v>341</v>
      </c>
      <c r="D124" s="68" t="s">
        <v>747</v>
      </c>
      <c r="E124" s="68" t="s">
        <v>84</v>
      </c>
      <c r="F124" s="68" t="s">
        <v>197</v>
      </c>
      <c r="G124" s="68" t="s">
        <v>2398</v>
      </c>
      <c r="H124" s="68" t="s">
        <v>259</v>
      </c>
      <c r="I124" s="69" t="b">
        <f>COUNTIF('List of Employees'!$B$4:$B$766,'List of Employees'!$B124)&gt;1</f>
        <v>0</v>
      </c>
    </row>
    <row r="125" spans="1:9" ht="30" hidden="1" customHeight="1" x14ac:dyDescent="0.3">
      <c r="A125" s="67">
        <f>IF(ISBLANK('List of Employees'!$B125),"",A124+1)</f>
        <v>121</v>
      </c>
      <c r="B125" s="68" t="str">
        <f>CONCATENATE('List of Employees'!$C125," ",'List of Employees'!$D125, " ",LEFT('List of Employees'!$E125,1),IF(ISBLANK('List of Employees'!$E125)," ","."))</f>
        <v>BAYOT RUMER M.</v>
      </c>
      <c r="C125" s="68" t="s">
        <v>341</v>
      </c>
      <c r="D125" s="68" t="s">
        <v>468</v>
      </c>
      <c r="E125" s="68" t="s">
        <v>84</v>
      </c>
      <c r="F125" s="68" t="s">
        <v>125</v>
      </c>
      <c r="G125" s="68" t="s">
        <v>2398</v>
      </c>
      <c r="H125" s="68" t="s">
        <v>462</v>
      </c>
      <c r="I125" s="69" t="b">
        <f>COUNTIF('List of Employees'!$B$4:$B$766,'List of Employees'!$B125)&gt;1</f>
        <v>0</v>
      </c>
    </row>
    <row r="126" spans="1:9" ht="30" hidden="1" customHeight="1" x14ac:dyDescent="0.3">
      <c r="A126" s="67">
        <f>IF(ISBLANK('List of Employees'!$B126),"",A125+1)</f>
        <v>122</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Employees'!$B$4:$B$766,'List of Employees'!$B126)&gt;1</f>
        <v>0</v>
      </c>
    </row>
    <row r="127" spans="1:9" ht="30" hidden="1" customHeight="1" x14ac:dyDescent="0.3">
      <c r="A127" s="67">
        <f>IF(ISBLANK('List of Employees'!$B127),"",A126+1)</f>
        <v>123</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Employees'!$B$4:$B$766,'List of Employees'!$B127)&gt;1</f>
        <v>0</v>
      </c>
    </row>
    <row r="128" spans="1:9" ht="30" hidden="1" customHeight="1" x14ac:dyDescent="0.3">
      <c r="A128" s="67">
        <f>IF(ISBLANK('List of Employees'!$B128),"",A127+1)</f>
        <v>124</v>
      </c>
      <c r="B128" s="68" t="str">
        <f>CONCATENATE('List of Employees'!$C128," ",'List of Employees'!$D128, " ",LEFT('List of Employees'!$E128,1),IF(ISBLANK('List of Employees'!$E128)," ","."))</f>
        <v>BERNALDEZ MARLONE P.</v>
      </c>
      <c r="C128" s="68" t="s">
        <v>920</v>
      </c>
      <c r="D128" s="68" t="s">
        <v>921</v>
      </c>
      <c r="E128" s="68" t="s">
        <v>124</v>
      </c>
      <c r="F128" s="68" t="s">
        <v>162</v>
      </c>
      <c r="G128" s="68" t="s">
        <v>2398</v>
      </c>
      <c r="H128" s="68" t="s">
        <v>1298</v>
      </c>
      <c r="I128" s="69" t="b">
        <f>COUNTIF('List of Employees'!$B$4:$B$766,'List of Employees'!$B128)&gt;1</f>
        <v>0</v>
      </c>
    </row>
    <row r="129" spans="1:9" ht="30" hidden="1" customHeight="1" x14ac:dyDescent="0.3">
      <c r="A129" s="67">
        <f>IF(ISBLANK('List of Employees'!$B129),"",A128+1)</f>
        <v>125</v>
      </c>
      <c r="B129" s="68" t="str">
        <f>CONCATENATE('List of Employees'!$C129," ",'List of Employees'!$D129, " ",LEFT('List of Employees'!$E129,1),IF(ISBLANK('List of Employees'!$E129)," ","."))</f>
        <v xml:space="preserve">BESAS TRECIA JOY  </v>
      </c>
      <c r="C129" s="68" t="s">
        <v>2375</v>
      </c>
      <c r="D129" s="68" t="s">
        <v>2376</v>
      </c>
      <c r="E129" s="68"/>
      <c r="F129" s="68" t="s">
        <v>2377</v>
      </c>
      <c r="G129" s="68" t="s">
        <v>2398</v>
      </c>
      <c r="H129" s="68"/>
      <c r="I129" s="69" t="b">
        <f>COUNTIF('List of Employees'!$B$4:$B$766,'List of Employees'!$B129)&gt;1</f>
        <v>0</v>
      </c>
    </row>
    <row r="130" spans="1:9" ht="30" hidden="1" customHeight="1" x14ac:dyDescent="0.3">
      <c r="A130" s="67">
        <f>IF(ISBLANK('List of Employees'!$B130),"",A129+1)</f>
        <v>126</v>
      </c>
      <c r="B130" s="68" t="str">
        <f>CONCATENATE('List of Employees'!$C130," ",'List of Employees'!$D130, " ",LEFT('List of Employees'!$E130,1),IF(ISBLANK('List of Employees'!$E130)," ","."))</f>
        <v>BISCOCHO JULIETA G.</v>
      </c>
      <c r="C130" s="68" t="s">
        <v>443</v>
      </c>
      <c r="D130" s="68" t="s">
        <v>444</v>
      </c>
      <c r="E130" s="68" t="s">
        <v>678</v>
      </c>
      <c r="F130" s="68" t="s">
        <v>348</v>
      </c>
      <c r="G130" s="68" t="s">
        <v>2398</v>
      </c>
      <c r="H130" s="68" t="s">
        <v>103</v>
      </c>
      <c r="I130" s="69" t="b">
        <f>COUNTIF('List of Employees'!$B$4:$B$766,'List of Employees'!$B130)&gt;1</f>
        <v>0</v>
      </c>
    </row>
    <row r="131" spans="1:9" ht="30" hidden="1" customHeight="1" x14ac:dyDescent="0.3">
      <c r="A131" s="67">
        <f>IF(ISBLANK('List of Employees'!$B131),"",A130+1)</f>
        <v>127</v>
      </c>
      <c r="B131" s="68" t="str">
        <f>CONCATENATE('List of Employees'!$C131," ",'List of Employees'!$D131, " ",LEFT('List of Employees'!$E131,1),IF(ISBLANK('List of Employees'!$E131)," ","."))</f>
        <v>BITUIN LUCKY NIKKO G.</v>
      </c>
      <c r="C131" s="68" t="s">
        <v>1397</v>
      </c>
      <c r="D131" s="68" t="s">
        <v>1398</v>
      </c>
      <c r="E131" s="68" t="s">
        <v>166</v>
      </c>
      <c r="F131" s="68" t="s">
        <v>1700</v>
      </c>
      <c r="G131" s="68" t="s">
        <v>1286</v>
      </c>
      <c r="H131" s="68" t="s">
        <v>135</v>
      </c>
      <c r="I131" s="69" t="b">
        <f>COUNTIF('List of Employees'!$B$4:$B$766,'List of Employees'!$B131)&gt;1</f>
        <v>0</v>
      </c>
    </row>
    <row r="132" spans="1:9" ht="30" hidden="1" customHeight="1" x14ac:dyDescent="0.3">
      <c r="A132" s="67">
        <f>IF(ISBLANK('List of Employees'!$B132),"",A131+1)</f>
        <v>128</v>
      </c>
      <c r="B132" s="68" t="str">
        <f>CONCATENATE('List of Employees'!$C132," ",'List of Employees'!$D132, " ",LEFT('List of Employees'!$E132,1),IF(ISBLANK('List of Employees'!$E132)," ","."))</f>
        <v>BOFILL ERNA P.</v>
      </c>
      <c r="C132" s="68" t="s">
        <v>851</v>
      </c>
      <c r="D132" s="68" t="s">
        <v>850</v>
      </c>
      <c r="E132" s="68" t="s">
        <v>176</v>
      </c>
      <c r="F132" s="68" t="s">
        <v>125</v>
      </c>
      <c r="G132" s="68" t="s">
        <v>2398</v>
      </c>
      <c r="H132" s="68" t="s">
        <v>536</v>
      </c>
      <c r="I132" s="69" t="b">
        <f>COUNTIF('List of Employees'!$B$4:$B$766,'List of Employees'!$B132)&gt;1</f>
        <v>0</v>
      </c>
    </row>
    <row r="133" spans="1:9" ht="30" hidden="1" customHeight="1" x14ac:dyDescent="0.3">
      <c r="A133" s="67">
        <f>IF(ISBLANK('List of Employees'!$B133),"",A132+1)</f>
        <v>129</v>
      </c>
      <c r="B133" s="68" t="str">
        <f>CONCATENATE('List of Employees'!$C133," ",'List of Employees'!$D133, " ",LEFT('List of Employees'!$E133,1),IF(ISBLANK('List of Employees'!$E133)," ","."))</f>
        <v>BOHULANO MARY ANNE JOY B.</v>
      </c>
      <c r="C133" s="68" t="s">
        <v>2577</v>
      </c>
      <c r="D133" s="68" t="s">
        <v>2578</v>
      </c>
      <c r="E133" s="68" t="s">
        <v>2579</v>
      </c>
      <c r="F133" s="68" t="s">
        <v>211</v>
      </c>
      <c r="G133" s="68" t="s">
        <v>2398</v>
      </c>
      <c r="H133" s="68" t="s">
        <v>212</v>
      </c>
      <c r="I133" s="69" t="b">
        <f>COUNTIF('List of Employees'!$B$4:$B$766,'List of Employees'!$B133)&gt;1</f>
        <v>0</v>
      </c>
    </row>
    <row r="134" spans="1:9" ht="30" hidden="1" customHeight="1" x14ac:dyDescent="0.3">
      <c r="A134" s="67">
        <f>IF(ISBLANK('List of Employees'!$B134),"",A133+1)</f>
        <v>130</v>
      </c>
      <c r="B134" s="68" t="str">
        <f>CONCATENATE('List of Employees'!$C134," ",'List of Employees'!$D134, " ",LEFT('List of Employees'!$E134,1),IF(ISBLANK('List of Employees'!$E134)," ","."))</f>
        <v>BORJA EDWIN G.</v>
      </c>
      <c r="C134" s="68" t="s">
        <v>250</v>
      </c>
      <c r="D134" s="68" t="s">
        <v>249</v>
      </c>
      <c r="E134" s="68" t="s">
        <v>166</v>
      </c>
      <c r="F134" s="68" t="s">
        <v>197</v>
      </c>
      <c r="G134" s="68" t="s">
        <v>2398</v>
      </c>
      <c r="H134" s="68" t="s">
        <v>240</v>
      </c>
      <c r="I134" s="69" t="b">
        <f>COUNTIF('List of Employees'!$B$4:$B$766,'List of Employees'!$B134)&gt;1</f>
        <v>0</v>
      </c>
    </row>
    <row r="135" spans="1:9" ht="30" hidden="1" customHeight="1" x14ac:dyDescent="0.3">
      <c r="A135" s="67">
        <f>IF(ISBLANK('List of Employees'!$B135),"",A134+1)</f>
        <v>131</v>
      </c>
      <c r="B135" s="68" t="str">
        <f>CONCATENATE('List of Employees'!$C135," ",'List of Employees'!$D135, " ",LEFT('List of Employees'!$E135,1),IF(ISBLANK('List of Employees'!$E135)," ","."))</f>
        <v>BORJA NECY M.</v>
      </c>
      <c r="C135" s="68" t="s">
        <v>250</v>
      </c>
      <c r="D135" s="68" t="s">
        <v>607</v>
      </c>
      <c r="E135" s="68" t="s">
        <v>84</v>
      </c>
      <c r="F135" s="68" t="s">
        <v>170</v>
      </c>
      <c r="G135" s="68" t="s">
        <v>2398</v>
      </c>
      <c r="H135" s="68" t="s">
        <v>182</v>
      </c>
      <c r="I135" s="69" t="b">
        <f>COUNTIF('List of Employees'!$B$4:$B$766,'List of Employees'!$B135)&gt;1</f>
        <v>0</v>
      </c>
    </row>
    <row r="136" spans="1:9" ht="30" hidden="1" customHeight="1" x14ac:dyDescent="0.3">
      <c r="A136" s="67">
        <f>IF(ISBLANK('List of Employees'!$B136),"",A135+1)</f>
        <v>132</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1698</v>
      </c>
      <c r="I136" s="69" t="b">
        <f>COUNTIF('List of Employees'!$B$4:$B$766,'List of Employees'!$B136)&gt;1</f>
        <v>0</v>
      </c>
    </row>
    <row r="137" spans="1:9" ht="30" hidden="1" customHeight="1" x14ac:dyDescent="0.3">
      <c r="A137" s="67">
        <f>IF(ISBLANK('List of Employees'!$B137),"",A136+1)</f>
        <v>133</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1697</v>
      </c>
      <c r="I137" s="69" t="b">
        <f>COUNTIF('List of Employees'!$B$4:$B$766,'List of Employees'!$B137)&gt;1</f>
        <v>0</v>
      </c>
    </row>
    <row r="138" spans="1:9" ht="30" hidden="1" customHeight="1" x14ac:dyDescent="0.3">
      <c r="A138" s="67">
        <f>IF(ISBLANK('List of Employees'!$B138),"",A137+1)</f>
        <v>134</v>
      </c>
      <c r="B138" s="68" t="str">
        <f>CONCATENATE('List of Employees'!$C138," ",'List of Employees'!$D138, " ",LEFT('List of Employees'!$E138,1),IF(ISBLANK('List of Employees'!$E138)," ","."))</f>
        <v xml:space="preserve">BUELBO MICHLE  </v>
      </c>
      <c r="C138" s="68" t="s">
        <v>2544</v>
      </c>
      <c r="D138" s="68" t="s">
        <v>2545</v>
      </c>
      <c r="E138" s="68"/>
      <c r="F138" s="68" t="s">
        <v>1286</v>
      </c>
      <c r="G138" s="68" t="s">
        <v>1286</v>
      </c>
      <c r="H138" s="68" t="s">
        <v>1695</v>
      </c>
      <c r="I138" s="69" t="b">
        <f>COUNTIF('List of Employees'!$B$4:$B$766,'List of Employees'!$B138)&gt;1</f>
        <v>0</v>
      </c>
    </row>
    <row r="139" spans="1:9" ht="30" hidden="1" customHeight="1" x14ac:dyDescent="0.3">
      <c r="A139" s="67">
        <f>IF(ISBLANK('List of Employees'!$B139),"",A138+1)</f>
        <v>135</v>
      </c>
      <c r="B139" s="68" t="str">
        <f>CONCATENATE('List of Employees'!$C139," ",'List of Employees'!$D139, " ",LEFT('List of Employees'!$E139,1),IF(ISBLANK('List of Employees'!$E139)," ","."))</f>
        <v>BUGARIN MA. ANA M.</v>
      </c>
      <c r="C139" s="68" t="s">
        <v>533</v>
      </c>
      <c r="D139" s="68" t="s">
        <v>534</v>
      </c>
      <c r="E139" s="68" t="s">
        <v>1326</v>
      </c>
      <c r="F139" s="68" t="s">
        <v>535</v>
      </c>
      <c r="G139" s="68" t="s">
        <v>2398</v>
      </c>
      <c r="H139" s="68" t="s">
        <v>536</v>
      </c>
      <c r="I139" s="69" t="b">
        <f>COUNTIF('List of Employees'!$B$4:$B$766,'List of Employees'!$B139)&gt;1</f>
        <v>0</v>
      </c>
    </row>
    <row r="140" spans="1:9" ht="30" hidden="1" customHeight="1" x14ac:dyDescent="0.3">
      <c r="A140" s="67">
        <f>IF(ISBLANK('List of Employees'!$B140),"",A139+1)</f>
        <v>136</v>
      </c>
      <c r="B140" s="68" t="str">
        <f>CONCATENATE('List of Employees'!$C140," ",'List of Employees'!$D140, " ",LEFT('List of Employees'!$E140,1),IF(ISBLANK('List of Employees'!$E140)," ","."))</f>
        <v>BUNGCASAN REGINALDO JR. B.</v>
      </c>
      <c r="C140" s="68" t="s">
        <v>633</v>
      </c>
      <c r="D140" s="68" t="s">
        <v>634</v>
      </c>
      <c r="E140" s="68" t="s">
        <v>145</v>
      </c>
      <c r="F140" s="68" t="s">
        <v>125</v>
      </c>
      <c r="G140" s="68" t="s">
        <v>2398</v>
      </c>
      <c r="H140" s="68" t="s">
        <v>141</v>
      </c>
      <c r="I140" s="69" t="b">
        <f>COUNTIF('List of Employees'!$B$4:$B$766,'List of Employees'!$B140)&gt;1</f>
        <v>0</v>
      </c>
    </row>
    <row r="141" spans="1:9" ht="30" hidden="1" customHeight="1" x14ac:dyDescent="0.3">
      <c r="A141" s="67">
        <f>IF(ISBLANK('List of Employees'!$B141),"",A140+1)</f>
        <v>137</v>
      </c>
      <c r="B141" s="68" t="str">
        <f>CONCATENATE('List of Employees'!$C141," ",'List of Employees'!$D141, " ",LEFT('List of Employees'!$E141,1),IF(ISBLANK('List of Employees'!$E141)," ","."))</f>
        <v>BURAZON CARIDAD A.</v>
      </c>
      <c r="C141" s="68" t="s">
        <v>827</v>
      </c>
      <c r="D141" s="68" t="s">
        <v>828</v>
      </c>
      <c r="E141" s="68" t="s">
        <v>283</v>
      </c>
      <c r="F141" s="68" t="s">
        <v>829</v>
      </c>
      <c r="G141" s="68" t="s">
        <v>2398</v>
      </c>
      <c r="H141" s="68" t="s">
        <v>103</v>
      </c>
      <c r="I141" s="69" t="b">
        <f>COUNTIF('List of Employees'!$B$4:$B$766,'List of Employees'!$B141)&gt;1</f>
        <v>0</v>
      </c>
    </row>
    <row r="142" spans="1:9" ht="30" hidden="1" customHeight="1" x14ac:dyDescent="0.3">
      <c r="A142" s="67">
        <f>IF(ISBLANK('List of Employees'!$B142),"",A141+1)</f>
        <v>138</v>
      </c>
      <c r="B142" s="68" t="str">
        <f>CONCATENATE('List of Employees'!$C142," ",'List of Employees'!$D142, " ",LEFT('List of Employees'!$E142,1),IF(ISBLANK('List of Employees'!$E142)," ","."))</f>
        <v>BUTALON DIANNE H.</v>
      </c>
      <c r="C142" s="68" t="s">
        <v>1404</v>
      </c>
      <c r="D142" s="68" t="s">
        <v>1405</v>
      </c>
      <c r="E142" s="68" t="s">
        <v>618</v>
      </c>
      <c r="F142" s="68" t="s">
        <v>1700</v>
      </c>
      <c r="G142" s="68" t="s">
        <v>1286</v>
      </c>
      <c r="H142" s="68" t="s">
        <v>97</v>
      </c>
      <c r="I142" s="69" t="b">
        <f>COUNTIF('List of Employees'!$B$4:$B$766,'List of Employees'!$B142)&gt;1</f>
        <v>0</v>
      </c>
    </row>
    <row r="143" spans="1:9" ht="30" hidden="1" customHeight="1" x14ac:dyDescent="0.3">
      <c r="A143" s="67">
        <f>IF(ISBLANK('List of Employees'!$B143),"",A142+1)</f>
        <v>139</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Employees'!$B$4:$B$766,'List of Employees'!$B143)&gt;1</f>
        <v>0</v>
      </c>
    </row>
    <row r="144" spans="1:9" ht="30" hidden="1" customHeight="1" x14ac:dyDescent="0.3">
      <c r="A144" s="67">
        <f>IF(ISBLANK('List of Employees'!$B144),"",A143+1)</f>
        <v>140</v>
      </c>
      <c r="B144" s="68" t="str">
        <f>CONCATENATE('List of Employees'!$C144," ",'List of Employees'!$D144, " ",LEFT('List of Employees'!$E144,1),IF(ISBLANK('List of Employees'!$E144)," ","."))</f>
        <v>CABANTING AIRA P.</v>
      </c>
      <c r="C144" s="68" t="s">
        <v>1408</v>
      </c>
      <c r="D144" s="68" t="s">
        <v>1409</v>
      </c>
      <c r="E144" s="68" t="s">
        <v>578</v>
      </c>
      <c r="F144" s="68" t="s">
        <v>1693</v>
      </c>
      <c r="G144" s="68" t="s">
        <v>1286</v>
      </c>
      <c r="H144" s="68" t="s">
        <v>97</v>
      </c>
      <c r="I144" s="69" t="b">
        <f>COUNTIF('List of Employees'!$B$4:$B$766,'List of Employees'!$B144)&gt;1</f>
        <v>0</v>
      </c>
    </row>
    <row r="145" spans="1:9" ht="30" hidden="1" customHeight="1" x14ac:dyDescent="0.3">
      <c r="A145" s="67">
        <f>IF(ISBLANK('List of Employees'!$B145),"",A144+1)</f>
        <v>141</v>
      </c>
      <c r="B145" s="68" t="str">
        <f>CONCATENATE('List of Employees'!$C145," ",'List of Employees'!$D145, " ",LEFT('List of Employees'!$E145,1),IF(ISBLANK('List of Employees'!$E145)," ","."))</f>
        <v>CABASI JANN PAUL S.</v>
      </c>
      <c r="C145" s="68" t="s">
        <v>1510</v>
      </c>
      <c r="D145" s="68" t="s">
        <v>2370</v>
      </c>
      <c r="E145" s="68" t="s">
        <v>2371</v>
      </c>
      <c r="F145" s="68" t="s">
        <v>1694</v>
      </c>
      <c r="G145" s="68" t="s">
        <v>1694</v>
      </c>
      <c r="H145" s="68" t="s">
        <v>135</v>
      </c>
      <c r="I145" s="69" t="b">
        <f>COUNTIF('List of Employees'!$B$4:$B$766,'List of Employees'!$B145)&gt;1</f>
        <v>0</v>
      </c>
    </row>
    <row r="146" spans="1:9" ht="30" hidden="1" customHeight="1" x14ac:dyDescent="0.3">
      <c r="A146" s="67">
        <f>IF(ISBLANK('List of Employees'!$B146),"",A145+1)</f>
        <v>142</v>
      </c>
      <c r="B146" s="68" t="str">
        <f>CONCATENATE('List of Employees'!$C146," ",'List of Employees'!$D146, " ",LEFT('List of Employees'!$E146,1),IF(ISBLANK('List of Employees'!$E146)," ","."))</f>
        <v>CACAO ANDREA F.</v>
      </c>
      <c r="C146" s="68" t="s">
        <v>234</v>
      </c>
      <c r="D146" s="68" t="s">
        <v>235</v>
      </c>
      <c r="E146" s="68" t="s">
        <v>236</v>
      </c>
      <c r="F146" s="68" t="s">
        <v>211</v>
      </c>
      <c r="G146" s="68" t="s">
        <v>2398</v>
      </c>
      <c r="H146" s="68" t="s">
        <v>212</v>
      </c>
      <c r="I146" s="69" t="b">
        <f>COUNTIF('List of Employees'!$B$4:$B$766,'List of Employees'!$B146)&gt;1</f>
        <v>0</v>
      </c>
    </row>
    <row r="147" spans="1:9" ht="30" hidden="1" customHeight="1" x14ac:dyDescent="0.3">
      <c r="A147" s="67">
        <f>IF(ISBLANK('List of Employees'!$B147),"",A146+1)</f>
        <v>143</v>
      </c>
      <c r="B147" s="68" t="str">
        <f>CONCATENATE('List of Employees'!$C147," ",'List of Employees'!$D147, " ",LEFT('List of Employees'!$E147,1),IF(ISBLANK('List of Employees'!$E147)," ","."))</f>
        <v>CAGUICLA JO HAENA D.</v>
      </c>
      <c r="C147" s="68" t="s">
        <v>1410</v>
      </c>
      <c r="D147" s="68" t="s">
        <v>1411</v>
      </c>
      <c r="E147" s="68" t="s">
        <v>119</v>
      </c>
      <c r="F147" s="68" t="s">
        <v>1701</v>
      </c>
      <c r="G147" s="68" t="s">
        <v>1694</v>
      </c>
      <c r="H147" s="68"/>
      <c r="I147" s="69" t="b">
        <f>COUNTIF('List of Employees'!$B$4:$B$766,'List of Employees'!$B147)&gt;1</f>
        <v>0</v>
      </c>
    </row>
    <row r="148" spans="1:9" ht="30" hidden="1" customHeight="1" x14ac:dyDescent="0.3">
      <c r="A148" s="67">
        <f>IF(ISBLANK('List of Employees'!$B148),"",A147+1)</f>
        <v>144</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Employees'!$B$4:$B$766,'List of Employees'!$B148)&gt;1</f>
        <v>0</v>
      </c>
    </row>
    <row r="149" spans="1:9" ht="30" hidden="1" customHeight="1" x14ac:dyDescent="0.3">
      <c r="A149" s="67">
        <f>IF(ISBLANK('List of Employees'!$B149),"",A148+1)</f>
        <v>145</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Employees'!$B$4:$B$766,'List of Employees'!$B149)&gt;1</f>
        <v>0</v>
      </c>
    </row>
    <row r="150" spans="1:9" ht="30" hidden="1" customHeight="1" x14ac:dyDescent="0.3">
      <c r="A150" s="67">
        <f>IF(ISBLANK('List of Employees'!$B150),"",A149+1)</f>
        <v>146</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Employees'!$B$4:$B$766,'List of Employees'!$B150)&gt;1</f>
        <v>0</v>
      </c>
    </row>
    <row r="151" spans="1:9" ht="30" hidden="1" customHeight="1" x14ac:dyDescent="0.3">
      <c r="A151" s="67">
        <f>IF(ISBLANK('List of Employees'!$B151),"",A150+1)</f>
        <v>147</v>
      </c>
      <c r="B151" s="68" t="str">
        <f>CONCATENATE('List of Employees'!$C151," ",'List of Employees'!$D151, " ",LEFT('List of Employees'!$E151,1),IF(ISBLANK('List of Employees'!$E151)," ","."))</f>
        <v>CALANOG ALMA P.</v>
      </c>
      <c r="C151" s="68" t="s">
        <v>689</v>
      </c>
      <c r="D151" s="68" t="s">
        <v>87</v>
      </c>
      <c r="E151" s="68" t="s">
        <v>124</v>
      </c>
      <c r="F151" s="68" t="s">
        <v>125</v>
      </c>
      <c r="G151" s="68" t="s">
        <v>2398</v>
      </c>
      <c r="H151" s="68" t="s">
        <v>356</v>
      </c>
      <c r="I151" s="69" t="b">
        <f>COUNTIF('List of Employees'!$B$4:$B$766,'List of Employees'!$B151)&gt;1</f>
        <v>0</v>
      </c>
    </row>
    <row r="152" spans="1:9" ht="30" hidden="1" customHeight="1" x14ac:dyDescent="0.3">
      <c r="A152" s="67">
        <f>IF(ISBLANK('List of Employees'!$B152),"",A151+1)</f>
        <v>148</v>
      </c>
      <c r="B152" s="68" t="str">
        <f>CONCATENATE('List of Employees'!$C152," ",'List of Employees'!$D152, " ",LEFT('List of Employees'!$E152,1),IF(ISBLANK('List of Employees'!$E152)," ","."))</f>
        <v>CALANOG EUGENE V.</v>
      </c>
      <c r="C152" s="68" t="s">
        <v>689</v>
      </c>
      <c r="D152" s="68" t="s">
        <v>1966</v>
      </c>
      <c r="E152" s="68" t="s">
        <v>344</v>
      </c>
      <c r="F152" s="68" t="s">
        <v>1967</v>
      </c>
      <c r="G152" s="68" t="s">
        <v>2398</v>
      </c>
      <c r="H152" s="68" t="s">
        <v>135</v>
      </c>
      <c r="I152" s="69" t="b">
        <f>COUNTIF('List of Employees'!$B$4:$B$766,'List of Employees'!$B152)&gt;1</f>
        <v>0</v>
      </c>
    </row>
    <row r="153" spans="1:9" ht="30" hidden="1" customHeight="1" x14ac:dyDescent="0.3">
      <c r="A153" s="67">
        <f>IF(ISBLANK('List of Employees'!$B153),"",A152+1)</f>
        <v>149</v>
      </c>
      <c r="B153" s="68" t="str">
        <f>CONCATENATE('List of Employees'!$C153," ",'List of Employees'!$D153, " ",LEFT('List of Employees'!$E153,1),IF(ISBLANK('List of Employees'!$E153)," ","."))</f>
        <v>CAMERO PEDRITO C.</v>
      </c>
      <c r="C153" s="68" t="s">
        <v>2009</v>
      </c>
      <c r="D153" s="68" t="s">
        <v>2010</v>
      </c>
      <c r="E153" s="68" t="s">
        <v>134</v>
      </c>
      <c r="F153" s="68" t="s">
        <v>2011</v>
      </c>
      <c r="G153" s="68" t="s">
        <v>1286</v>
      </c>
      <c r="H153" s="68" t="s">
        <v>2012</v>
      </c>
      <c r="I153" s="69" t="b">
        <f>COUNTIF('List of Employees'!$B$4:$B$766,'List of Employees'!$B153)&gt;1</f>
        <v>0</v>
      </c>
    </row>
    <row r="154" spans="1:9" ht="30" hidden="1" customHeight="1" x14ac:dyDescent="0.3">
      <c r="A154" s="67">
        <f>IF(ISBLANK('List of Employees'!$B154),"",A153+1)</f>
        <v>150</v>
      </c>
      <c r="B154" s="68" t="str">
        <f>CONCATENATE('List of Employees'!$C154," ",'List of Employees'!$D154, " ",LEFT('List of Employees'!$E154,1),IF(ISBLANK('List of Employees'!$E154)," ","."))</f>
        <v>CANDELARIA DANILO M.</v>
      </c>
      <c r="C154" s="68" t="s">
        <v>1289</v>
      </c>
      <c r="D154" s="68" t="s">
        <v>305</v>
      </c>
      <c r="E154" s="68" t="s">
        <v>84</v>
      </c>
      <c r="F154" s="68" t="s">
        <v>1290</v>
      </c>
      <c r="G154" s="68" t="s">
        <v>2398</v>
      </c>
      <c r="H154" s="68" t="s">
        <v>285</v>
      </c>
      <c r="I154" s="69" t="b">
        <f>COUNTIF('List of Employees'!$B$4:$B$766,'List of Employees'!$B154)&gt;1</f>
        <v>0</v>
      </c>
    </row>
    <row r="155" spans="1:9" ht="30" hidden="1" customHeight="1" x14ac:dyDescent="0.3">
      <c r="A155" s="67">
        <f>IF(ISBLANK('List of Employees'!$B155),"",A154+1)</f>
        <v>151</v>
      </c>
      <c r="B155" s="68" t="str">
        <f>CONCATENATE('List of Employees'!$C155," ",'List of Employees'!$D155, " ",LEFT('List of Employees'!$E155,1),IF(ISBLANK('List of Employees'!$E155)," ","."))</f>
        <v>CAPACIA JASON A.</v>
      </c>
      <c r="C155" s="68" t="s">
        <v>2492</v>
      </c>
      <c r="D155" s="68" t="s">
        <v>2493</v>
      </c>
      <c r="E155" s="68" t="s">
        <v>615</v>
      </c>
      <c r="F155" s="68" t="s">
        <v>1286</v>
      </c>
      <c r="G155" s="68" t="s">
        <v>1286</v>
      </c>
      <c r="H155" s="68" t="s">
        <v>1695</v>
      </c>
      <c r="I155" s="69" t="b">
        <f>COUNTIF('List of Employees'!$B$4:$B$766,'List of Employees'!$B155)&gt;1</f>
        <v>0</v>
      </c>
    </row>
    <row r="156" spans="1:9" ht="30" hidden="1" customHeight="1" x14ac:dyDescent="0.3">
      <c r="A156" s="67">
        <f>IF(ISBLANK('List of Employees'!$B156),"",A155+1)</f>
        <v>152</v>
      </c>
      <c r="B156" s="68" t="str">
        <f>CONCATENATE('List of Employees'!$C156," ",'List of Employees'!$D156, " ",LEFT('List of Employees'!$E156,1),IF(ISBLANK('List of Employees'!$E156)," ","."))</f>
        <v>CAPACIA JAYSON A.</v>
      </c>
      <c r="C156" s="68" t="s">
        <v>2492</v>
      </c>
      <c r="D156" s="68" t="s">
        <v>1679</v>
      </c>
      <c r="E156" s="68" t="s">
        <v>615</v>
      </c>
      <c r="F156" s="68" t="s">
        <v>1286</v>
      </c>
      <c r="G156" s="68" t="s">
        <v>1286</v>
      </c>
      <c r="H156" s="68" t="s">
        <v>1695</v>
      </c>
      <c r="I156" s="69" t="b">
        <f>COUNTIF('List of Employees'!$B$4:$B$766,'List of Employees'!$B156)&gt;1</f>
        <v>0</v>
      </c>
    </row>
    <row r="157" spans="1:9" ht="30" hidden="1" customHeight="1" x14ac:dyDescent="0.3">
      <c r="A157" s="67">
        <f>IF(ISBLANK('List of Employees'!$B157),"",A156+1)</f>
        <v>153</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1702</v>
      </c>
      <c r="I157" s="69" t="b">
        <f>COUNTIF('List of Employees'!$B$4:$B$766,'List of Employees'!$B157)&gt;1</f>
        <v>0</v>
      </c>
    </row>
    <row r="158" spans="1:9" ht="30" hidden="1" customHeight="1" x14ac:dyDescent="0.3">
      <c r="A158" s="67">
        <f>IF(ISBLANK('List of Employees'!$B158),"",A157+1)</f>
        <v>154</v>
      </c>
      <c r="B158" s="68" t="str">
        <f>CONCATENATE('List of Employees'!$C158," ",'List of Employees'!$D158, " ",LEFT('List of Employees'!$E158,1),IF(ISBLANK('List of Employees'!$E158)," ","."))</f>
        <v>CAPUPUS LIZA FE F.</v>
      </c>
      <c r="C158" s="68" t="s">
        <v>1318</v>
      </c>
      <c r="D158" s="68" t="s">
        <v>1319</v>
      </c>
      <c r="E158" s="68" t="s">
        <v>1320</v>
      </c>
      <c r="F158" s="68" t="s">
        <v>1321</v>
      </c>
      <c r="G158" s="68" t="s">
        <v>2398</v>
      </c>
      <c r="H158" s="68" t="s">
        <v>135</v>
      </c>
      <c r="I158" s="69" t="b">
        <f>COUNTIF('List of Employees'!$B$4:$B$766,'List of Employees'!$B158)&gt;1</f>
        <v>0</v>
      </c>
    </row>
    <row r="159" spans="1:9" ht="30" hidden="1" customHeight="1" x14ac:dyDescent="0.3">
      <c r="A159" s="67">
        <f>IF(ISBLANK('List of Employees'!$B159),"",A158+1)</f>
        <v>155</v>
      </c>
      <c r="B159" s="68" t="str">
        <f>CONCATENATE('List of Employees'!$C159," ",'List of Employees'!$D159, " ",LEFT('List of Employees'!$E159,1),IF(ISBLANK('List of Employees'!$E159)," ","."))</f>
        <v>CARAAN ANNABELLE F.</v>
      </c>
      <c r="C159" s="68" t="s">
        <v>649</v>
      </c>
      <c r="D159" s="68" t="s">
        <v>650</v>
      </c>
      <c r="E159" s="68" t="s">
        <v>236</v>
      </c>
      <c r="F159" s="68" t="s">
        <v>651</v>
      </c>
      <c r="G159" s="68" t="s">
        <v>2398</v>
      </c>
      <c r="H159" s="68" t="s">
        <v>462</v>
      </c>
      <c r="I159" s="69" t="b">
        <f>COUNTIF('List of Employees'!$B$4:$B$766,'List of Employees'!$B159)&gt;1</f>
        <v>0</v>
      </c>
    </row>
    <row r="160" spans="1:9" ht="30" hidden="1" customHeight="1" x14ac:dyDescent="0.3">
      <c r="A160" s="67">
        <f>IF(ISBLANK('List of Employees'!$B160),"",A159+1)</f>
        <v>156</v>
      </c>
      <c r="B160" s="68" t="str">
        <f>CONCATENATE('List of Employees'!$C160," ",'List of Employees'!$D160, " ",LEFT('List of Employees'!$E160,1),IF(ISBLANK('List of Employees'!$E160)," ","."))</f>
        <v>CARAAN FELIX M.</v>
      </c>
      <c r="C160" s="68" t="s">
        <v>649</v>
      </c>
      <c r="D160" s="68" t="s">
        <v>567</v>
      </c>
      <c r="E160" s="68" t="s">
        <v>84</v>
      </c>
      <c r="F160" s="68" t="s">
        <v>197</v>
      </c>
      <c r="G160" s="68" t="s">
        <v>2398</v>
      </c>
      <c r="H160" s="68" t="s">
        <v>589</v>
      </c>
      <c r="I160" s="69" t="b">
        <f>COUNTIF('List of Employees'!$B$4:$B$766,'List of Employees'!$B160)&gt;1</f>
        <v>0</v>
      </c>
    </row>
    <row r="161" spans="1:9" ht="30" hidden="1" customHeight="1" x14ac:dyDescent="0.3">
      <c r="A161" s="67">
        <f>IF(ISBLANK('List of Employees'!$B161),"",A160+1)</f>
        <v>157</v>
      </c>
      <c r="B161" s="68" t="str">
        <f>CONCATENATE('List of Employees'!$C161," ",'List of Employees'!$D161, " ",LEFT('List of Employees'!$E161,1),IF(ISBLANK('List of Employees'!$E161)," ","."))</f>
        <v>CARAAN FREDERIC D.</v>
      </c>
      <c r="C161" s="68" t="s">
        <v>649</v>
      </c>
      <c r="D161" s="68" t="s">
        <v>2558</v>
      </c>
      <c r="E161" s="68" t="s">
        <v>119</v>
      </c>
      <c r="F161" s="68" t="s">
        <v>197</v>
      </c>
      <c r="G161" s="68" t="s">
        <v>2398</v>
      </c>
      <c r="H161" s="68" t="s">
        <v>2559</v>
      </c>
      <c r="I161" s="69" t="b">
        <f>COUNTIF('List of Employees'!$B$4:$B$766,'List of Employees'!$B161)&gt;1</f>
        <v>0</v>
      </c>
    </row>
    <row r="162" spans="1:9" ht="30" hidden="1" customHeight="1" x14ac:dyDescent="0.3">
      <c r="A162" s="67">
        <f>IF(ISBLANK('List of Employees'!$B162),"",A161+1)</f>
        <v>158</v>
      </c>
      <c r="B162" s="68" t="str">
        <f>CONCATENATE('List of Employees'!$C162," ",'List of Employees'!$D162, " ",LEFT('List of Employees'!$E162,1),IF(ISBLANK('List of Employees'!$E162)," ","."))</f>
        <v>CARAAN JOSEPHINE M.</v>
      </c>
      <c r="C162" s="68" t="s">
        <v>649</v>
      </c>
      <c r="D162" s="68" t="s">
        <v>405</v>
      </c>
      <c r="E162" s="68" t="s">
        <v>84</v>
      </c>
      <c r="F162" s="68" t="s">
        <v>829</v>
      </c>
      <c r="G162" s="68" t="s">
        <v>2398</v>
      </c>
      <c r="H162" s="68" t="s">
        <v>103</v>
      </c>
      <c r="I162" s="69" t="b">
        <f>COUNTIF('List of Employees'!$B$4:$B$766,'List of Employees'!$B162)&gt;1</f>
        <v>0</v>
      </c>
    </row>
    <row r="163" spans="1:9" ht="30" hidden="1" customHeight="1" x14ac:dyDescent="0.3">
      <c r="A163" s="67">
        <f>IF(ISBLANK('List of Employees'!$B163),"",A162+1)</f>
        <v>159</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Employees'!$B$4:$B$766,'List of Employees'!$B163)&gt;1</f>
        <v>0</v>
      </c>
    </row>
    <row r="164" spans="1:9" ht="30" hidden="1" customHeight="1" x14ac:dyDescent="0.3">
      <c r="A164" s="67">
        <f>IF(ISBLANK('List of Employees'!$B164),"",A163+1)</f>
        <v>160</v>
      </c>
      <c r="B164" s="68" t="str">
        <f>CONCATENATE('List of Employees'!$C164," ",'List of Employees'!$D164, " ",LEFT('List of Employees'!$E164,1),IF(ISBLANK('List of Employees'!$E164)," ","."))</f>
        <v>CARMONA REMY M.</v>
      </c>
      <c r="C164" s="68" t="s">
        <v>1342</v>
      </c>
      <c r="D164" s="68" t="s">
        <v>1343</v>
      </c>
      <c r="E164" s="68" t="s">
        <v>84</v>
      </c>
      <c r="F164" s="68" t="s">
        <v>125</v>
      </c>
      <c r="G164" s="68" t="s">
        <v>2398</v>
      </c>
      <c r="H164" s="68" t="s">
        <v>360</v>
      </c>
      <c r="I164" s="69" t="b">
        <f>COUNTIF('List of Employees'!$B$4:$B$766,'List of Employees'!$B164)&gt;1</f>
        <v>0</v>
      </c>
    </row>
    <row r="165" spans="1:9" ht="30" hidden="1" customHeight="1" x14ac:dyDescent="0.3">
      <c r="A165" s="67">
        <f>IF(ISBLANK('List of Employees'!$B165),"",A164+1)</f>
        <v>161</v>
      </c>
      <c r="B165" s="68" t="str">
        <f>CONCATENATE('List of Employees'!$C165," ",'List of Employees'!$D165, " ",LEFT('List of Employees'!$E165,1),IF(ISBLANK('List of Employees'!$E165)," ","."))</f>
        <v>CARURUCAN GLAIZA S.</v>
      </c>
      <c r="C165" s="68" t="s">
        <v>2553</v>
      </c>
      <c r="D165" s="68" t="s">
        <v>2554</v>
      </c>
      <c r="E165" s="68" t="s">
        <v>2555</v>
      </c>
      <c r="F165" s="68" t="s">
        <v>211</v>
      </c>
      <c r="G165" s="68" t="s">
        <v>2398</v>
      </c>
      <c r="H165" s="68" t="s">
        <v>212</v>
      </c>
      <c r="I165" s="69" t="b">
        <f>COUNTIF('List of Employees'!$B$4:$B$766,'List of Employees'!$B165)&gt;1</f>
        <v>0</v>
      </c>
    </row>
    <row r="166" spans="1:9" ht="30" hidden="1" customHeight="1" x14ac:dyDescent="0.3">
      <c r="A166" s="67">
        <f>IF(ISBLANK('List of Employees'!$B166),"",A165+1)</f>
        <v>162</v>
      </c>
      <c r="B166" s="68" t="str">
        <f>CONCATENATE('List of Employees'!$C166," ",'List of Employees'!$D166, " ",LEFT('List of Employees'!$E166,1),IF(ISBLANK('List of Employees'!$E166)," ","."))</f>
        <v>CASI BRYAN C.</v>
      </c>
      <c r="C166" s="68" t="s">
        <v>2309</v>
      </c>
      <c r="D166" s="68" t="s">
        <v>2310</v>
      </c>
      <c r="E166" s="68" t="s">
        <v>2311</v>
      </c>
      <c r="F166" s="68" t="s">
        <v>1694</v>
      </c>
      <c r="G166" s="68" t="s">
        <v>1694</v>
      </c>
      <c r="H166" s="68" t="s">
        <v>152</v>
      </c>
      <c r="I166" s="69" t="b">
        <f>COUNTIF('List of Employees'!$B$4:$B$766,'List of Employees'!$B166)&gt;1</f>
        <v>0</v>
      </c>
    </row>
    <row r="167" spans="1:9" ht="30" hidden="1" customHeight="1" x14ac:dyDescent="0.3">
      <c r="A167" s="67">
        <f>IF(ISBLANK('List of Employees'!$B167),"",A166+1)</f>
        <v>163</v>
      </c>
      <c r="B167" s="68" t="str">
        <f>CONCATENATE('List of Employees'!$C167," ",'List of Employees'!$D167, " ",LEFT('List of Employees'!$E167,1),IF(ISBLANK('List of Employees'!$E167)," ","."))</f>
        <v>CASTILLO FLORDELIZA T.</v>
      </c>
      <c r="C167" s="68" t="s">
        <v>583</v>
      </c>
      <c r="D167" s="68" t="s">
        <v>352</v>
      </c>
      <c r="E167" s="68" t="s">
        <v>799</v>
      </c>
      <c r="F167" s="68" t="s">
        <v>584</v>
      </c>
      <c r="G167" s="68" t="s">
        <v>2398</v>
      </c>
      <c r="H167" s="68" t="s">
        <v>365</v>
      </c>
      <c r="I167" s="69" t="b">
        <f>COUNTIF('List of Employees'!$B$4:$B$766,'List of Employees'!$B167)&gt;1</f>
        <v>0</v>
      </c>
    </row>
    <row r="168" spans="1:9" ht="30" hidden="1" customHeight="1" x14ac:dyDescent="0.3">
      <c r="A168" s="67">
        <f>IF(ISBLANK('List of Employees'!$B168),"",A167+1)</f>
        <v>164</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Employees'!$B$4:$B$766,'List of Employees'!$B168)&gt;1</f>
        <v>0</v>
      </c>
    </row>
    <row r="169" spans="1:9" ht="30" hidden="1" customHeight="1" x14ac:dyDescent="0.3">
      <c r="A169" s="67">
        <f>IF(ISBLANK('List of Employees'!$B169),"",A168+1)</f>
        <v>165</v>
      </c>
      <c r="B169" s="68" t="str">
        <f>CONCATENATE('List of Employees'!$C169," ",'List of Employees'!$D169, " ",LEFT('List of Employees'!$E169,1),IF(ISBLANK('List of Employees'!$E169)," ","."))</f>
        <v>CASTRO VIVIAN A.</v>
      </c>
      <c r="C169" s="68" t="s">
        <v>1963</v>
      </c>
      <c r="D169" s="68" t="s">
        <v>1964</v>
      </c>
      <c r="E169" s="68" t="s">
        <v>1276</v>
      </c>
      <c r="F169" s="68" t="s">
        <v>96</v>
      </c>
      <c r="G169" s="68" t="s">
        <v>2398</v>
      </c>
      <c r="H169" s="68" t="s">
        <v>97</v>
      </c>
      <c r="I169" s="69" t="b">
        <f>COUNTIF('List of Employees'!$B$4:$B$766,'List of Employees'!$B169)&gt;1</f>
        <v>0</v>
      </c>
    </row>
    <row r="170" spans="1:9" ht="30" hidden="1" customHeight="1" x14ac:dyDescent="0.3">
      <c r="A170" s="67">
        <f>IF(ISBLANK('List of Employees'!$B170),"",A169+1)</f>
        <v>166</v>
      </c>
      <c r="B170" s="68" t="str">
        <f>CONCATENATE('List of Employees'!$C170," ",'List of Employees'!$D170, " ",LEFT('List of Employees'!$E170,1),IF(ISBLANK('List of Employees'!$E170)," ","."))</f>
        <v>CAUSAREN JOHN ROBERT C.</v>
      </c>
      <c r="C170" s="68" t="s">
        <v>2222</v>
      </c>
      <c r="D170" s="68" t="s">
        <v>2223</v>
      </c>
      <c r="E170" s="68" t="s">
        <v>134</v>
      </c>
      <c r="F170" s="68" t="s">
        <v>682</v>
      </c>
      <c r="G170" s="68" t="s">
        <v>2398</v>
      </c>
      <c r="H170" s="68" t="s">
        <v>135</v>
      </c>
      <c r="I170" s="69" t="b">
        <f>COUNTIF('List of Employees'!$B$4:$B$766,'List of Employees'!$B170)&gt;1</f>
        <v>0</v>
      </c>
    </row>
    <row r="171" spans="1:9" ht="30" hidden="1" customHeight="1" x14ac:dyDescent="0.3">
      <c r="A171" s="67">
        <f>IF(ISBLANK('List of Employees'!$B171),"",A170+1)</f>
        <v>167</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1703</v>
      </c>
      <c r="I171" s="69" t="b">
        <f>COUNTIF('List of Employees'!$B$4:$B$766,'List of Employees'!$B171)&gt;1</f>
        <v>0</v>
      </c>
    </row>
    <row r="172" spans="1:9" ht="30" hidden="1" customHeight="1" x14ac:dyDescent="0.3">
      <c r="A172" s="67">
        <f>IF(ISBLANK('List of Employees'!$B172),"",A171+1)</f>
        <v>168</v>
      </c>
      <c r="B172" s="68" t="str">
        <f>CONCATENATE('List of Employees'!$C172," ",'List of Employees'!$D172, " ",LEFT('List of Employees'!$E172,1),IF(ISBLANK('List of Employees'!$E172)," ","."))</f>
        <v>CHACON ELISA G.</v>
      </c>
      <c r="C172" s="68" t="s">
        <v>371</v>
      </c>
      <c r="D172" s="68" t="s">
        <v>372</v>
      </c>
      <c r="E172" s="68" t="s">
        <v>217</v>
      </c>
      <c r="F172" s="68" t="s">
        <v>373</v>
      </c>
      <c r="G172" s="68" t="s">
        <v>2398</v>
      </c>
      <c r="H172" s="68" t="s">
        <v>365</v>
      </c>
      <c r="I172" s="69" t="b">
        <f>COUNTIF('List of Employees'!$B$4:$B$766,'List of Employees'!$B172)&gt;1</f>
        <v>0</v>
      </c>
    </row>
    <row r="173" spans="1:9" ht="30" hidden="1" customHeight="1" x14ac:dyDescent="0.3">
      <c r="A173" s="67">
        <f>IF(ISBLANK('List of Employees'!$B173),"",A172+1)</f>
        <v>169</v>
      </c>
      <c r="B173" s="68" t="str">
        <f>CONCATENATE('List of Employees'!$C173," ",'List of Employees'!$D173, " ",LEFT('List of Employees'!$E173,1),IF(ISBLANK('List of Employees'!$E173)," ","."))</f>
        <v>CHANGCO KATHLEEN CARLA F.</v>
      </c>
      <c r="C173" s="68" t="s">
        <v>1424</v>
      </c>
      <c r="D173" s="68" t="s">
        <v>1425</v>
      </c>
      <c r="E173" s="68" t="s">
        <v>1426</v>
      </c>
      <c r="F173" s="68" t="s">
        <v>1700</v>
      </c>
      <c r="G173" s="68" t="s">
        <v>1286</v>
      </c>
      <c r="H173" s="68" t="s">
        <v>135</v>
      </c>
      <c r="I173" s="69" t="b">
        <f>COUNTIF('List of Employees'!$B$4:$B$766,'List of Employees'!$B173)&gt;1</f>
        <v>0</v>
      </c>
    </row>
    <row r="174" spans="1:9" ht="30" hidden="1" customHeight="1" x14ac:dyDescent="0.3">
      <c r="A174" s="67">
        <f>IF(ISBLANK('List of Employees'!$B174),"",A173+1)</f>
        <v>170</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1704</v>
      </c>
      <c r="I174" s="69" t="b">
        <f>COUNTIF('List of Employees'!$B$4:$B$766,'List of Employees'!$B174)&gt;1</f>
        <v>0</v>
      </c>
    </row>
    <row r="175" spans="1:9" ht="30" hidden="1" customHeight="1" x14ac:dyDescent="0.3">
      <c r="A175" s="67">
        <f>IF(ISBLANK('List of Employees'!$B175),"",A174+1)</f>
        <v>171</v>
      </c>
      <c r="B175" s="68" t="str">
        <f>CONCATENATE('List of Employees'!$C175," ",'List of Employees'!$D175, " ",LEFT('List of Employees'!$E175,1),IF(ISBLANK('List of Employees'!$E175)," ","."))</f>
        <v>COLETO HANY ROY D.</v>
      </c>
      <c r="C175" s="68" t="s">
        <v>885</v>
      </c>
      <c r="D175" s="68" t="s">
        <v>886</v>
      </c>
      <c r="E175" s="68" t="s">
        <v>1324</v>
      </c>
      <c r="F175" s="68" t="s">
        <v>887</v>
      </c>
      <c r="G175" s="68" t="s">
        <v>2398</v>
      </c>
      <c r="H175" s="68" t="s">
        <v>97</v>
      </c>
      <c r="I175" s="69" t="b">
        <f>COUNTIF('List of Employees'!$B$4:$B$766,'List of Employees'!$B175)&gt;1</f>
        <v>0</v>
      </c>
    </row>
    <row r="176" spans="1:9" ht="30" hidden="1" customHeight="1" x14ac:dyDescent="0.3">
      <c r="A176" s="67">
        <f>IF(ISBLANK('List of Employees'!$B176),"",A175+1)</f>
        <v>172</v>
      </c>
      <c r="B176" s="68" t="str">
        <f>CONCATENATE('List of Employees'!$C176," ",'List of Employees'!$D176, " ",LEFT('List of Employees'!$E176,1),IF(ISBLANK('List of Employees'!$E176)," ","."))</f>
        <v>CONSTANTE FLORAVILLA R.</v>
      </c>
      <c r="C176" s="68" t="s">
        <v>1070</v>
      </c>
      <c r="D176" s="68" t="s">
        <v>1071</v>
      </c>
      <c r="E176" s="68" t="s">
        <v>1072</v>
      </c>
      <c r="F176" s="68" t="s">
        <v>211</v>
      </c>
      <c r="G176" s="68" t="s">
        <v>2398</v>
      </c>
      <c r="H176" s="68" t="s">
        <v>212</v>
      </c>
      <c r="I176" s="69" t="b">
        <f>COUNTIF('List of Employees'!$B$4:$B$766,'List of Employees'!$B176)&gt;1</f>
        <v>0</v>
      </c>
    </row>
    <row r="177" spans="1:9" ht="30" hidden="1" customHeight="1" x14ac:dyDescent="0.3">
      <c r="A177" s="67">
        <f>IF(ISBLANK('List of Employees'!$B177),"",A176+1)</f>
        <v>173</v>
      </c>
      <c r="B177" s="68" t="str">
        <f>CONCATENATE('List of Employees'!$C177," ",'List of Employees'!$D177, " ",LEFT('List of Employees'!$E177,1),IF(ISBLANK('List of Employees'!$E177)," ","."))</f>
        <v>CONSUELO ANDRES C.</v>
      </c>
      <c r="C177" s="68" t="s">
        <v>2525</v>
      </c>
      <c r="D177" s="68" t="s">
        <v>2526</v>
      </c>
      <c r="E177" s="68" t="s">
        <v>2527</v>
      </c>
      <c r="F177" s="68" t="s">
        <v>1286</v>
      </c>
      <c r="G177" s="68" t="s">
        <v>1286</v>
      </c>
      <c r="H177" s="68" t="s">
        <v>2528</v>
      </c>
      <c r="I177" s="69" t="b">
        <f>COUNTIF('List of Employees'!$B$4:$B$766,'List of Employees'!$B177)&gt;1</f>
        <v>0</v>
      </c>
    </row>
    <row r="178" spans="1:9" ht="30" hidden="1" customHeight="1" x14ac:dyDescent="0.3">
      <c r="A178" s="67">
        <f>IF(ISBLANK('List of Employees'!$B178),"",A177+1)</f>
        <v>174</v>
      </c>
      <c r="B178" s="68" t="str">
        <f>CONCATENATE('List of Employees'!$C178," ",'List of Employees'!$D178, " ",LEFT('List of Employees'!$E178,1),IF(ISBLANK('List of Employees'!$E178)," ","."))</f>
        <v>CONTEMPRATO JOHANES D.</v>
      </c>
      <c r="C178" s="68" t="s">
        <v>2201</v>
      </c>
      <c r="D178" s="68" t="s">
        <v>2202</v>
      </c>
      <c r="E178" s="68" t="s">
        <v>119</v>
      </c>
      <c r="F178" s="68" t="s">
        <v>2203</v>
      </c>
      <c r="G178" s="68" t="s">
        <v>2398</v>
      </c>
      <c r="H178" s="68" t="s">
        <v>2032</v>
      </c>
      <c r="I178" s="69" t="b">
        <f>COUNTIF('List of Employees'!$B$4:$B$766,'List of Employees'!$B178)&gt;1</f>
        <v>0</v>
      </c>
    </row>
    <row r="179" spans="1:9" ht="30" hidden="1" customHeight="1" x14ac:dyDescent="0.3">
      <c r="A179" s="67">
        <f>IF(ISBLANK('List of Employees'!$B179),"",A178+1)</f>
        <v>175</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Employees'!$B$4:$B$766,'List of Employees'!$B179)&gt;1</f>
        <v>0</v>
      </c>
    </row>
    <row r="180" spans="1:9" ht="30" hidden="1" customHeight="1" x14ac:dyDescent="0.3">
      <c r="A180" s="67">
        <f>IF(ISBLANK('List of Employees'!$B180),"",A179+1)</f>
        <v>176</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Employees'!$B$4:$B$766,'List of Employees'!$B180)&gt;1</f>
        <v>0</v>
      </c>
    </row>
    <row r="181" spans="1:9" ht="30" hidden="1" customHeight="1" x14ac:dyDescent="0.3">
      <c r="A181" s="67">
        <f>IF(ISBLANK('List of Employees'!$B181),"",A180+1)</f>
        <v>177</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1692</v>
      </c>
      <c r="I181" s="69" t="b">
        <f>COUNTIF('List of Employees'!$B$4:$B$766,'List of Employees'!$B181)&gt;1</f>
        <v>0</v>
      </c>
    </row>
    <row r="182" spans="1:9" ht="30" hidden="1" customHeight="1" x14ac:dyDescent="0.3">
      <c r="A182" s="67">
        <f>IF(ISBLANK('List of Employees'!$B182),"",A181+1)</f>
        <v>178</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Employees'!$B$4:$B$766,'List of Employees'!$B182)&gt;1</f>
        <v>0</v>
      </c>
    </row>
    <row r="183" spans="1:9" ht="30" hidden="1" customHeight="1" x14ac:dyDescent="0.3">
      <c r="A183" s="67">
        <f>IF(ISBLANK('List of Employees'!$B183),"",A182+1)</f>
        <v>179</v>
      </c>
      <c r="B183" s="68" t="str">
        <f>CONCATENATE('List of Employees'!$C183," ",'List of Employees'!$D183, " ",LEFT('List of Employees'!$E183,1),IF(ISBLANK('List of Employees'!$E183)," ","."))</f>
        <v>CORTEZ CHERIELYN B.</v>
      </c>
      <c r="C183" s="68" t="s">
        <v>238</v>
      </c>
      <c r="D183" s="68" t="s">
        <v>2158</v>
      </c>
      <c r="E183" s="68" t="s">
        <v>145</v>
      </c>
      <c r="F183" s="68" t="s">
        <v>2159</v>
      </c>
      <c r="G183" s="68" t="s">
        <v>2398</v>
      </c>
      <c r="H183" s="68" t="s">
        <v>2160</v>
      </c>
      <c r="I183" s="69" t="b">
        <f>COUNTIF('List of Employees'!$B$4:$B$766,'List of Employees'!$B183)&gt;1</f>
        <v>0</v>
      </c>
    </row>
    <row r="184" spans="1:9" ht="30" hidden="1" customHeight="1" x14ac:dyDescent="0.3">
      <c r="A184" s="67">
        <f>IF(ISBLANK('List of Employees'!$B184),"",A183+1)</f>
        <v>180</v>
      </c>
      <c r="B184" s="68" t="str">
        <f>CONCATENATE('List of Employees'!$C184," ",'List of Employees'!$D184, " ",LEFT('List of Employees'!$E184,1),IF(ISBLANK('List of Employees'!$E184)," ","."))</f>
        <v>CORTEZ FIDELA B.</v>
      </c>
      <c r="C184" s="68" t="s">
        <v>238</v>
      </c>
      <c r="D184" s="68" t="s">
        <v>239</v>
      </c>
      <c r="E184" s="68" t="s">
        <v>145</v>
      </c>
      <c r="F184" s="68" t="s">
        <v>197</v>
      </c>
      <c r="G184" s="68" t="s">
        <v>2398</v>
      </c>
      <c r="H184" s="68" t="s">
        <v>240</v>
      </c>
      <c r="I184" s="69" t="b">
        <f>COUNTIF('List of Employees'!$B$4:$B$766,'List of Employees'!$B184)&gt;1</f>
        <v>0</v>
      </c>
    </row>
    <row r="185" spans="1:9" ht="30" hidden="1" customHeight="1" x14ac:dyDescent="0.3">
      <c r="A185" s="67">
        <f>IF(ISBLANK('List of Employees'!$B185),"",A184+1)</f>
        <v>181</v>
      </c>
      <c r="B185" s="68" t="str">
        <f>CONCATENATE('List of Employees'!$C185," ",'List of Employees'!$D185, " ",LEFT('List of Employees'!$E185,1),IF(ISBLANK('List of Employees'!$E185)," ","."))</f>
        <v>CORTEZ MARCOS NOEL A.</v>
      </c>
      <c r="C185" s="68" t="s">
        <v>238</v>
      </c>
      <c r="D185" s="68" t="s">
        <v>646</v>
      </c>
      <c r="E185" s="68" t="s">
        <v>88</v>
      </c>
      <c r="F185" s="68" t="s">
        <v>647</v>
      </c>
      <c r="G185" s="68" t="s">
        <v>2398</v>
      </c>
      <c r="H185" s="68" t="s">
        <v>462</v>
      </c>
      <c r="I185" s="69" t="b">
        <f>COUNTIF('List of Employees'!$B$4:$B$766,'List of Employees'!$B185)&gt;1</f>
        <v>0</v>
      </c>
    </row>
    <row r="186" spans="1:9" ht="30" hidden="1" customHeight="1" x14ac:dyDescent="0.3">
      <c r="A186" s="67">
        <f>IF(ISBLANK('List of Employees'!$B186),"",A185+1)</f>
        <v>182</v>
      </c>
      <c r="B186" s="68" t="str">
        <f>CONCATENATE('List of Employees'!$C186," ",'List of Employees'!$D186, " ",LEFT('List of Employees'!$E186,1),IF(ISBLANK('List of Employees'!$E186)," ","."))</f>
        <v>CORTEZ NERIFE H.</v>
      </c>
      <c r="C186" s="68" t="s">
        <v>238</v>
      </c>
      <c r="D186" s="68" t="s">
        <v>784</v>
      </c>
      <c r="E186" s="68" t="s">
        <v>785</v>
      </c>
      <c r="F186" s="68" t="s">
        <v>197</v>
      </c>
      <c r="G186" s="68" t="s">
        <v>2398</v>
      </c>
      <c r="H186" s="68" t="s">
        <v>1063</v>
      </c>
      <c r="I186" s="69" t="b">
        <f>COUNTIF('List of Employees'!$B$4:$B$766,'List of Employees'!$B186)&gt;1</f>
        <v>0</v>
      </c>
    </row>
    <row r="187" spans="1:9" ht="30" hidden="1" customHeight="1" x14ac:dyDescent="0.3">
      <c r="A187" s="67">
        <f>IF(ISBLANK('List of Employees'!$B187),"",A186+1)</f>
        <v>183</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1704</v>
      </c>
      <c r="I187" s="69" t="b">
        <f>COUNTIF('List of Employees'!$B$4:$B$766,'List of Employees'!$B187)&gt;1</f>
        <v>0</v>
      </c>
    </row>
    <row r="188" spans="1:9" ht="30" hidden="1" customHeight="1" x14ac:dyDescent="0.3">
      <c r="A188" s="67">
        <f>IF(ISBLANK('List of Employees'!$B188),"",A187+1)</f>
        <v>184</v>
      </c>
      <c r="B188" s="68" t="str">
        <f>CONCATENATE('List of Employees'!$C188," ",'List of Employees'!$D188, " ",LEFT('List of Employees'!$E188,1),IF(ISBLANK('List of Employees'!$E188)," ","."))</f>
        <v xml:space="preserve">COSINO RIMWELL  </v>
      </c>
      <c r="C188" s="68" t="s">
        <v>1434</v>
      </c>
      <c r="D188" s="68" t="s">
        <v>1435</v>
      </c>
      <c r="E188" s="68"/>
      <c r="F188" s="68" t="s">
        <v>1700</v>
      </c>
      <c r="G188" s="68" t="s">
        <v>1286</v>
      </c>
      <c r="H188" s="68" t="s">
        <v>135</v>
      </c>
      <c r="I188" s="69" t="b">
        <f>COUNTIF('List of Employees'!$B$4:$B$766,'List of Employees'!$B188)&gt;1</f>
        <v>0</v>
      </c>
    </row>
    <row r="189" spans="1:9" ht="30" hidden="1" customHeight="1" x14ac:dyDescent="0.3">
      <c r="A189" s="67">
        <f>IF(ISBLANK('List of Employees'!$B189),"",A188+1)</f>
        <v>185</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1699</v>
      </c>
      <c r="I189" s="69" t="b">
        <f>COUNTIF('List of Employees'!$B$4:$B$766,'List of Employees'!$B189)&gt;1</f>
        <v>0</v>
      </c>
    </row>
    <row r="190" spans="1:9" ht="30" hidden="1" customHeight="1" x14ac:dyDescent="0.3">
      <c r="A190" s="67">
        <f>IF(ISBLANK('List of Employees'!$B190),"",A189+1)</f>
        <v>186</v>
      </c>
      <c r="B190" s="68" t="str">
        <f>CONCATENATE('List of Employees'!$C190," ",'List of Employees'!$D190, " ",LEFT('List of Employees'!$E190,1),IF(ISBLANK('List of Employees'!$E190)," ","."))</f>
        <v>COSME MA VICTORIA M.</v>
      </c>
      <c r="C190" s="68" t="s">
        <v>265</v>
      </c>
      <c r="D190" s="68" t="s">
        <v>266</v>
      </c>
      <c r="E190" s="68" t="s">
        <v>84</v>
      </c>
      <c r="F190" s="68" t="s">
        <v>125</v>
      </c>
      <c r="G190" s="68" t="s">
        <v>2398</v>
      </c>
      <c r="H190" s="68" t="s">
        <v>198</v>
      </c>
      <c r="I190" s="69" t="b">
        <f>COUNTIF('List of Employees'!$B$4:$B$766,'List of Employees'!$B190)&gt;1</f>
        <v>0</v>
      </c>
    </row>
    <row r="191" spans="1:9" ht="30" hidden="1" customHeight="1" x14ac:dyDescent="0.3">
      <c r="A191" s="67">
        <f>IF(ISBLANK('List of Employees'!$B191),"",A190+1)</f>
        <v>187</v>
      </c>
      <c r="B191" s="68" t="str">
        <f>CONCATENATE('List of Employees'!$C191," ",'List of Employees'!$D191, " ",LEFT('List of Employees'!$E191,1),IF(ISBLANK('List of Employees'!$E191)," ","."))</f>
        <v>COSTANTE  SYLVIA C.</v>
      </c>
      <c r="C191" s="68" t="s">
        <v>983</v>
      </c>
      <c r="D191" s="68" t="s">
        <v>984</v>
      </c>
      <c r="E191" s="68" t="s">
        <v>134</v>
      </c>
      <c r="F191" s="68" t="s">
        <v>174</v>
      </c>
      <c r="G191" s="68" t="s">
        <v>2398</v>
      </c>
      <c r="H191" s="68" t="s">
        <v>330</v>
      </c>
      <c r="I191" s="69" t="b">
        <f>COUNTIF('List of Employees'!$B$4:$B$766,'List of Employees'!$B191)&gt;1</f>
        <v>0</v>
      </c>
    </row>
    <row r="192" spans="1:9" ht="30" hidden="1" customHeight="1" x14ac:dyDescent="0.3">
      <c r="A192" s="67">
        <f>IF(ISBLANK('List of Employees'!$B192),"",A191+1)</f>
        <v>188</v>
      </c>
      <c r="B192" s="68" t="str">
        <f>CONCATENATE('List of Employees'!$C192," ",'List of Employees'!$D192, " ",LEFT('List of Employees'!$E192,1),IF(ISBLANK('List of Employees'!$E192)," ","."))</f>
        <v>COSTANTE HERBERT F.</v>
      </c>
      <c r="C192" s="68" t="s">
        <v>1437</v>
      </c>
      <c r="D192" s="68" t="s">
        <v>1438</v>
      </c>
      <c r="E192" s="68" t="s">
        <v>1426</v>
      </c>
      <c r="F192" s="68" t="s">
        <v>1694</v>
      </c>
      <c r="G192" s="68" t="s">
        <v>1694</v>
      </c>
      <c r="H192" s="68" t="s">
        <v>152</v>
      </c>
      <c r="I192" s="69" t="b">
        <f>COUNTIF('List of Employees'!$B$4:$B$766,'List of Employees'!$B192)&gt;1</f>
        <v>0</v>
      </c>
    </row>
    <row r="193" spans="1:9" ht="30" hidden="1" customHeight="1" x14ac:dyDescent="0.3">
      <c r="A193" s="67">
        <f>IF(ISBLANK('List of Employees'!$B193),"",A192+1)</f>
        <v>189</v>
      </c>
      <c r="B193" s="68" t="str">
        <f>CONCATENATE('List of Employees'!$C193," ",'List of Employees'!$D193, " ",LEFT('List of Employees'!$E193,1),IF(ISBLANK('List of Employees'!$E193)," ","."))</f>
        <v>COTONER NELIA C.</v>
      </c>
      <c r="C193" s="68" t="s">
        <v>477</v>
      </c>
      <c r="D193" s="68" t="s">
        <v>478</v>
      </c>
      <c r="E193" s="68" t="s">
        <v>134</v>
      </c>
      <c r="F193" s="68" t="s">
        <v>479</v>
      </c>
      <c r="G193" s="68" t="s">
        <v>2398</v>
      </c>
      <c r="H193" s="68" t="s">
        <v>480</v>
      </c>
      <c r="I193" s="69" t="b">
        <f>COUNTIF('List of Employees'!$B$4:$B$766,'List of Employees'!$B193)&gt;1</f>
        <v>0</v>
      </c>
    </row>
    <row r="194" spans="1:9" ht="30" hidden="1" customHeight="1" x14ac:dyDescent="0.3">
      <c r="A194" s="67">
        <f>IF(ISBLANK('List of Employees'!$B194),"",A193+1)</f>
        <v>190</v>
      </c>
      <c r="B194" s="68" t="str">
        <f>CONCATENATE('List of Employees'!$C194," ",'List of Employees'!$D194, " ",LEFT('List of Employees'!$E194,1),IF(ISBLANK('List of Employees'!$E194)," ","."))</f>
        <v>CREUS ROSENDA A.</v>
      </c>
      <c r="C194" s="68" t="s">
        <v>782</v>
      </c>
      <c r="D194" s="68" t="s">
        <v>2509</v>
      </c>
      <c r="E194" s="68" t="s">
        <v>88</v>
      </c>
      <c r="F194" s="68" t="s">
        <v>1286</v>
      </c>
      <c r="G194" s="68" t="s">
        <v>1286</v>
      </c>
      <c r="H194" s="68" t="s">
        <v>462</v>
      </c>
      <c r="I194" s="69" t="b">
        <f>COUNTIF('List of Employees'!$B$4:$B$766,'List of Employees'!$B194)&gt;1</f>
        <v>0</v>
      </c>
    </row>
    <row r="195" spans="1:9" ht="30" hidden="1" customHeight="1" x14ac:dyDescent="0.3">
      <c r="A195" s="67">
        <f>IF(ISBLANK('List of Employees'!$B195),"",A194+1)</f>
        <v>191</v>
      </c>
      <c r="B195" s="68" t="str">
        <f>CONCATENATE('List of Employees'!$C195," ",'List of Employees'!$D195, " ",LEFT('List of Employees'!$E195,1),IF(ISBLANK('List of Employees'!$E195)," ","."))</f>
        <v>CREUS SAMUEL A.</v>
      </c>
      <c r="C195" s="68" t="s">
        <v>782</v>
      </c>
      <c r="D195" s="68" t="s">
        <v>2055</v>
      </c>
      <c r="E195" s="68" t="s">
        <v>88</v>
      </c>
      <c r="F195" s="68" t="s">
        <v>2056</v>
      </c>
      <c r="G195" s="68" t="s">
        <v>2398</v>
      </c>
      <c r="H195" s="68" t="s">
        <v>2047</v>
      </c>
      <c r="I195" s="69" t="b">
        <f>COUNTIF('List of Employees'!$B$4:$B$766,'List of Employees'!$B195)&gt;1</f>
        <v>0</v>
      </c>
    </row>
    <row r="196" spans="1:9" ht="30" hidden="1" customHeight="1" x14ac:dyDescent="0.3">
      <c r="A196" s="67">
        <f>IF(ISBLANK('List of Employees'!$B196),"",A195+1)</f>
        <v>192</v>
      </c>
      <c r="B196" s="68" t="str">
        <f>CONCATENATE('List of Employees'!$C196," ",'List of Employees'!$D196, " ",LEFT('List of Employees'!$E196,1),IF(ISBLANK('List of Employees'!$E196)," ","."))</f>
        <v>CRIZALDO THELMA U.</v>
      </c>
      <c r="C196" s="68" t="s">
        <v>824</v>
      </c>
      <c r="D196" s="68" t="s">
        <v>825</v>
      </c>
      <c r="E196" s="68" t="s">
        <v>593</v>
      </c>
      <c r="F196" s="68" t="s">
        <v>162</v>
      </c>
      <c r="G196" s="68" t="s">
        <v>2398</v>
      </c>
      <c r="H196" s="68" t="s">
        <v>135</v>
      </c>
      <c r="I196" s="69" t="b">
        <f>COUNTIF('List of Employees'!$B$4:$B$766,'List of Employees'!$B196)&gt;1</f>
        <v>0</v>
      </c>
    </row>
    <row r="197" spans="1:9" ht="30" hidden="1" customHeight="1" x14ac:dyDescent="0.3">
      <c r="A197" s="67">
        <f>IF(ISBLANK('List of Employees'!$B197),"",A196+1)</f>
        <v>193</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Employees'!$B$4:$B$766,'List of Employees'!$B197)&gt;1</f>
        <v>0</v>
      </c>
    </row>
    <row r="198" spans="1:9" ht="30" hidden="1" customHeight="1" x14ac:dyDescent="0.3">
      <c r="A198" s="67">
        <f>IF(ISBLANK('List of Employees'!$B198),"",A197+1)</f>
        <v>194</v>
      </c>
      <c r="B198" s="68" t="str">
        <f>CONCATENATE('List of Employees'!$C198," ",'List of Employees'!$D198, " ",LEFT('List of Employees'!$E198,1),IF(ISBLANK('List of Employees'!$E198)," ","."))</f>
        <v>CRUZADA MAGDALENA A.</v>
      </c>
      <c r="C198" s="68" t="s">
        <v>494</v>
      </c>
      <c r="D198" s="68" t="s">
        <v>495</v>
      </c>
      <c r="E198" s="68" t="s">
        <v>509</v>
      </c>
      <c r="F198" s="68" t="s">
        <v>170</v>
      </c>
      <c r="G198" s="68" t="s">
        <v>2398</v>
      </c>
      <c r="H198" s="68" t="s">
        <v>480</v>
      </c>
      <c r="I198" s="69" t="b">
        <f>COUNTIF('List of Employees'!$B$4:$B$766,'List of Employees'!$B198)&gt;1</f>
        <v>0</v>
      </c>
    </row>
    <row r="199" spans="1:9" ht="30" hidden="1" customHeight="1" x14ac:dyDescent="0.3">
      <c r="A199" s="67">
        <f>IF(ISBLANK('List of Employees'!$B199),"",A198+1)</f>
        <v>195</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Employees'!$B$4:$B$766,'List of Employees'!$B199)&gt;1</f>
        <v>0</v>
      </c>
    </row>
    <row r="200" spans="1:9" ht="30" hidden="1" customHeight="1" x14ac:dyDescent="0.3">
      <c r="A200" s="67">
        <f>IF(ISBLANK('List of Employees'!$B200),"",A199+1)</f>
        <v>196</v>
      </c>
      <c r="B200" s="68" t="str">
        <f>CONCATENATE('List of Employees'!$C200," ",'List of Employees'!$D200, " ",LEFT('List of Employees'!$E200,1),IF(ISBLANK('List of Employees'!$E200)," ","."))</f>
        <v>CUIZON DAYLIN M.</v>
      </c>
      <c r="C200" s="68" t="s">
        <v>2038</v>
      </c>
      <c r="D200" s="68" t="s">
        <v>2039</v>
      </c>
      <c r="E200" s="68" t="s">
        <v>2042</v>
      </c>
      <c r="F200" s="68" t="s">
        <v>2040</v>
      </c>
      <c r="G200" s="68" t="s">
        <v>1286</v>
      </c>
      <c r="H200" s="68" t="s">
        <v>1063</v>
      </c>
      <c r="I200" s="69" t="b">
        <f>COUNTIF('List of Employees'!$B$4:$B$766,'List of Employees'!$B200)&gt;1</f>
        <v>0</v>
      </c>
    </row>
    <row r="201" spans="1:9" ht="30" hidden="1" customHeight="1" x14ac:dyDescent="0.3">
      <c r="A201" s="67">
        <f>IF(ISBLANK('List of Employees'!$B201),"",A200+1)</f>
        <v>197</v>
      </c>
      <c r="B201" s="68" t="str">
        <f>CONCATENATE('List of Employees'!$C201," ",'List of Employees'!$D201, " ",LEFT('List of Employees'!$E201,1),IF(ISBLANK('List of Employees'!$E201)," ","."))</f>
        <v xml:space="preserve">DAIZ PAUL MICHAEL  </v>
      </c>
      <c r="C201" s="68" t="s">
        <v>2359</v>
      </c>
      <c r="D201" s="68" t="s">
        <v>2360</v>
      </c>
      <c r="E201" s="68"/>
      <c r="F201" s="68" t="s">
        <v>2246</v>
      </c>
      <c r="G201" s="68" t="s">
        <v>2398</v>
      </c>
      <c r="H201" s="68" t="s">
        <v>2361</v>
      </c>
      <c r="I201" s="69" t="b">
        <f>COUNTIF('List of Employees'!$B$4:$B$766,'List of Employees'!$B201)&gt;1</f>
        <v>0</v>
      </c>
    </row>
    <row r="202" spans="1:9" ht="30" hidden="1" customHeight="1" x14ac:dyDescent="0.3">
      <c r="A202" s="67">
        <f>IF(ISBLANK('List of Employees'!$B202),"",A201+1)</f>
        <v>198</v>
      </c>
      <c r="B202" s="68" t="str">
        <f>CONCATENATE('List of Employees'!$C202," ",'List of Employees'!$D202, " ",LEFT('List of Employees'!$E202,1),IF(ISBLANK('List of Employees'!$E202)," ","."))</f>
        <v>DAÑO ALMA R.</v>
      </c>
      <c r="C202" s="68" t="s">
        <v>1308</v>
      </c>
      <c r="D202" s="68" t="s">
        <v>87</v>
      </c>
      <c r="E202" s="68" t="s">
        <v>154</v>
      </c>
      <c r="F202" s="68" t="s">
        <v>197</v>
      </c>
      <c r="G202" s="68" t="s">
        <v>2398</v>
      </c>
      <c r="H202" s="68" t="s">
        <v>438</v>
      </c>
      <c r="I202" s="69" t="b">
        <f>COUNTIF('List of Employees'!$B$4:$B$766,'List of Employees'!$B202)&gt;1</f>
        <v>0</v>
      </c>
    </row>
    <row r="203" spans="1:9" ht="30" hidden="1" customHeight="1" x14ac:dyDescent="0.3">
      <c r="A203" s="67">
        <f>IF(ISBLANK('List of Employees'!$B203),"",A202+1)</f>
        <v>199</v>
      </c>
      <c r="B203" s="68" t="str">
        <f>CONCATENATE('List of Employees'!$C203," ",'List of Employees'!$D203, " ",LEFT('List of Employees'!$E203,1),IF(ISBLANK('List of Employees'!$E203)," ","."))</f>
        <v>DATU SHIRLEY G.</v>
      </c>
      <c r="C203" s="68" t="s">
        <v>1444</v>
      </c>
      <c r="D203" s="68" t="s">
        <v>1445</v>
      </c>
      <c r="E203" s="68" t="s">
        <v>1446</v>
      </c>
      <c r="F203" s="68" t="s">
        <v>1705</v>
      </c>
      <c r="G203" s="68" t="s">
        <v>1286</v>
      </c>
      <c r="H203" s="68" t="s">
        <v>97</v>
      </c>
      <c r="I203" s="69" t="b">
        <f>COUNTIF('List of Employees'!$B$4:$B$766,'List of Employees'!$B203)&gt;1</f>
        <v>0</v>
      </c>
    </row>
    <row r="204" spans="1:9" ht="30" hidden="1" customHeight="1" x14ac:dyDescent="0.3">
      <c r="A204" s="67">
        <f>IF(ISBLANK('List of Employees'!$B204),"",A203+1)</f>
        <v>200</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1699</v>
      </c>
      <c r="I204" s="69" t="b">
        <f>COUNTIF('List of Employees'!$B$4:$B$766,'List of Employees'!$B204)&gt;1</f>
        <v>0</v>
      </c>
    </row>
    <row r="205" spans="1:9" ht="30" hidden="1" customHeight="1" x14ac:dyDescent="0.3">
      <c r="A205" s="67">
        <f>IF(ISBLANK('List of Employees'!$B205),"",A204+1)</f>
        <v>201</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Employees'!$B$4:$B$766,'List of Employees'!$B205)&gt;1</f>
        <v>0</v>
      </c>
    </row>
    <row r="206" spans="1:9" ht="30" customHeight="1" x14ac:dyDescent="0.3">
      <c r="A206" s="67">
        <f>IF(ISBLANK('List of Employees'!$B206),"",A205+1)</f>
        <v>202</v>
      </c>
      <c r="B206" s="68" t="str">
        <f>CONCATENATE('List of Employees'!$C206," ",'List of Employees'!$D206, " ",LEFT('List of Employees'!$E206,1),IF(ISBLANK('List of Employees'!$E206)," ","."))</f>
        <v>DE CASTRO  CHRISTINE JEAN D.</v>
      </c>
      <c r="C206" s="68" t="s">
        <v>452</v>
      </c>
      <c r="D206" s="68" t="s">
        <v>1450</v>
      </c>
      <c r="E206" s="68" t="s">
        <v>119</v>
      </c>
      <c r="F206" s="68" t="s">
        <v>1286</v>
      </c>
      <c r="G206" s="68" t="s">
        <v>1286</v>
      </c>
      <c r="H206" s="68" t="s">
        <v>212</v>
      </c>
      <c r="I206" s="69" t="b">
        <f>COUNTIF('List of Employees'!$B$4:$B$766,'List of Employees'!$B206)&gt;1</f>
        <v>0</v>
      </c>
    </row>
    <row r="207" spans="1:9" ht="30" customHeight="1" x14ac:dyDescent="0.3">
      <c r="A207" s="67">
        <f>IF(ISBLANK('List of Employees'!$B207),"",A206+1)</f>
        <v>203</v>
      </c>
      <c r="B207" s="68" t="str">
        <f>CONCATENATE('List of Employees'!$C207," ",'List of Employees'!$D207, " ",LEFT('List of Employees'!$E207,1),IF(ISBLANK('List of Employees'!$E207)," ","."))</f>
        <v>DE CASTRO CHRISTINE JEAN D.</v>
      </c>
      <c r="C207" s="68" t="s">
        <v>452</v>
      </c>
      <c r="D207" s="70" t="s">
        <v>2614</v>
      </c>
      <c r="E207" s="70" t="s">
        <v>119</v>
      </c>
      <c r="F207" s="70" t="s">
        <v>2616</v>
      </c>
      <c r="G207" s="70" t="s">
        <v>2398</v>
      </c>
      <c r="H207" s="70" t="s">
        <v>212</v>
      </c>
      <c r="I207" s="69" t="b">
        <f>COUNTIF('List of Employees'!$B$4:$B$766,'List of Employees'!$B207)&gt;1</f>
        <v>0</v>
      </c>
    </row>
    <row r="208" spans="1:9" ht="30" customHeight="1" x14ac:dyDescent="0.3">
      <c r="A208" s="67">
        <f>IF(ISBLANK('List of Employees'!$B208),"",A207+1)</f>
        <v>204</v>
      </c>
      <c r="B208" s="68" t="str">
        <f>CONCATENATE('List of Employees'!$C208," ",'List of Employees'!$D208, " ",LEFT('List of Employees'!$E208,1),IF(ISBLANK('List of Employees'!$E208)," ","."))</f>
        <v>DE CASTRO JENELYN I.</v>
      </c>
      <c r="C208" s="68" t="s">
        <v>452</v>
      </c>
      <c r="D208" s="68" t="s">
        <v>2296</v>
      </c>
      <c r="E208" s="68" t="s">
        <v>2297</v>
      </c>
      <c r="F208" s="68" t="s">
        <v>125</v>
      </c>
      <c r="G208" s="68" t="s">
        <v>2398</v>
      </c>
      <c r="H208" s="68" t="s">
        <v>1695</v>
      </c>
      <c r="I208" s="69" t="b">
        <f>COUNTIF('List of Employees'!$B$4:$B$766,'List of Employees'!$B208)&gt;1</f>
        <v>0</v>
      </c>
    </row>
    <row r="209" spans="1:9" ht="30" customHeight="1" x14ac:dyDescent="0.3">
      <c r="A209" s="67">
        <f>IF(ISBLANK('List of Employees'!$B209),"",A208+1)</f>
        <v>205</v>
      </c>
      <c r="B209" s="68" t="str">
        <f>CONCATENATE('List of Employees'!$C209," ",'List of Employees'!$D209, " ",LEFT('List of Employees'!$E209,1),IF(ISBLANK('List of Employees'!$E209)," ","."))</f>
        <v>DE CASTRO JOSEPH NHOEL T.</v>
      </c>
      <c r="C209" s="68" t="s">
        <v>452</v>
      </c>
      <c r="D209" s="68" t="s">
        <v>951</v>
      </c>
      <c r="E209" s="68" t="s">
        <v>949</v>
      </c>
      <c r="F209" s="68" t="s">
        <v>950</v>
      </c>
      <c r="G209" s="68" t="s">
        <v>2398</v>
      </c>
      <c r="H209" s="68" t="s">
        <v>536</v>
      </c>
      <c r="I209" s="69" t="b">
        <f>COUNTIF('List of Employees'!$B$4:$B$766,'List of Employees'!$B209)&gt;1</f>
        <v>0</v>
      </c>
    </row>
    <row r="210" spans="1:9" ht="30" customHeight="1" x14ac:dyDescent="0.3">
      <c r="A210" s="67">
        <f>IF(ISBLANK('List of Employees'!$B210),"",A209+1)</f>
        <v>206</v>
      </c>
      <c r="B210" s="68" t="str">
        <f>CONCATENATE('List of Employees'!$C210," ",'List of Employees'!$D210, " ",LEFT('List of Employees'!$E210,1),IF(ISBLANK('List of Employees'!$E210)," ","."))</f>
        <v>DE CASTRO JUANITA M.</v>
      </c>
      <c r="C210" s="68" t="s">
        <v>452</v>
      </c>
      <c r="D210" s="68" t="s">
        <v>453</v>
      </c>
      <c r="E210" s="68" t="s">
        <v>84</v>
      </c>
      <c r="F210" s="68" t="s">
        <v>454</v>
      </c>
      <c r="G210" s="68" t="s">
        <v>2398</v>
      </c>
      <c r="H210" s="68" t="s">
        <v>270</v>
      </c>
      <c r="I210" s="69" t="b">
        <f>COUNTIF('List of Employees'!$B$4:$B$766,'List of Employees'!$B210)&gt;1</f>
        <v>0</v>
      </c>
    </row>
    <row r="211" spans="1:9" ht="30" customHeight="1" x14ac:dyDescent="0.3">
      <c r="A211" s="67">
        <f>IF(ISBLANK('List of Employees'!$B211),"",A210+1)</f>
        <v>207</v>
      </c>
      <c r="B211" s="68" t="str">
        <f>CONCATENATE('List of Employees'!$C211," ",'List of Employees'!$D211, " ",LEFT('List of Employees'!$E211,1),IF(ISBLANK('List of Employees'!$E211)," ","."))</f>
        <v>DE CASTRO MARYLEN A.</v>
      </c>
      <c r="C211" s="68" t="s">
        <v>452</v>
      </c>
      <c r="D211" s="68" t="s">
        <v>2093</v>
      </c>
      <c r="E211" s="68" t="s">
        <v>88</v>
      </c>
      <c r="F211" s="68" t="s">
        <v>2094</v>
      </c>
      <c r="G211" s="68" t="s">
        <v>2398</v>
      </c>
      <c r="H211" s="68" t="s">
        <v>141</v>
      </c>
      <c r="I211" s="69" t="b">
        <f>COUNTIF('List of Employees'!$B$4:$B$766,'List of Employees'!$B211)&gt;1</f>
        <v>0</v>
      </c>
    </row>
    <row r="212" spans="1:9" ht="30" customHeight="1" x14ac:dyDescent="0.3">
      <c r="A212" s="67">
        <f>IF(ISBLANK('List of Employees'!$B212),"",A211+1)</f>
        <v>208</v>
      </c>
      <c r="B212" s="68" t="str">
        <f>CONCATENATE('List of Employees'!$C212," ",'List of Employees'!$D212, " ",LEFT('List of Employees'!$E212,1),IF(ISBLANK('List of Employees'!$E212)," ","."))</f>
        <v>DE CASTRO ROSS EIZALHYNNE A.</v>
      </c>
      <c r="C212" s="68" t="s">
        <v>452</v>
      </c>
      <c r="D212" s="68" t="s">
        <v>2321</v>
      </c>
      <c r="E212" s="68" t="s">
        <v>283</v>
      </c>
      <c r="F212" s="68" t="s">
        <v>1284</v>
      </c>
      <c r="G212" s="68" t="s">
        <v>1286</v>
      </c>
      <c r="H212" s="68" t="s">
        <v>360</v>
      </c>
      <c r="I212" s="69" t="b">
        <f>COUNTIF('List of Employees'!$B$4:$B$766,'List of Employees'!$B212)&gt;1</f>
        <v>0</v>
      </c>
    </row>
    <row r="213" spans="1:9" ht="30" hidden="1" customHeight="1" x14ac:dyDescent="0.3">
      <c r="A213" s="67">
        <f>IF(ISBLANK('List of Employees'!$B213),"",A212+1)</f>
        <v>209</v>
      </c>
      <c r="B213" s="68" t="str">
        <f>CONCATENATE('List of Employees'!$C213," ",'List of Employees'!$D213, " ",LEFT('List of Employees'!$E213,1),IF(ISBLANK('List of Employees'!$E213)," ","."))</f>
        <v>DE GRANO  RONALEI P.</v>
      </c>
      <c r="C213" s="68" t="s">
        <v>2177</v>
      </c>
      <c r="D213" s="68" t="s">
        <v>2178</v>
      </c>
      <c r="E213" s="68" t="s">
        <v>124</v>
      </c>
      <c r="F213" s="68" t="s">
        <v>1286</v>
      </c>
      <c r="G213" s="68" t="s">
        <v>1286</v>
      </c>
      <c r="H213" s="68" t="s">
        <v>2032</v>
      </c>
      <c r="I213" s="69" t="b">
        <f>COUNTIF('List of Employees'!$B$4:$B$766,'List of Employees'!$B213)&gt;1</f>
        <v>0</v>
      </c>
    </row>
    <row r="214" spans="1:9" ht="30" hidden="1" customHeight="1" x14ac:dyDescent="0.3">
      <c r="A214" s="67">
        <f>IF(ISBLANK('List of Employees'!$B214),"",A213+1)</f>
        <v>210</v>
      </c>
      <c r="B214" s="68" t="str">
        <f>CONCATENATE('List of Employees'!$C214," ",'List of Employees'!$D214, " ",LEFT('List of Employees'!$E214,1),IF(ISBLANK('List of Employees'!$E214)," ","."))</f>
        <v>DE GRANO LIUSA R.</v>
      </c>
      <c r="C214" s="68" t="s">
        <v>415</v>
      </c>
      <c r="D214" s="68" t="s">
        <v>765</v>
      </c>
      <c r="E214" s="68" t="s">
        <v>329</v>
      </c>
      <c r="F214" s="68" t="s">
        <v>125</v>
      </c>
      <c r="G214" s="68" t="s">
        <v>2398</v>
      </c>
      <c r="H214" s="68" t="s">
        <v>103</v>
      </c>
      <c r="I214" s="69" t="b">
        <f>COUNTIF('List of Employees'!$B$4:$B$766,'List of Employees'!$B214)&gt;1</f>
        <v>0</v>
      </c>
    </row>
    <row r="215" spans="1:9" ht="30" hidden="1" customHeight="1" x14ac:dyDescent="0.3">
      <c r="A215" s="67">
        <f>IF(ISBLANK('List of Employees'!$B215),"",A214+1)</f>
        <v>211</v>
      </c>
      <c r="B215" s="68" t="str">
        <f>CONCATENATE('List of Employees'!$C215," ",'List of Employees'!$D215, " ",LEFT('List of Employees'!$E215,1),IF(ISBLANK('List of Employees'!$E215)," ","."))</f>
        <v>DE GRANO MA. ERLINDA F.</v>
      </c>
      <c r="C215" s="68" t="s">
        <v>415</v>
      </c>
      <c r="D215" s="68" t="s">
        <v>416</v>
      </c>
      <c r="E215" s="68" t="s">
        <v>236</v>
      </c>
      <c r="F215" s="68" t="s">
        <v>125</v>
      </c>
      <c r="G215" s="68" t="s">
        <v>2398</v>
      </c>
      <c r="H215" s="68" t="s">
        <v>103</v>
      </c>
      <c r="I215" s="69" t="b">
        <f>COUNTIF('List of Employees'!$B$4:$B$766,'List of Employees'!$B215)&gt;1</f>
        <v>0</v>
      </c>
    </row>
    <row r="216" spans="1:9" ht="30" hidden="1" customHeight="1" x14ac:dyDescent="0.3">
      <c r="A216" s="67">
        <f>IF(ISBLANK('List of Employees'!$B216),"",A215+1)</f>
        <v>212</v>
      </c>
      <c r="B216" s="68" t="str">
        <f>CONCATENATE('List of Employees'!$C216," ",'List of Employees'!$D216, " ",LEFT('List of Employees'!$E216,1),IF(ISBLANK('List of Employees'!$E216)," ","."))</f>
        <v>DE GUIA MARIVIC B.</v>
      </c>
      <c r="C216" s="68" t="s">
        <v>1451</v>
      </c>
      <c r="D216" s="68" t="s">
        <v>1452</v>
      </c>
      <c r="E216" s="68" t="s">
        <v>1453</v>
      </c>
      <c r="F216" s="68" t="s">
        <v>1694</v>
      </c>
      <c r="G216" s="68" t="s">
        <v>1694</v>
      </c>
      <c r="H216" s="68" t="s">
        <v>1695</v>
      </c>
      <c r="I216" s="69" t="b">
        <f>COUNTIF('List of Employees'!$B$4:$B$766,'List of Employees'!$B216)&gt;1</f>
        <v>0</v>
      </c>
    </row>
    <row r="217" spans="1:9" ht="30" hidden="1" customHeight="1" x14ac:dyDescent="0.3">
      <c r="A217" s="67">
        <f>IF(ISBLANK('List of Employees'!$B217),"",A216+1)</f>
        <v>213</v>
      </c>
      <c r="B217" s="68" t="str">
        <f>CONCATENATE('List of Employees'!$C217," ",'List of Employees'!$D217, " ",LEFT('List of Employees'!$E217,1),IF(ISBLANK('List of Employees'!$E217)," ","."))</f>
        <v xml:space="preserve">DE GUZMAN CLEMENTE  </v>
      </c>
      <c r="C217" s="68" t="s">
        <v>164</v>
      </c>
      <c r="D217" s="68" t="s">
        <v>1454</v>
      </c>
      <c r="E217" s="68"/>
      <c r="F217" s="68" t="s">
        <v>1286</v>
      </c>
      <c r="G217" s="68" t="s">
        <v>1286</v>
      </c>
      <c r="H217" s="68" t="s">
        <v>97</v>
      </c>
      <c r="I217" s="69" t="b">
        <f>COUNTIF('List of Employees'!$B$4:$B$766,'List of Employees'!$B217)&gt;1</f>
        <v>0</v>
      </c>
    </row>
    <row r="218" spans="1:9" ht="30" hidden="1" customHeight="1" x14ac:dyDescent="0.3">
      <c r="A218" s="67">
        <f>IF(ISBLANK('List of Employees'!$B218),"",A217+1)</f>
        <v>214</v>
      </c>
      <c r="B218" s="68" t="str">
        <f>CONCATENATE('List of Employees'!$C218," ",'List of Employees'!$D218, " ",LEFT('List of Employees'!$E218,1),IF(ISBLANK('List of Employees'!$E218)," ","."))</f>
        <v>DE GUZMAN MAYETTE D.</v>
      </c>
      <c r="C218" s="68" t="s">
        <v>164</v>
      </c>
      <c r="D218" s="68" t="s">
        <v>2019</v>
      </c>
      <c r="E218" s="68" t="s">
        <v>2513</v>
      </c>
      <c r="F218" s="68" t="s">
        <v>211</v>
      </c>
      <c r="G218" s="68" t="s">
        <v>2398</v>
      </c>
      <c r="H218" s="68" t="s">
        <v>212</v>
      </c>
      <c r="I218" s="69" t="b">
        <f>COUNTIF('List of Employees'!$B$4:$B$766,'List of Employees'!$B218)&gt;1</f>
        <v>0</v>
      </c>
    </row>
    <row r="219" spans="1:9" ht="30" hidden="1" customHeight="1" x14ac:dyDescent="0.3">
      <c r="A219" s="67">
        <f>IF(ISBLANK('List of Employees'!$B219),"",A218+1)</f>
        <v>215</v>
      </c>
      <c r="B219" s="68" t="str">
        <f>CONCATENATE('List of Employees'!$C219," ",'List of Employees'!$D219, " ",LEFT('List of Employees'!$E219,1),IF(ISBLANK('List of Employees'!$E219)," ","."))</f>
        <v>DE GUZMAN RONALD ANDREW G.</v>
      </c>
      <c r="C219" s="68" t="s">
        <v>164</v>
      </c>
      <c r="D219" s="68" t="s">
        <v>165</v>
      </c>
      <c r="E219" s="68" t="s">
        <v>804</v>
      </c>
      <c r="F219" s="68" t="s">
        <v>96</v>
      </c>
      <c r="G219" s="68" t="s">
        <v>2398</v>
      </c>
      <c r="H219" s="68" t="s">
        <v>135</v>
      </c>
      <c r="I219" s="69" t="b">
        <f>COUNTIF('List of Employees'!$B$4:$B$766,'List of Employees'!$B219)&gt;1</f>
        <v>0</v>
      </c>
    </row>
    <row r="220" spans="1:9" ht="30" hidden="1" customHeight="1" x14ac:dyDescent="0.3">
      <c r="A220" s="67">
        <f>IF(ISBLANK('List of Employees'!$B220),"",A219+1)</f>
        <v>216</v>
      </c>
      <c r="B220" s="68" t="str">
        <f>CONCATENATE('List of Employees'!$C220," ",'List of Employees'!$D220, " ",LEFT('List of Employees'!$E220,1),IF(ISBLANK('List of Employees'!$E220)," ","."))</f>
        <v>DE LARA GRACE L.</v>
      </c>
      <c r="C220" s="68" t="s">
        <v>1455</v>
      </c>
      <c r="D220" s="68" t="s">
        <v>1456</v>
      </c>
      <c r="E220" s="68" t="s">
        <v>1457</v>
      </c>
      <c r="F220" s="68" t="s">
        <v>1286</v>
      </c>
      <c r="G220" s="68" t="s">
        <v>1286</v>
      </c>
      <c r="H220" s="68" t="s">
        <v>97</v>
      </c>
      <c r="I220" s="69" t="b">
        <f>COUNTIF('List of Employees'!$B$4:$B$766,'List of Employees'!$B220)&gt;1</f>
        <v>0</v>
      </c>
    </row>
    <row r="221" spans="1:9" ht="30" hidden="1" customHeight="1" x14ac:dyDescent="0.3">
      <c r="A221" s="67">
        <f>IF(ISBLANK('List of Employees'!$B221),"",A220+1)</f>
        <v>217</v>
      </c>
      <c r="B221" s="68" t="str">
        <f>CONCATENATE('List of Employees'!$C221," ",'List of Employees'!$D221, " ",LEFT('List of Employees'!$E221,1),IF(ISBLANK('List of Employees'!$E221)," ","."))</f>
        <v>DE LEON ANALITA B.</v>
      </c>
      <c r="C221" s="68" t="s">
        <v>1458</v>
      </c>
      <c r="D221" s="68" t="s">
        <v>1459</v>
      </c>
      <c r="E221" s="68" t="s">
        <v>341</v>
      </c>
      <c r="F221" s="68" t="s">
        <v>1286</v>
      </c>
      <c r="G221" s="68" t="s">
        <v>1286</v>
      </c>
      <c r="H221" s="68" t="s">
        <v>198</v>
      </c>
      <c r="I221" s="69" t="b">
        <f>COUNTIF('List of Employees'!$B$4:$B$766,'List of Employees'!$B221)&gt;1</f>
        <v>0</v>
      </c>
    </row>
    <row r="222" spans="1:9" ht="30" hidden="1" customHeight="1" x14ac:dyDescent="0.3">
      <c r="A222" s="67">
        <f>IF(ISBLANK('List of Employees'!$B222),"",A221+1)</f>
        <v>218</v>
      </c>
      <c r="B222" s="68" t="str">
        <f>CONCATENATE('List of Employees'!$C222," ",'List of Employees'!$D222, " ",LEFT('List of Employees'!$E222,1),IF(ISBLANK('List of Employees'!$E222)," ","."))</f>
        <v xml:space="preserve">DE LUNA ERNESTO  </v>
      </c>
      <c r="C222" s="68" t="s">
        <v>986</v>
      </c>
      <c r="D222" s="68" t="s">
        <v>902</v>
      </c>
      <c r="E222" s="68"/>
      <c r="F222" s="68" t="s">
        <v>197</v>
      </c>
      <c r="G222" s="68" t="s">
        <v>2398</v>
      </c>
      <c r="H222" s="68" t="s">
        <v>589</v>
      </c>
      <c r="I222" s="69" t="b">
        <f>COUNTIF('List of Employees'!$B$4:$B$766,'List of Employees'!$B222)&gt;1</f>
        <v>0</v>
      </c>
    </row>
    <row r="223" spans="1:9" ht="30" hidden="1" customHeight="1" x14ac:dyDescent="0.3">
      <c r="A223" s="67">
        <f>IF(ISBLANK('List of Employees'!$B223),"",A222+1)</f>
        <v>219</v>
      </c>
      <c r="B223" s="68" t="str">
        <f>CONCATENATE('List of Employees'!$C223," ",'List of Employees'!$D223, " ",LEFT('List of Employees'!$E223,1),IF(ISBLANK('List of Employees'!$E223)," ","."))</f>
        <v>DE OCAMPO AILYN L.</v>
      </c>
      <c r="C223" s="68" t="s">
        <v>358</v>
      </c>
      <c r="D223" s="68" t="s">
        <v>2407</v>
      </c>
      <c r="E223" s="68" t="s">
        <v>2408</v>
      </c>
      <c r="F223" s="68" t="s">
        <v>2267</v>
      </c>
      <c r="G223" s="68" t="s">
        <v>1286</v>
      </c>
      <c r="H223" s="68" t="s">
        <v>2268</v>
      </c>
      <c r="I223" s="69" t="b">
        <f>COUNTIF('List of Employees'!$B$4:$B$766,'List of Employees'!$B223)&gt;1</f>
        <v>0</v>
      </c>
    </row>
    <row r="224" spans="1:9" ht="30" hidden="1" customHeight="1" x14ac:dyDescent="0.3">
      <c r="A224" s="67">
        <f>IF(ISBLANK('List of Employees'!$B224),"",A223+1)</f>
        <v>220</v>
      </c>
      <c r="B224" s="68" t="str">
        <f>CONCATENATE('List of Employees'!$C224," ",'List of Employees'!$D224, " ",LEFT('List of Employees'!$E224,1),IF(ISBLANK('List of Employees'!$E224)," ","."))</f>
        <v>DE OCAMPO ALMA A.</v>
      </c>
      <c r="C224" s="68" t="s">
        <v>358</v>
      </c>
      <c r="D224" s="68" t="s">
        <v>87</v>
      </c>
      <c r="E224" s="68" t="s">
        <v>1270</v>
      </c>
      <c r="F224" s="68" t="s">
        <v>125</v>
      </c>
      <c r="G224" s="68" t="s">
        <v>2398</v>
      </c>
      <c r="H224" s="68" t="s">
        <v>103</v>
      </c>
      <c r="I224" s="69" t="b">
        <f>COUNTIF('List of Employees'!$B$4:$B$766,'List of Employees'!$B224)&gt;1</f>
        <v>0</v>
      </c>
    </row>
    <row r="225" spans="1:9" ht="30" hidden="1" customHeight="1" x14ac:dyDescent="0.3">
      <c r="A225" s="67">
        <f>IF(ISBLANK('List of Employees'!$B225),"",A224+1)</f>
        <v>221</v>
      </c>
      <c r="B225" s="68" t="str">
        <f>CONCATENATE('List of Employees'!$C225," ",'List of Employees'!$D225, " ",LEFT('List of Employees'!$E225,1),IF(ISBLANK('List of Employees'!$E225)," ","."))</f>
        <v>DE OCAMPO MA. ELENA D.</v>
      </c>
      <c r="C225" s="68" t="s">
        <v>358</v>
      </c>
      <c r="D225" s="68" t="s">
        <v>359</v>
      </c>
      <c r="E225" s="68" t="s">
        <v>119</v>
      </c>
      <c r="F225" s="68" t="s">
        <v>125</v>
      </c>
      <c r="G225" s="68" t="s">
        <v>2398</v>
      </c>
      <c r="H225" s="68" t="s">
        <v>360</v>
      </c>
      <c r="I225" s="69" t="b">
        <f>COUNTIF('List of Employees'!$B$4:$B$766,'List of Employees'!$B225)&gt;1</f>
        <v>0</v>
      </c>
    </row>
    <row r="226" spans="1:9" ht="30" hidden="1" customHeight="1" x14ac:dyDescent="0.3">
      <c r="A226" s="67">
        <f>IF(ISBLANK('List of Employees'!$B226),"",A225+1)</f>
        <v>222</v>
      </c>
      <c r="B226" s="68" t="str">
        <f>CONCATENATE('List of Employees'!$C226," ",'List of Employees'!$D226, " ",LEFT('List of Employees'!$E226,1),IF(ISBLANK('List of Employees'!$E226)," ","."))</f>
        <v>DE OCAMPO MARISSA B.</v>
      </c>
      <c r="C226" s="68" t="s">
        <v>358</v>
      </c>
      <c r="D226" s="68" t="s">
        <v>185</v>
      </c>
      <c r="E226" s="68" t="s">
        <v>145</v>
      </c>
      <c r="F226" s="68" t="s">
        <v>485</v>
      </c>
      <c r="G226" s="68" t="s">
        <v>2398</v>
      </c>
      <c r="H226" s="68" t="s">
        <v>486</v>
      </c>
      <c r="I226" s="69" t="b">
        <f>COUNTIF('List of Employees'!$B$4:$B$766,'List of Employees'!$B226)&gt;1</f>
        <v>0</v>
      </c>
    </row>
    <row r="227" spans="1:9" ht="30" hidden="1" customHeight="1" x14ac:dyDescent="0.3">
      <c r="A227" s="67">
        <f>IF(ISBLANK('List of Employees'!$B227),"",A226+1)</f>
        <v>223</v>
      </c>
      <c r="B227" s="68" t="str">
        <f>CONCATENATE('List of Employees'!$C227," ",'List of Employees'!$D227, " ",LEFT('List of Employees'!$E227,1),IF(ISBLANK('List of Employees'!$E227)," ","."))</f>
        <v>DE SAGUN NANCY D.</v>
      </c>
      <c r="C227" s="68" t="s">
        <v>246</v>
      </c>
      <c r="D227" s="68" t="s">
        <v>1460</v>
      </c>
      <c r="E227" s="68" t="s">
        <v>100</v>
      </c>
      <c r="F227" s="68" t="s">
        <v>1286</v>
      </c>
      <c r="G227" s="68" t="s">
        <v>1286</v>
      </c>
      <c r="H227" s="68" t="s">
        <v>360</v>
      </c>
      <c r="I227" s="69" t="b">
        <f>COUNTIF('List of Employees'!$B$4:$B$766,'List of Employees'!$B227)&gt;1</f>
        <v>0</v>
      </c>
    </row>
    <row r="228" spans="1:9" ht="30" hidden="1" customHeight="1" x14ac:dyDescent="0.3">
      <c r="A228" s="67">
        <f>IF(ISBLANK('List of Employees'!$B228),"",A227+1)</f>
        <v>224</v>
      </c>
      <c r="B228" s="68" t="str">
        <f>CONCATENATE('List of Employees'!$C228," ",'List of Employees'!$D228, " ",LEFT('List of Employees'!$E228,1),IF(ISBLANK('List of Employees'!$E228)," ","."))</f>
        <v>DE SAGUN NOLI E.</v>
      </c>
      <c r="C228" s="68" t="s">
        <v>246</v>
      </c>
      <c r="D228" s="68" t="s">
        <v>2278</v>
      </c>
      <c r="E228" s="68" t="s">
        <v>2279</v>
      </c>
      <c r="F228" s="68" t="s">
        <v>2280</v>
      </c>
      <c r="G228" s="68" t="s">
        <v>2398</v>
      </c>
      <c r="H228" s="68"/>
      <c r="I228" s="69" t="b">
        <f>COUNTIF('List of Employees'!$B$4:$B$766,'List of Employees'!$B228)&gt;1</f>
        <v>0</v>
      </c>
    </row>
    <row r="229" spans="1:9" ht="30" hidden="1" customHeight="1" x14ac:dyDescent="0.3">
      <c r="A229" s="67">
        <f>IF(ISBLANK('List of Employees'!$B229),"",A228+1)</f>
        <v>225</v>
      </c>
      <c r="B229" s="68" t="str">
        <f>CONCATENATE('List of Employees'!$C229," ",'List of Employees'!$D229, " ",LEFT('List of Employees'!$E229,1),IF(ISBLANK('List of Employees'!$E229)," ","."))</f>
        <v>DE SAGUN VICTOR V.</v>
      </c>
      <c r="C229" s="68" t="s">
        <v>246</v>
      </c>
      <c r="D229" s="68" t="s">
        <v>247</v>
      </c>
      <c r="E229" s="68" t="s">
        <v>150</v>
      </c>
      <c r="F229" s="68" t="s">
        <v>1980</v>
      </c>
      <c r="G229" s="68" t="s">
        <v>2398</v>
      </c>
      <c r="H229" s="68" t="s">
        <v>240</v>
      </c>
      <c r="I229" s="69" t="b">
        <f>COUNTIF('List of Employees'!$B$4:$B$766,'List of Employees'!$B229)&gt;1</f>
        <v>0</v>
      </c>
    </row>
    <row r="230" spans="1:9" ht="30" hidden="1" customHeight="1" x14ac:dyDescent="0.3">
      <c r="A230" s="67">
        <f>IF(ISBLANK('List of Employees'!$B230),"",A229+1)</f>
        <v>226</v>
      </c>
      <c r="B230" s="68" t="str">
        <f>CONCATENATE('List of Employees'!$C230," ",'List of Employees'!$D230, " ",LEFT('List of Employees'!$E230,1),IF(ISBLANK('List of Employees'!$E230)," ","."))</f>
        <v>DE VILLA JAYVEE U.</v>
      </c>
      <c r="C230" s="68" t="s">
        <v>336</v>
      </c>
      <c r="D230" s="68" t="s">
        <v>2000</v>
      </c>
      <c r="E230" s="68" t="s">
        <v>2001</v>
      </c>
      <c r="F230" s="68" t="s">
        <v>2002</v>
      </c>
      <c r="G230" s="68" t="s">
        <v>2398</v>
      </c>
      <c r="H230" s="68" t="s">
        <v>438</v>
      </c>
      <c r="I230" s="69" t="b">
        <f>COUNTIF('List of Employees'!$B$4:$B$766,'List of Employees'!$B230)&gt;1</f>
        <v>0</v>
      </c>
    </row>
    <row r="231" spans="1:9" ht="30" hidden="1" customHeight="1" x14ac:dyDescent="0.3">
      <c r="A231" s="67">
        <f>IF(ISBLANK('List of Employees'!$B231),"",A230+1)</f>
        <v>227</v>
      </c>
      <c r="B231" s="68" t="str">
        <f>CONCATENATE('List of Employees'!$C231," ",'List of Employees'!$D231, " ",LEFT('List of Employees'!$E231,1),IF(ISBLANK('List of Employees'!$E231)," ","."))</f>
        <v>DE VILLA MARITES D.</v>
      </c>
      <c r="C231" s="68" t="s">
        <v>336</v>
      </c>
      <c r="D231" s="68" t="s">
        <v>243</v>
      </c>
      <c r="E231" s="68" t="s">
        <v>2432</v>
      </c>
      <c r="F231" s="68" t="s">
        <v>211</v>
      </c>
      <c r="G231" s="68" t="s">
        <v>2398</v>
      </c>
      <c r="H231" s="68" t="s">
        <v>212</v>
      </c>
      <c r="I231" s="69" t="b">
        <f>COUNTIF('List of Employees'!$B$4:$B$766,'List of Employees'!$B231)&gt;1</f>
        <v>0</v>
      </c>
    </row>
    <row r="232" spans="1:9" ht="30" hidden="1" customHeight="1" x14ac:dyDescent="0.3">
      <c r="A232" s="67">
        <f>IF(ISBLANK('List of Employees'!$B232),"",A231+1)</f>
        <v>228</v>
      </c>
      <c r="B232" s="68" t="str">
        <f>CONCATENATE('List of Employees'!$C232," ",'List of Employees'!$D232, " ",LEFT('List of Employees'!$E232,1),IF(ISBLANK('List of Employees'!$E232)," ","."))</f>
        <v>DE VILLA MYRNA D.</v>
      </c>
      <c r="C232" s="68" t="s">
        <v>336</v>
      </c>
      <c r="D232" s="68" t="s">
        <v>528</v>
      </c>
      <c r="E232" s="68" t="s">
        <v>779</v>
      </c>
      <c r="F232" s="68" t="s">
        <v>197</v>
      </c>
      <c r="G232" s="68" t="s">
        <v>2398</v>
      </c>
      <c r="H232" s="68" t="s">
        <v>208</v>
      </c>
      <c r="I232" s="69" t="b">
        <f>COUNTIF('List of Employees'!$B$4:$B$766,'List of Employees'!$B232)&gt;1</f>
        <v>0</v>
      </c>
    </row>
    <row r="233" spans="1:9" ht="30" hidden="1" customHeight="1" x14ac:dyDescent="0.3">
      <c r="A233" s="67">
        <f>IF(ISBLANK('List of Employees'!$B233),"",A232+1)</f>
        <v>229</v>
      </c>
      <c r="B233" s="68" t="str">
        <f>CONCATENATE('List of Employees'!$C233," ",'List of Employees'!$D233, " ",LEFT('List of Employees'!$E233,1),IF(ISBLANK('List of Employees'!$E233)," ","."))</f>
        <v>DE VILLA OFELIA G.</v>
      </c>
      <c r="C233" s="68" t="s">
        <v>336</v>
      </c>
      <c r="D233" s="68" t="s">
        <v>196</v>
      </c>
      <c r="E233" s="68" t="s">
        <v>166</v>
      </c>
      <c r="F233" s="68" t="s">
        <v>197</v>
      </c>
      <c r="G233" s="68" t="s">
        <v>2398</v>
      </c>
      <c r="H233" s="68" t="s">
        <v>334</v>
      </c>
      <c r="I233" s="69" t="b">
        <f>COUNTIF('List of Employees'!$B$4:$B$766,'List of Employees'!$B233)&gt;1</f>
        <v>0</v>
      </c>
    </row>
    <row r="234" spans="1:9" ht="30" hidden="1" customHeight="1" x14ac:dyDescent="0.3">
      <c r="A234" s="67">
        <f>IF(ISBLANK('List of Employees'!$B234),"",A233+1)</f>
        <v>230</v>
      </c>
      <c r="B234" s="68" t="str">
        <f>CONCATENATE('List of Employees'!$C234," ",'List of Employees'!$D234, " ",LEFT('List of Employees'!$E234,1),IF(ISBLANK('List of Employees'!$E234)," ","."))</f>
        <v>DEL MUNDO ESTER B.</v>
      </c>
      <c r="C234" s="68" t="s">
        <v>446</v>
      </c>
      <c r="D234" s="68" t="s">
        <v>447</v>
      </c>
      <c r="E234" s="68" t="s">
        <v>145</v>
      </c>
      <c r="F234" s="68" t="s">
        <v>125</v>
      </c>
      <c r="G234" s="68" t="s">
        <v>2398</v>
      </c>
      <c r="H234" s="68" t="s">
        <v>270</v>
      </c>
      <c r="I234" s="69" t="b">
        <f>COUNTIF('List of Employees'!$B$4:$B$766,'List of Employees'!$B234)&gt;1</f>
        <v>0</v>
      </c>
    </row>
    <row r="235" spans="1:9" ht="30" hidden="1" customHeight="1" x14ac:dyDescent="0.3">
      <c r="A235" s="67">
        <f>IF(ISBLANK('List of Employees'!$B235),"",A234+1)</f>
        <v>231</v>
      </c>
      <c r="B235" s="68" t="str">
        <f>CONCATENATE('List of Employees'!$C235," ",'List of Employees'!$D235, " ",LEFT('List of Employees'!$E235,1),IF(ISBLANK('List of Employees'!$E235)," ","."))</f>
        <v>DEL MUNDO HERMOGENES C.</v>
      </c>
      <c r="C235" s="68" t="s">
        <v>446</v>
      </c>
      <c r="D235" s="68" t="s">
        <v>449</v>
      </c>
      <c r="E235" s="68" t="s">
        <v>134</v>
      </c>
      <c r="F235" s="68" t="s">
        <v>450</v>
      </c>
      <c r="G235" s="68" t="s">
        <v>2398</v>
      </c>
      <c r="H235" s="68" t="s">
        <v>270</v>
      </c>
      <c r="I235" s="69" t="b">
        <f>COUNTIF('List of Employees'!$B$4:$B$766,'List of Employees'!$B235)&gt;1</f>
        <v>0</v>
      </c>
    </row>
    <row r="236" spans="1:9" ht="30" hidden="1" customHeight="1" x14ac:dyDescent="0.3">
      <c r="A236" s="67">
        <f>IF(ISBLANK('List of Employees'!$B236),"",A235+1)</f>
        <v>232</v>
      </c>
      <c r="B236" s="68" t="str">
        <f>CONCATENATE('List of Employees'!$C236," ",'List of Employees'!$D236, " ",LEFT('List of Employees'!$E236,1),IF(ISBLANK('List of Employees'!$E236)," ","."))</f>
        <v>DEL MUNDO JONAS B.</v>
      </c>
      <c r="C236" s="68" t="s">
        <v>446</v>
      </c>
      <c r="D236" s="68" t="s">
        <v>1972</v>
      </c>
      <c r="E236" s="68" t="s">
        <v>145</v>
      </c>
      <c r="F236" s="68" t="s">
        <v>1286</v>
      </c>
      <c r="G236" s="68" t="s">
        <v>1286</v>
      </c>
      <c r="H236" s="68" t="s">
        <v>135</v>
      </c>
      <c r="I236" s="69" t="b">
        <f>COUNTIF('List of Employees'!$B$4:$B$766,'List of Employees'!$B236)&gt;1</f>
        <v>0</v>
      </c>
    </row>
    <row r="237" spans="1:9" ht="30" hidden="1" customHeight="1" x14ac:dyDescent="0.3">
      <c r="A237" s="67">
        <f>IF(ISBLANK('List of Employees'!$B237),"",A236+1)</f>
        <v>233</v>
      </c>
      <c r="B237" s="68" t="str">
        <f>CONCATENATE('List of Employees'!$C237," ",'List of Employees'!$D237, " ",LEFT('List of Employees'!$E237,1),IF(ISBLANK('List of Employees'!$E237)," ","."))</f>
        <v>DEL MUNDO ROSALLE A.</v>
      </c>
      <c r="C237" s="68" t="s">
        <v>446</v>
      </c>
      <c r="D237" s="68" t="s">
        <v>520</v>
      </c>
      <c r="E237" s="68" t="s">
        <v>88</v>
      </c>
      <c r="F237" s="68" t="s">
        <v>125</v>
      </c>
      <c r="G237" s="68" t="s">
        <v>2398</v>
      </c>
      <c r="H237" s="68" t="s">
        <v>156</v>
      </c>
      <c r="I237" s="69" t="b">
        <f>COUNTIF('List of Employees'!$B$4:$B$766,'List of Employees'!$B237)&gt;1</f>
        <v>0</v>
      </c>
    </row>
    <row r="238" spans="1:9" ht="30" hidden="1" customHeight="1" x14ac:dyDescent="0.3">
      <c r="A238" s="67">
        <f>IF(ISBLANK('List of Employees'!$B238),"",A237+1)</f>
        <v>234</v>
      </c>
      <c r="B238" s="68" t="str">
        <f>CONCATENATE('List of Employees'!$C238," ",'List of Employees'!$D238, " ",LEFT('List of Employees'!$E238,1),IF(ISBLANK('List of Employees'!$E238)," ","."))</f>
        <v>DELA CRUZ CHARITO A.</v>
      </c>
      <c r="C238" s="68" t="s">
        <v>1012</v>
      </c>
      <c r="D238" s="68" t="s">
        <v>1461</v>
      </c>
      <c r="E238" s="68" t="s">
        <v>660</v>
      </c>
      <c r="F238" s="68" t="s">
        <v>1286</v>
      </c>
      <c r="G238" s="68" t="s">
        <v>1286</v>
      </c>
      <c r="H238" s="68" t="s">
        <v>639</v>
      </c>
      <c r="I238" s="69" t="b">
        <f>COUNTIF('List of Employees'!$B$4:$B$766,'List of Employees'!$B238)&gt;1</f>
        <v>0</v>
      </c>
    </row>
    <row r="239" spans="1:9" ht="30" hidden="1" customHeight="1" x14ac:dyDescent="0.3">
      <c r="A239" s="67">
        <f>IF(ISBLANK('List of Employees'!$B239),"",A238+1)</f>
        <v>235</v>
      </c>
      <c r="B239" s="68" t="str">
        <f>CONCATENATE('List of Employees'!$C239," ",'List of Employees'!$D239, " ",LEFT('List of Employees'!$E239,1),IF(ISBLANK('List of Employees'!$E239)," ","."))</f>
        <v>DELA CRUZ EVANGELINE P.</v>
      </c>
      <c r="C239" s="68" t="s">
        <v>1012</v>
      </c>
      <c r="D239" s="68" t="s">
        <v>207</v>
      </c>
      <c r="E239" s="68" t="s">
        <v>124</v>
      </c>
      <c r="F239" s="68" t="s">
        <v>125</v>
      </c>
      <c r="G239" s="68" t="s">
        <v>2398</v>
      </c>
      <c r="H239" s="68" t="s">
        <v>1013</v>
      </c>
      <c r="I239" s="69" t="b">
        <f>COUNTIF('List of Employees'!$B$4:$B$766,'List of Employees'!$B239)&gt;1</f>
        <v>0</v>
      </c>
    </row>
    <row r="240" spans="1:9" ht="30" hidden="1" customHeight="1" x14ac:dyDescent="0.3">
      <c r="A240" s="67">
        <f>IF(ISBLANK('List of Employees'!$B240),"",A239+1)</f>
        <v>236</v>
      </c>
      <c r="B240" s="68" t="str">
        <f>CONCATENATE('List of Employees'!$C240," ",'List of Employees'!$D240, " ",LEFT('List of Employees'!$E240,1),IF(ISBLANK('List of Employees'!$E240)," ","."))</f>
        <v>DELA CRUZ SHEILA G.</v>
      </c>
      <c r="C240" s="68" t="s">
        <v>1012</v>
      </c>
      <c r="D240" s="68" t="s">
        <v>2325</v>
      </c>
      <c r="E240" s="68" t="s">
        <v>1970</v>
      </c>
      <c r="F240" s="68" t="s">
        <v>191</v>
      </c>
      <c r="G240" s="68" t="s">
        <v>2398</v>
      </c>
      <c r="H240" s="68" t="s">
        <v>97</v>
      </c>
      <c r="I240" s="69" t="b">
        <f>COUNTIF('List of Employees'!$B$4:$B$766,'List of Employees'!$B240)&gt;1</f>
        <v>0</v>
      </c>
    </row>
    <row r="241" spans="1:9" ht="30" hidden="1" customHeight="1" x14ac:dyDescent="0.3">
      <c r="A241" s="67">
        <f>IF(ISBLANK('List of Employees'!$B241),"",A240+1)</f>
        <v>237</v>
      </c>
      <c r="B241" s="68" t="str">
        <f>CONCATENATE('List of Employees'!$C241," ",'List of Employees'!$D241, " ",LEFT('List of Employees'!$E241,1),IF(ISBLANK('List of Employees'!$E241)," ","."))</f>
        <v>DELA GRACIA MA. CECILIA P.</v>
      </c>
      <c r="C241" s="68" t="s">
        <v>861</v>
      </c>
      <c r="D241" s="68" t="s">
        <v>862</v>
      </c>
      <c r="E241" s="68" t="s">
        <v>863</v>
      </c>
      <c r="F241" s="68" t="s">
        <v>864</v>
      </c>
      <c r="G241" s="68" t="s">
        <v>2398</v>
      </c>
      <c r="H241" s="68" t="s">
        <v>438</v>
      </c>
      <c r="I241" s="69" t="b">
        <f>COUNTIF('List of Employees'!$B$4:$B$766,'List of Employees'!$B241)&gt;1</f>
        <v>0</v>
      </c>
    </row>
    <row r="242" spans="1:9" ht="30" hidden="1" customHeight="1" x14ac:dyDescent="0.3">
      <c r="A242" s="67">
        <f>IF(ISBLANK('List of Employees'!$B242),"",A241+1)</f>
        <v>238</v>
      </c>
      <c r="B242" s="68" t="str">
        <f>CONCATENATE('List of Employees'!$C242," ",'List of Employees'!$D242, " ",LEFT('List of Employees'!$E242,1),IF(ISBLANK('List of Employees'!$E242)," ","."))</f>
        <v>DELA PEÑA ALFREDO C.</v>
      </c>
      <c r="C242" s="68" t="s">
        <v>996</v>
      </c>
      <c r="D242" s="68" t="s">
        <v>180</v>
      </c>
      <c r="E242" s="68" t="s">
        <v>898</v>
      </c>
      <c r="F242" s="68" t="s">
        <v>897</v>
      </c>
      <c r="G242" s="68" t="s">
        <v>2398</v>
      </c>
      <c r="H242" s="68" t="s">
        <v>270</v>
      </c>
      <c r="I242" s="69" t="b">
        <f>COUNTIF('List of Employees'!$B$4:$B$766,'List of Employees'!$B242)&gt;1</f>
        <v>0</v>
      </c>
    </row>
    <row r="243" spans="1:9" ht="30" hidden="1" customHeight="1" x14ac:dyDescent="0.3">
      <c r="A243" s="67">
        <f>IF(ISBLANK('List of Employees'!$B243),"",A242+1)</f>
        <v>239</v>
      </c>
      <c r="B243" s="68" t="str">
        <f>CONCATENATE('List of Employees'!$C243," ",'List of Employees'!$D243, " ",LEFT('List of Employees'!$E243,1),IF(ISBLANK('List of Employees'!$E243)," ","."))</f>
        <v>DELFINO NINA C.</v>
      </c>
      <c r="C243" s="68" t="s">
        <v>385</v>
      </c>
      <c r="D243" s="68" t="s">
        <v>386</v>
      </c>
      <c r="E243" s="68" t="s">
        <v>134</v>
      </c>
      <c r="F243" s="68" t="s">
        <v>96</v>
      </c>
      <c r="G243" s="68" t="s">
        <v>2398</v>
      </c>
      <c r="H243" s="68" t="s">
        <v>97</v>
      </c>
      <c r="I243" s="69" t="b">
        <f>COUNTIF('List of Employees'!$B$4:$B$766,'List of Employees'!$B243)&gt;1</f>
        <v>0</v>
      </c>
    </row>
    <row r="244" spans="1:9" ht="30" hidden="1" customHeight="1" x14ac:dyDescent="0.3">
      <c r="A244" s="67">
        <f>IF(ISBLANK('List of Employees'!$B244),"",A243+1)</f>
        <v>240</v>
      </c>
      <c r="B244" s="68" t="str">
        <f>CONCATENATE('List of Employees'!$C244," ",'List of Employees'!$D244, " ",LEFT('List of Employees'!$E244,1),IF(ISBLANK('List of Employees'!$E244)," ","."))</f>
        <v xml:space="preserve">DELMUNDO JONAS  </v>
      </c>
      <c r="C244" s="68" t="s">
        <v>2083</v>
      </c>
      <c r="D244" s="68" t="s">
        <v>1972</v>
      </c>
      <c r="E244" s="68"/>
      <c r="F244" s="68" t="s">
        <v>2084</v>
      </c>
      <c r="G244" s="68" t="s">
        <v>2398</v>
      </c>
      <c r="H244" s="68" t="s">
        <v>135</v>
      </c>
      <c r="I244" s="69" t="b">
        <f>COUNTIF('List of Employees'!$B$4:$B$766,'List of Employees'!$B244)&gt;1</f>
        <v>0</v>
      </c>
    </row>
    <row r="245" spans="1:9" ht="30" hidden="1" customHeight="1" x14ac:dyDescent="0.3">
      <c r="A245" s="67">
        <f>IF(ISBLANK('List of Employees'!$B245),"",A244+1)</f>
        <v>241</v>
      </c>
      <c r="B245" s="68" t="str">
        <f>CONCATENATE('List of Employees'!$C245," ",'List of Employees'!$D245, " ",LEFT('List of Employees'!$E245,1),IF(ISBLANK('List of Employees'!$E245)," ","."))</f>
        <v>DEMATERA PEDRO B.</v>
      </c>
      <c r="C245" s="68" t="s">
        <v>1462</v>
      </c>
      <c r="D245" s="68" t="s">
        <v>1463</v>
      </c>
      <c r="E245" s="68" t="s">
        <v>797</v>
      </c>
      <c r="F245" s="68" t="s">
        <v>1286</v>
      </c>
      <c r="G245" s="68" t="s">
        <v>1286</v>
      </c>
      <c r="H245" s="68" t="s">
        <v>349</v>
      </c>
      <c r="I245" s="69" t="b">
        <f>COUNTIF('List of Employees'!$B$4:$B$766,'List of Employees'!$B245)&gt;1</f>
        <v>0</v>
      </c>
    </row>
    <row r="246" spans="1:9" ht="30" hidden="1" customHeight="1" x14ac:dyDescent="0.3">
      <c r="A246" s="67">
        <f>IF(ISBLANK('List of Employees'!$B246),"",A245+1)</f>
        <v>242</v>
      </c>
      <c r="B246" s="68" t="str">
        <f>CONCATENATE('List of Employees'!$C246," ",'List of Employees'!$D246, " ",LEFT('List of Employees'!$E246,1),IF(ISBLANK('List of Employees'!$E246)," ","."))</f>
        <v>DERLA APOLONIO JR D.</v>
      </c>
      <c r="C246" s="68" t="s">
        <v>1464</v>
      </c>
      <c r="D246" s="68" t="s">
        <v>1465</v>
      </c>
      <c r="E246" s="68" t="s">
        <v>119</v>
      </c>
      <c r="F246" s="68" t="s">
        <v>1286</v>
      </c>
      <c r="G246" s="68" t="s">
        <v>1286</v>
      </c>
      <c r="H246" s="68" t="s">
        <v>288</v>
      </c>
      <c r="I246" s="69" t="b">
        <f>COUNTIF('List of Employees'!$B$4:$B$766,'List of Employees'!$B246)&gt;1</f>
        <v>0</v>
      </c>
    </row>
    <row r="247" spans="1:9" ht="30" hidden="1" customHeight="1" x14ac:dyDescent="0.3">
      <c r="A247" s="67">
        <f>IF(ISBLANK('List of Employees'!$B247),"",A246+1)</f>
        <v>243</v>
      </c>
      <c r="B247" s="68" t="str">
        <f>CONCATENATE('List of Employees'!$C247," ",'List of Employees'!$D247, " ",LEFT('List of Employees'!$E247,1),IF(ISBLANK('List of Employees'!$E247)," ","."))</f>
        <v>DERLA ARTHUR D.</v>
      </c>
      <c r="C247" s="68" t="s">
        <v>1464</v>
      </c>
      <c r="D247" s="68" t="s">
        <v>1466</v>
      </c>
      <c r="E247" s="68" t="s">
        <v>1467</v>
      </c>
      <c r="F247" s="68" t="s">
        <v>1286</v>
      </c>
      <c r="G247" s="68" t="s">
        <v>1286</v>
      </c>
      <c r="H247" s="68" t="s">
        <v>288</v>
      </c>
      <c r="I247" s="69" t="b">
        <f>COUNTIF('List of Employees'!$B$4:$B$766,'List of Employees'!$B247)&gt;1</f>
        <v>0</v>
      </c>
    </row>
    <row r="248" spans="1:9" ht="30" hidden="1" customHeight="1" x14ac:dyDescent="0.3">
      <c r="A248" s="67">
        <f>IF(ISBLANK('List of Employees'!$B248),"",A247+1)</f>
        <v>244</v>
      </c>
      <c r="B248" s="68" t="str">
        <f>CONCATENATE('List of Employees'!$C248," ",'List of Employees'!$D248, " ",LEFT('List of Employees'!$E248,1),IF(ISBLANK('List of Employees'!$E248)," ","."))</f>
        <v>DESEPEDA ADELAIDA R.</v>
      </c>
      <c r="C248" s="68" t="s">
        <v>2081</v>
      </c>
      <c r="D248" s="68" t="s">
        <v>262</v>
      </c>
      <c r="E248" s="68" t="s">
        <v>329</v>
      </c>
      <c r="F248" s="68" t="s">
        <v>1286</v>
      </c>
      <c r="G248" s="68" t="s">
        <v>1286</v>
      </c>
      <c r="H248" s="68" t="s">
        <v>208</v>
      </c>
      <c r="I248" s="69" t="b">
        <f>COUNTIF('List of Employees'!$B$4:$B$766,'List of Employees'!$B248)&gt;1</f>
        <v>0</v>
      </c>
    </row>
    <row r="249" spans="1:9" ht="30" hidden="1" customHeight="1" x14ac:dyDescent="0.3">
      <c r="A249" s="67">
        <f>IF(ISBLANK('List of Employees'!$B249),"",A248+1)</f>
        <v>245</v>
      </c>
      <c r="B249" s="68" t="str">
        <f>CONCATENATE('List of Employees'!$C249," ",'List of Employees'!$D249, " ",LEFT('List of Employees'!$E249,1),IF(ISBLANK('List of Employees'!$E249)," ","."))</f>
        <v>DESINGANO OLIVA M.</v>
      </c>
      <c r="C249" s="68" t="s">
        <v>2520</v>
      </c>
      <c r="D249" s="68" t="s">
        <v>2518</v>
      </c>
      <c r="E249" s="68" t="s">
        <v>2519</v>
      </c>
      <c r="F249" s="68" t="s">
        <v>211</v>
      </c>
      <c r="G249" s="68" t="s">
        <v>2398</v>
      </c>
      <c r="H249" s="68" t="s">
        <v>212</v>
      </c>
      <c r="I249" s="69" t="b">
        <f>COUNTIF('List of Employees'!$B$4:$B$766,'List of Employees'!$B249)&gt;1</f>
        <v>0</v>
      </c>
    </row>
    <row r="250" spans="1:9" ht="30" hidden="1" customHeight="1" x14ac:dyDescent="0.3">
      <c r="A250" s="67">
        <f>IF(ISBLANK('List of Employees'!$B250),"",A249+1)</f>
        <v>246</v>
      </c>
      <c r="B250" s="68" t="str">
        <f>CONCATENATE('List of Employees'!$C250," ",'List of Employees'!$D250, " ",LEFT('List of Employees'!$E250,1),IF(ISBLANK('List of Employees'!$E250)," ","."))</f>
        <v>DESINGAŃO PURIFICACION A.</v>
      </c>
      <c r="C250" s="68" t="s">
        <v>1468</v>
      </c>
      <c r="D250" s="68" t="s">
        <v>1469</v>
      </c>
      <c r="E250" s="68" t="s">
        <v>1470</v>
      </c>
      <c r="F250" s="68" t="s">
        <v>1286</v>
      </c>
      <c r="G250" s="68" t="s">
        <v>1286</v>
      </c>
      <c r="H250" s="68" t="s">
        <v>360</v>
      </c>
      <c r="I250" s="69" t="b">
        <f>COUNTIF('List of Employees'!$B$4:$B$766,'List of Employees'!$B250)&gt;1</f>
        <v>0</v>
      </c>
    </row>
    <row r="251" spans="1:9" ht="30" hidden="1" customHeight="1" x14ac:dyDescent="0.3">
      <c r="A251" s="67" t="e">
        <f>IF(ISBLANK('List of Employees'!$B251),"",#REF!+1)</f>
        <v>#REF!</v>
      </c>
      <c r="B251" s="68" t="str">
        <f>CONCATENATE('List of Employees'!$C251," ",'List of Employees'!$D251, " ",LEFT('List of Employees'!$E251,1),IF(ISBLANK('List of Employees'!$E251)," ","."))</f>
        <v>DEVILLA ALICE P.</v>
      </c>
      <c r="C251" s="68" t="s">
        <v>2075</v>
      </c>
      <c r="D251" s="68" t="s">
        <v>2076</v>
      </c>
      <c r="E251" s="68" t="s">
        <v>124</v>
      </c>
      <c r="F251" s="68" t="s">
        <v>1286</v>
      </c>
      <c r="G251" s="68" t="s">
        <v>1286</v>
      </c>
      <c r="H251" s="68" t="s">
        <v>2032</v>
      </c>
      <c r="I251" s="69" t="b">
        <f>COUNTIF('List of Employees'!$B$4:$B$766,'List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Employees'!$B$4:$B$766,'List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DIGNO DANILO  </v>
      </c>
      <c r="C253" s="68" t="s">
        <v>1473</v>
      </c>
      <c r="D253" s="68" t="s">
        <v>305</v>
      </c>
      <c r="E253" s="68"/>
      <c r="F253" s="68" t="s">
        <v>1286</v>
      </c>
      <c r="G253" s="68" t="s">
        <v>1286</v>
      </c>
      <c r="H253" s="68" t="s">
        <v>288</v>
      </c>
      <c r="I253" s="69" t="b">
        <f>COUNTIF('List of Employees'!$B$4:$B$766,'List of Employees'!$B253)&gt;1</f>
        <v>0</v>
      </c>
    </row>
    <row r="254" spans="1:9" s="8" customFormat="1" ht="30" hidden="1" customHeight="1" x14ac:dyDescent="0.3">
      <c r="A254" s="67" t="e">
        <f>IF(ISBLANK('List of Employees'!$B254),"",A253+1)</f>
        <v>#REF!</v>
      </c>
      <c r="B254" s="68" t="str">
        <f>CONCATENATE('List of Employees'!$C254," ",'List of Employees'!$D254, " ",LEFT('List of Employees'!$E254,1),IF(ISBLANK('List of Employees'!$E254)," ","."))</f>
        <v xml:space="preserve">DIGO MANUEL  </v>
      </c>
      <c r="C254" s="68" t="s">
        <v>290</v>
      </c>
      <c r="D254" s="68" t="s">
        <v>291</v>
      </c>
      <c r="E254" s="68"/>
      <c r="F254" s="68" t="s">
        <v>1981</v>
      </c>
      <c r="G254" s="68" t="s">
        <v>2398</v>
      </c>
      <c r="H254" s="68" t="s">
        <v>198</v>
      </c>
      <c r="I254" s="69" t="b">
        <f>COUNTIF('List of Employees'!$B$4:$B$766,'List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DIGO VIRGILIO M.</v>
      </c>
      <c r="C255" s="68" t="s">
        <v>290</v>
      </c>
      <c r="D255" s="68" t="s">
        <v>1127</v>
      </c>
      <c r="E255" s="68" t="s">
        <v>84</v>
      </c>
      <c r="F255" s="68" t="s">
        <v>197</v>
      </c>
      <c r="G255" s="68" t="s">
        <v>2398</v>
      </c>
      <c r="H255" s="68" t="s">
        <v>1063</v>
      </c>
      <c r="I255" s="69" t="b">
        <f>COUNTIF('List of Employees'!$B$4:$B$766,'List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DILIDILI AIREEN M.</v>
      </c>
      <c r="C256" s="68" t="s">
        <v>1475</v>
      </c>
      <c r="D256" s="68" t="s">
        <v>1476</v>
      </c>
      <c r="E256" s="68" t="s">
        <v>803</v>
      </c>
      <c r="F256" s="68" t="s">
        <v>1286</v>
      </c>
      <c r="G256" s="68" t="s">
        <v>1286</v>
      </c>
      <c r="H256" s="68" t="s">
        <v>1695</v>
      </c>
      <c r="I256" s="69" t="b">
        <f>COUNTIF('List of Employees'!$B$4:$B$766,'List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DILOY MARK JAYSON M.</v>
      </c>
      <c r="C257" s="68" t="s">
        <v>2547</v>
      </c>
      <c r="D257" s="68" t="s">
        <v>2548</v>
      </c>
      <c r="E257" s="68" t="s">
        <v>1578</v>
      </c>
      <c r="F257" s="68" t="s">
        <v>1286</v>
      </c>
      <c r="G257" s="68" t="s">
        <v>1286</v>
      </c>
      <c r="H257" s="68" t="s">
        <v>1695</v>
      </c>
      <c r="I257" s="69" t="b">
        <f>COUNTIF('List of Employees'!$B$4:$B$766,'List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DIMAANO LEOVIGILDA A.</v>
      </c>
      <c r="C258" s="68" t="s">
        <v>1477</v>
      </c>
      <c r="D258" s="68" t="s">
        <v>1478</v>
      </c>
      <c r="E258" s="68" t="s">
        <v>283</v>
      </c>
      <c r="F258" s="68" t="s">
        <v>1286</v>
      </c>
      <c r="G258" s="68" t="s">
        <v>1286</v>
      </c>
      <c r="H258" s="68" t="s">
        <v>1697</v>
      </c>
      <c r="I258" s="69" t="b">
        <f>COUNTIF('List of Employees'!$B$4:$B$766,'List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DIMAILIG ARLYN R.</v>
      </c>
      <c r="C259" s="68" t="s">
        <v>1479</v>
      </c>
      <c r="D259" s="68" t="s">
        <v>1480</v>
      </c>
      <c r="E259" s="68" t="s">
        <v>329</v>
      </c>
      <c r="F259" s="68" t="s">
        <v>1286</v>
      </c>
      <c r="G259" s="68" t="s">
        <v>1286</v>
      </c>
      <c r="H259" s="68" t="s">
        <v>589</v>
      </c>
      <c r="I259" s="69" t="b">
        <f>COUNTIF('List of Employees'!$B$4:$B$766,'List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ALFREDO C.</v>
      </c>
      <c r="C260" s="68" t="s">
        <v>100</v>
      </c>
      <c r="D260" s="68" t="s">
        <v>180</v>
      </c>
      <c r="E260" s="68" t="s">
        <v>134</v>
      </c>
      <c r="F260" s="68" t="s">
        <v>181</v>
      </c>
      <c r="G260" s="68" t="s">
        <v>2398</v>
      </c>
      <c r="H260" s="68" t="s">
        <v>182</v>
      </c>
      <c r="I260" s="69" t="b">
        <f>COUNTIF('List of Employees'!$B$4:$B$766,'List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ANTHONY A.</v>
      </c>
      <c r="C261" s="68" t="s">
        <v>100</v>
      </c>
      <c r="D261" s="68" t="s">
        <v>101</v>
      </c>
      <c r="E261" s="68" t="s">
        <v>88</v>
      </c>
      <c r="F261" s="68" t="s">
        <v>102</v>
      </c>
      <c r="G261" s="68" t="s">
        <v>2398</v>
      </c>
      <c r="H261" s="68" t="s">
        <v>103</v>
      </c>
      <c r="I261" s="69" t="b">
        <f>COUNTIF('List of Employees'!$B$4:$B$766,'List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ARIEL M.</v>
      </c>
      <c r="C262" s="68" t="s">
        <v>100</v>
      </c>
      <c r="D262" s="68" t="s">
        <v>399</v>
      </c>
      <c r="E262" s="68" t="s">
        <v>319</v>
      </c>
      <c r="F262" s="68" t="s">
        <v>400</v>
      </c>
      <c r="G262" s="68" t="s">
        <v>2398</v>
      </c>
      <c r="H262" s="68" t="s">
        <v>103</v>
      </c>
      <c r="I262" s="69" t="b">
        <f>COUNTIF('List of Employees'!$B$4:$B$766,'List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DENNIS C.</v>
      </c>
      <c r="C263" s="68" t="s">
        <v>100</v>
      </c>
      <c r="D263" s="68" t="s">
        <v>299</v>
      </c>
      <c r="E263" s="68" t="s">
        <v>134</v>
      </c>
      <c r="F263" s="68" t="s">
        <v>300</v>
      </c>
      <c r="G263" s="68" t="s">
        <v>2398</v>
      </c>
      <c r="H263" s="68" t="s">
        <v>295</v>
      </c>
      <c r="I263" s="69" t="b">
        <f>COUNTIF('List of Employees'!$B$4:$B$766,'List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2398</v>
      </c>
      <c r="H264" s="68" t="s">
        <v>212</v>
      </c>
      <c r="I264" s="69" t="b">
        <f>COUNTIF('List of Employees'!$B$4:$B$766,'List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2398</v>
      </c>
      <c r="H265" s="68" t="s">
        <v>103</v>
      </c>
      <c r="I265" s="69" t="b">
        <f>COUNTIF('List of Employees'!$B$4:$B$766,'List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2398</v>
      </c>
      <c r="H266" s="68" t="s">
        <v>109</v>
      </c>
      <c r="I266" s="69" t="b">
        <f>COUNTIF('List of Employees'!$B$4:$B$766,'List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2398</v>
      </c>
      <c r="H267" s="68" t="s">
        <v>103</v>
      </c>
      <c r="I267" s="69" t="b">
        <f>COUNTIF('List of Employees'!$B$4:$B$766,'List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2398</v>
      </c>
      <c r="H268" s="68" t="s">
        <v>259</v>
      </c>
      <c r="I268" s="69" t="b">
        <f>COUNTIF('List of Employees'!$B$4:$B$766,'List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2398</v>
      </c>
      <c r="H269" s="68" t="s">
        <v>208</v>
      </c>
      <c r="I269" s="69" t="b">
        <f>COUNTIF('List of Employees'!$B$4:$B$766,'List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1481</v>
      </c>
      <c r="E270" s="68" t="s">
        <v>1482</v>
      </c>
      <c r="F270" s="68" t="s">
        <v>1694</v>
      </c>
      <c r="G270" s="68" t="s">
        <v>1694</v>
      </c>
      <c r="H270" s="68" t="s">
        <v>135</v>
      </c>
      <c r="I270" s="69" t="b">
        <f>COUNTIF('List of Employees'!$B$4:$B$766,'List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1483</v>
      </c>
      <c r="E271" s="68" t="s">
        <v>1484</v>
      </c>
      <c r="F271" s="68" t="s">
        <v>1694</v>
      </c>
      <c r="G271" s="68" t="s">
        <v>1694</v>
      </c>
      <c r="H271" s="68" t="s">
        <v>1707</v>
      </c>
      <c r="I271" s="69" t="b">
        <f>COUNTIF('List of Employees'!$B$4:$B$766,'List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2629</v>
      </c>
      <c r="E272" s="71"/>
      <c r="F272" s="71" t="s">
        <v>1286</v>
      </c>
      <c r="G272" s="71" t="s">
        <v>1286</v>
      </c>
      <c r="H272" s="71" t="s">
        <v>1695</v>
      </c>
      <c r="I272" s="69" t="b">
        <f>COUNTIF('List of Employees'!$B$4:$B$766,'List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2398</v>
      </c>
      <c r="H273" s="68" t="s">
        <v>438</v>
      </c>
      <c r="I273" s="69" t="b">
        <f>COUNTIF('List of Employees'!$B$4:$B$766,'List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2016</v>
      </c>
      <c r="E274" s="68" t="s">
        <v>145</v>
      </c>
      <c r="F274" s="68" t="s">
        <v>1284</v>
      </c>
      <c r="G274" s="68" t="s">
        <v>1286</v>
      </c>
      <c r="H274" s="68" t="s">
        <v>360</v>
      </c>
      <c r="I274" s="69" t="b">
        <f>COUNTIF('List of Employees'!$B$4:$B$766,'List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1694</v>
      </c>
      <c r="G275" s="68" t="s">
        <v>1694</v>
      </c>
      <c r="H275" s="68" t="s">
        <v>1695</v>
      </c>
      <c r="I275" s="69" t="b">
        <f>COUNTIF('List of Employees'!$B$4:$B$766,'List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1485</v>
      </c>
      <c r="E276" s="68" t="s">
        <v>1486</v>
      </c>
      <c r="F276" s="68" t="s">
        <v>1701</v>
      </c>
      <c r="G276" s="68" t="s">
        <v>1694</v>
      </c>
      <c r="H276" s="68" t="s">
        <v>1699</v>
      </c>
      <c r="I276" s="69" t="b">
        <f>COUNTIF('List of Employees'!$B$4:$B$766,'List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2398</v>
      </c>
      <c r="H277" s="68" t="s">
        <v>526</v>
      </c>
      <c r="I277" s="69" t="b">
        <f>COUNTIF('List of Employees'!$B$4:$B$766,'List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2398</v>
      </c>
      <c r="H278" s="68" t="s">
        <v>285</v>
      </c>
      <c r="I278" s="69" t="b">
        <f>COUNTIF('List of Employees'!$B$4:$B$766,'List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2398</v>
      </c>
      <c r="H279" s="68" t="s">
        <v>89</v>
      </c>
      <c r="I279" s="69" t="b">
        <f>COUNTIF('List of Employees'!$B$4:$B$766,'List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2415</v>
      </c>
      <c r="D280" s="68" t="s">
        <v>2416</v>
      </c>
      <c r="E280" s="68" t="s">
        <v>509</v>
      </c>
      <c r="F280" s="68" t="s">
        <v>2040</v>
      </c>
      <c r="G280" s="68" t="s">
        <v>1286</v>
      </c>
      <c r="H280" s="68" t="s">
        <v>1063</v>
      </c>
      <c r="I280" s="69" t="b">
        <f>COUNTIF('List of Employees'!$B$4:$B$766,'List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2081</v>
      </c>
      <c r="D281" s="68" t="s">
        <v>2079</v>
      </c>
      <c r="E281" s="68"/>
      <c r="F281" s="68" t="s">
        <v>1286</v>
      </c>
      <c r="G281" s="68" t="s">
        <v>1286</v>
      </c>
      <c r="H281" s="68" t="s">
        <v>288</v>
      </c>
      <c r="I281" s="69" t="b">
        <f>COUNTIF('List of Employees'!$B$4:$B$766,'List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1471</v>
      </c>
      <c r="E282" s="68" t="s">
        <v>1472</v>
      </c>
      <c r="F282" s="68" t="s">
        <v>1286</v>
      </c>
      <c r="G282" s="68" t="s">
        <v>1286</v>
      </c>
      <c r="H282" s="68" t="s">
        <v>1695</v>
      </c>
      <c r="I282" s="69" t="b">
        <f>COUNTIF('List of Employees'!$B$4:$B$766,'List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2398</v>
      </c>
      <c r="H283" s="68" t="s">
        <v>295</v>
      </c>
      <c r="I283" s="69" t="b">
        <f>COUNTIF('List of Employees'!$B$4:$B$766,'List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2398</v>
      </c>
      <c r="H284" s="68" t="s">
        <v>288</v>
      </c>
      <c r="I284" s="69" t="b">
        <f>COUNTIF('List of Employees'!$B$4:$B$766,'List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1487</v>
      </c>
      <c r="E285" s="68" t="s">
        <v>145</v>
      </c>
      <c r="F285" s="68" t="s">
        <v>1286</v>
      </c>
      <c r="G285" s="68" t="s">
        <v>1286</v>
      </c>
      <c r="H285" s="68" t="s">
        <v>325</v>
      </c>
      <c r="I285" s="69" t="b">
        <f>COUNTIF('List of Employees'!$B$4:$B$766,'List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2086</v>
      </c>
      <c r="E286" s="68" t="s">
        <v>150</v>
      </c>
      <c r="F286" s="68" t="s">
        <v>1694</v>
      </c>
      <c r="G286" s="68" t="s">
        <v>1694</v>
      </c>
      <c r="H286" s="68" t="s">
        <v>438</v>
      </c>
      <c r="I286" s="69" t="b">
        <f>COUNTIF('List of Employees'!$B$4:$B$766,'List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1488</v>
      </c>
      <c r="E287" s="68" t="s">
        <v>1489</v>
      </c>
      <c r="F287" s="68" t="s">
        <v>1694</v>
      </c>
      <c r="G287" s="68" t="s">
        <v>1694</v>
      </c>
      <c r="H287" s="68" t="s">
        <v>103</v>
      </c>
      <c r="I287" s="69" t="b">
        <f>COUNTIF('List of Employees'!$B$4:$B$766,'List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2499</v>
      </c>
      <c r="E288" s="68" t="s">
        <v>164</v>
      </c>
      <c r="F288" s="68" t="s">
        <v>2500</v>
      </c>
      <c r="G288" s="68" t="s">
        <v>2398</v>
      </c>
      <c r="H288" s="68" t="s">
        <v>259</v>
      </c>
      <c r="I288" s="69" t="b">
        <f>COUNTIF('List of Employees'!$B$4:$B$766,'List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2398</v>
      </c>
      <c r="H289" s="68" t="s">
        <v>270</v>
      </c>
      <c r="I289" s="69" t="b">
        <f>COUNTIF('List of Employees'!$B$4:$B$766,'List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2398</v>
      </c>
      <c r="H290" s="68" t="s">
        <v>97</v>
      </c>
      <c r="I290" s="69" t="b">
        <f>COUNTIF('List of Employees'!$B$4:$B$766,'List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2398</v>
      </c>
      <c r="H291" s="68" t="s">
        <v>156</v>
      </c>
      <c r="I291" s="69" t="b">
        <f>COUNTIF('List of Employees'!$B$4:$B$766,'List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2398</v>
      </c>
      <c r="H292" s="68" t="s">
        <v>198</v>
      </c>
      <c r="I292" s="69" t="b">
        <f>COUNTIF('List of Employees'!$B$4:$B$766,'List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2197</v>
      </c>
      <c r="D293" s="68" t="s">
        <v>2198</v>
      </c>
      <c r="E293" s="68" t="s">
        <v>84</v>
      </c>
      <c r="F293" s="68" t="s">
        <v>2199</v>
      </c>
      <c r="G293" s="68" t="s">
        <v>2398</v>
      </c>
      <c r="H293" s="68" t="s">
        <v>288</v>
      </c>
      <c r="I293" s="69" t="b">
        <f>COUNTIF('List of Employees'!$B$4:$B$766,'List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2398</v>
      </c>
      <c r="H294" s="68" t="s">
        <v>103</v>
      </c>
      <c r="I294" s="69" t="b">
        <f>COUNTIF('List of Employees'!$B$4:$B$766,'List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2398</v>
      </c>
      <c r="H295" s="68" t="s">
        <v>135</v>
      </c>
      <c r="I295" s="69" t="b">
        <f>COUNTIF('List of Employees'!$B$4:$B$766,'List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2398</v>
      </c>
      <c r="H296" s="68" t="s">
        <v>97</v>
      </c>
      <c r="I296" s="69" t="b">
        <f>COUNTIF('List of Employees'!$B$4:$B$766,'List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2398</v>
      </c>
      <c r="H297" s="68" t="s">
        <v>97</v>
      </c>
      <c r="I297" s="69" t="b">
        <f>COUNTIF('List of Employees'!$B$4:$B$766,'List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2398</v>
      </c>
      <c r="H298" s="68" t="s">
        <v>438</v>
      </c>
      <c r="I298" s="69" t="b">
        <f>COUNTIF('List of Employees'!$B$4:$B$766,'List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2583</v>
      </c>
      <c r="D299" s="68" t="s">
        <v>1516</v>
      </c>
      <c r="E299" s="68"/>
      <c r="F299" s="68" t="s">
        <v>1286</v>
      </c>
      <c r="G299" s="68" t="s">
        <v>1286</v>
      </c>
      <c r="H299" s="68" t="s">
        <v>1695</v>
      </c>
      <c r="I299" s="69" t="b">
        <f>COUNTIF('List of Employees'!$B$4:$B$766,'List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1491</v>
      </c>
      <c r="F300" s="68" t="s">
        <v>1286</v>
      </c>
      <c r="G300" s="68" t="s">
        <v>1286</v>
      </c>
      <c r="H300" s="68" t="s">
        <v>135</v>
      </c>
      <c r="I300" s="69" t="b">
        <f>COUNTIF('List of Employees'!$B$4:$B$766,'List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2398</v>
      </c>
      <c r="H301" s="68" t="s">
        <v>126</v>
      </c>
      <c r="I301" s="69" t="b">
        <f>COUNTIF('List of Employees'!$B$4:$B$766,'List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2091</v>
      </c>
      <c r="E302" s="68"/>
      <c r="F302" s="68" t="s">
        <v>1286</v>
      </c>
      <c r="G302" s="68" t="s">
        <v>1286</v>
      </c>
      <c r="H302" s="68" t="s">
        <v>288</v>
      </c>
      <c r="I302" s="69" t="b">
        <f>COUNTIF('List of Employees'!$B$4:$B$766,'List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2114</v>
      </c>
      <c r="D303" s="68" t="s">
        <v>702</v>
      </c>
      <c r="E303" s="68" t="s">
        <v>145</v>
      </c>
      <c r="F303" s="68" t="s">
        <v>125</v>
      </c>
      <c r="G303" s="68" t="s">
        <v>2398</v>
      </c>
      <c r="H303" s="68" t="s">
        <v>152</v>
      </c>
      <c r="I303" s="69" t="b">
        <f>COUNTIF('List of Employees'!$B$4:$B$766,'List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2398</v>
      </c>
      <c r="H304" s="68" t="s">
        <v>212</v>
      </c>
      <c r="I304" s="69" t="b">
        <f>COUNTIF('List of Employees'!$B$4:$B$766,'List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1517</v>
      </c>
      <c r="D305" s="68" t="s">
        <v>2229</v>
      </c>
      <c r="E305" s="68"/>
      <c r="F305" s="68" t="s">
        <v>2230</v>
      </c>
      <c r="G305" s="68" t="s">
        <v>2398</v>
      </c>
      <c r="H305" s="68" t="s">
        <v>1706</v>
      </c>
      <c r="I305" s="69" t="b">
        <f>COUNTIF('List of Employees'!$B$4:$B$766,'List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2398</v>
      </c>
      <c r="H306" s="68" t="s">
        <v>103</v>
      </c>
      <c r="I306" s="69" t="b">
        <f>COUNTIF('List of Employees'!$B$4:$B$766,'List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1492</v>
      </c>
      <c r="D307" s="68" t="s">
        <v>1493</v>
      </c>
      <c r="E307" s="68"/>
      <c r="F307" s="68" t="s">
        <v>1286</v>
      </c>
      <c r="G307" s="68" t="s">
        <v>1286</v>
      </c>
      <c r="H307" s="68" t="s">
        <v>288</v>
      </c>
      <c r="I307" s="69" t="b">
        <f>COUNTIF('List of Employees'!$B$4:$B$766,'List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2215</v>
      </c>
      <c r="D308" s="68" t="s">
        <v>2216</v>
      </c>
      <c r="E308" s="68" t="s">
        <v>333</v>
      </c>
      <c r="F308" s="68" t="s">
        <v>1286</v>
      </c>
      <c r="G308" s="68" t="s">
        <v>1286</v>
      </c>
      <c r="H308" s="68" t="s">
        <v>198</v>
      </c>
      <c r="I308" s="69" t="b">
        <f>COUNTIF('List of Employees'!$B$4:$B$766,'List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1494</v>
      </c>
      <c r="D309" s="68" t="s">
        <v>1495</v>
      </c>
      <c r="E309" s="68" t="s">
        <v>720</v>
      </c>
      <c r="F309" s="68" t="s">
        <v>1286</v>
      </c>
      <c r="G309" s="68" t="s">
        <v>1286</v>
      </c>
      <c r="H309" s="68" t="s">
        <v>97</v>
      </c>
      <c r="I309" s="69" t="b">
        <f>COUNTIF('List of Employees'!$B$4:$B$766,'List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2398</v>
      </c>
      <c r="H310" s="68" t="s">
        <v>103</v>
      </c>
      <c r="I310" s="69" t="b">
        <f>COUNTIF('List of Employees'!$B$4:$B$766,'List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1496</v>
      </c>
      <c r="E311" s="68" t="s">
        <v>1497</v>
      </c>
      <c r="F311" s="68" t="s">
        <v>1694</v>
      </c>
      <c r="G311" s="68" t="s">
        <v>1694</v>
      </c>
      <c r="H311" s="68" t="s">
        <v>135</v>
      </c>
      <c r="I311" s="69" t="b">
        <f>COUNTIF('List of Employees'!$B$4:$B$766,'List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1498</v>
      </c>
      <c r="D312" s="68" t="s">
        <v>1499</v>
      </c>
      <c r="E312" s="68" t="s">
        <v>132</v>
      </c>
      <c r="F312" s="68" t="s">
        <v>1286</v>
      </c>
      <c r="G312" s="68" t="s">
        <v>1286</v>
      </c>
      <c r="H312" s="68" t="s">
        <v>1697</v>
      </c>
      <c r="I312" s="69" t="b">
        <f>COUNTIF('List of Employees'!$B$4:$B$766,'List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2313</v>
      </c>
      <c r="D313" s="68" t="s">
        <v>1500</v>
      </c>
      <c r="E313" s="68" t="s">
        <v>145</v>
      </c>
      <c r="F313" s="68" t="s">
        <v>1286</v>
      </c>
      <c r="G313" s="68" t="s">
        <v>1286</v>
      </c>
      <c r="H313" s="68" t="s">
        <v>288</v>
      </c>
      <c r="I313" s="69" t="b">
        <f>COUNTIF('List of Employees'!$B$4:$B$766,'List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2398</v>
      </c>
      <c r="H314" s="68" t="s">
        <v>97</v>
      </c>
      <c r="I314" s="69" t="b">
        <f>COUNTIF('List of Employees'!$B$4:$B$766,'List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1501</v>
      </c>
      <c r="D315" s="68" t="s">
        <v>1499</v>
      </c>
      <c r="E315" s="68" t="s">
        <v>119</v>
      </c>
      <c r="F315" s="68" t="s">
        <v>1286</v>
      </c>
      <c r="G315" s="68" t="s">
        <v>1286</v>
      </c>
      <c r="H315" s="68" t="s">
        <v>365</v>
      </c>
      <c r="I315" s="69" t="b">
        <f>COUNTIF('List of Employees'!$B$4:$B$766,'List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2398</v>
      </c>
      <c r="H316" s="68" t="s">
        <v>589</v>
      </c>
      <c r="I316" s="69" t="b">
        <f>COUNTIF('List of Employees'!$B$4:$B$766,'List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2398</v>
      </c>
      <c r="H317" s="68" t="s">
        <v>103</v>
      </c>
      <c r="I317" s="69" t="b">
        <f>COUNTIF('List of Employees'!$B$4:$B$766,'List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2398</v>
      </c>
      <c r="H318" s="68" t="s">
        <v>1195</v>
      </c>
      <c r="I318" s="69" t="b">
        <f>COUNTIF('List of Employees'!$B$4:$B$766,'List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Employees'!$B$4:$B$766,'List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1982</v>
      </c>
      <c r="G320" s="68" t="s">
        <v>2398</v>
      </c>
      <c r="H320" s="68" t="s">
        <v>1062</v>
      </c>
      <c r="I320" s="69" t="b">
        <f>COUNTIF('List of Employees'!$B$4:$B$766,'List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2398</v>
      </c>
      <c r="H321" s="68" t="s">
        <v>330</v>
      </c>
      <c r="I321" s="69" t="b">
        <f>COUNTIF('List of Employees'!$B$4:$B$766,'List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2107</v>
      </c>
      <c r="E322" s="68" t="s">
        <v>134</v>
      </c>
      <c r="F322" s="68" t="s">
        <v>2108</v>
      </c>
      <c r="G322" s="68" t="s">
        <v>2398</v>
      </c>
      <c r="H322" s="68" t="s">
        <v>2109</v>
      </c>
      <c r="I322" s="69" t="b">
        <f>COUNTIF('List of Employees'!$B$4:$B$766,'List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1502</v>
      </c>
      <c r="E323" s="68" t="s">
        <v>1503</v>
      </c>
      <c r="F323" s="68" t="s">
        <v>1286</v>
      </c>
      <c r="G323" s="68" t="s">
        <v>1286</v>
      </c>
      <c r="H323" s="68" t="s">
        <v>208</v>
      </c>
      <c r="I323" s="69" t="b">
        <f>COUNTIF('List of Employees'!$B$4:$B$766,'List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1504</v>
      </c>
      <c r="E324" s="68" t="s">
        <v>1505</v>
      </c>
      <c r="F324" s="68" t="s">
        <v>1286</v>
      </c>
      <c r="G324" s="68" t="s">
        <v>1286</v>
      </c>
      <c r="H324" s="68" t="s">
        <v>97</v>
      </c>
      <c r="I324" s="69" t="b">
        <f>COUNTIF('List of Employees'!$B$4:$B$766,'List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2398</v>
      </c>
      <c r="H325" s="68" t="s">
        <v>109</v>
      </c>
      <c r="I325" s="69" t="b">
        <f>COUNTIF('List of Employees'!$B$4:$B$766,'List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2398</v>
      </c>
      <c r="H326" s="68" t="s">
        <v>536</v>
      </c>
      <c r="I326" s="69" t="b">
        <f>COUNTIF('List of Employees'!$B$4:$B$766,'List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2398</v>
      </c>
      <c r="H327" s="68" t="s">
        <v>365</v>
      </c>
      <c r="I327" s="69" t="b">
        <f>COUNTIF('List of Employees'!$B$4:$B$766,'List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1506</v>
      </c>
      <c r="E328" s="68"/>
      <c r="F328" s="68" t="s">
        <v>1286</v>
      </c>
      <c r="G328" s="68" t="s">
        <v>1286</v>
      </c>
      <c r="H328" s="68" t="s">
        <v>288</v>
      </c>
      <c r="I328" s="69" t="b">
        <f>COUNTIF('List of Employees'!$B$4:$B$766,'List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2398</v>
      </c>
      <c r="H329" s="68" t="s">
        <v>288</v>
      </c>
      <c r="I329" s="69" t="b">
        <f>COUNTIF('List of Employees'!$B$4:$B$766,'List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2398</v>
      </c>
      <c r="H330" s="68" t="s">
        <v>103</v>
      </c>
      <c r="I330" s="69" t="b">
        <f>COUNTIF('List of Employees'!$B$4:$B$766,'List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2275</v>
      </c>
      <c r="D331" s="68" t="s">
        <v>599</v>
      </c>
      <c r="E331" s="68" t="s">
        <v>2276</v>
      </c>
      <c r="F331" s="68" t="s">
        <v>96</v>
      </c>
      <c r="G331" s="68" t="s">
        <v>2398</v>
      </c>
      <c r="H331" s="68" t="s">
        <v>97</v>
      </c>
      <c r="I331" s="69" t="b">
        <f>COUNTIF('List of Employees'!$B$4:$B$766,'List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2398</v>
      </c>
      <c r="H332" s="68" t="s">
        <v>109</v>
      </c>
      <c r="I332" s="69" t="b">
        <f>COUNTIF('List of Employees'!$B$4:$B$766,'List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1507</v>
      </c>
      <c r="D333" s="68" t="s">
        <v>2190</v>
      </c>
      <c r="E333" s="68" t="s">
        <v>143</v>
      </c>
      <c r="F333" s="68" t="s">
        <v>1694</v>
      </c>
      <c r="G333" s="68" t="s">
        <v>1694</v>
      </c>
      <c r="H333" s="68" t="s">
        <v>212</v>
      </c>
      <c r="I333" s="69" t="b">
        <f>COUNTIF('List of Employees'!$B$4:$B$766,'List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1507</v>
      </c>
      <c r="D334" s="68" t="s">
        <v>1508</v>
      </c>
      <c r="E334" s="68"/>
      <c r="F334" s="68" t="s">
        <v>1286</v>
      </c>
      <c r="G334" s="68" t="s">
        <v>1286</v>
      </c>
      <c r="H334" s="68" t="s">
        <v>288</v>
      </c>
      <c r="I334" s="69" t="b">
        <f>COUNTIF('List of Employees'!$B$4:$B$766,'List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1507</v>
      </c>
      <c r="D335" s="68" t="s">
        <v>1509</v>
      </c>
      <c r="E335" s="68" t="s">
        <v>1510</v>
      </c>
      <c r="F335" s="68" t="s">
        <v>1286</v>
      </c>
      <c r="G335" s="68" t="s">
        <v>1286</v>
      </c>
      <c r="H335" s="68" t="s">
        <v>97</v>
      </c>
      <c r="I335" s="69" t="b">
        <f>COUNTIF('List of Employees'!$B$4:$B$766,'List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1507</v>
      </c>
      <c r="D336" s="68" t="s">
        <v>1372</v>
      </c>
      <c r="E336" s="68"/>
      <c r="F336" s="68" t="s">
        <v>1286</v>
      </c>
      <c r="G336" s="68" t="s">
        <v>1286</v>
      </c>
      <c r="H336" s="68" t="s">
        <v>288</v>
      </c>
      <c r="I336" s="69" t="b">
        <f>COUNTIF('List of Employees'!$B$4:$B$766,'List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1511</v>
      </c>
      <c r="D337" s="68" t="s">
        <v>118</v>
      </c>
      <c r="E337" s="68" t="s">
        <v>119</v>
      </c>
      <c r="F337" s="68" t="s">
        <v>1286</v>
      </c>
      <c r="G337" s="68" t="s">
        <v>1286</v>
      </c>
      <c r="H337" s="68" t="s">
        <v>435</v>
      </c>
      <c r="I337" s="69" t="b">
        <f>COUNTIF('List of Employees'!$B$4:$B$766,'List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2323</v>
      </c>
      <c r="D338" s="68" t="s">
        <v>1961</v>
      </c>
      <c r="E338" s="68"/>
      <c r="F338" s="68" t="s">
        <v>1286</v>
      </c>
      <c r="G338" s="68" t="s">
        <v>1286</v>
      </c>
      <c r="H338" s="68" t="s">
        <v>1102</v>
      </c>
      <c r="I338" s="69" t="b">
        <f>COUNTIF('List of Employees'!$B$4:$B$766,'List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2398</v>
      </c>
      <c r="H339" s="68" t="s">
        <v>589</v>
      </c>
      <c r="I339" s="69" t="b">
        <f>COUNTIF('List of Employees'!$B$4:$B$766,'List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1977</v>
      </c>
      <c r="G340" s="68" t="s">
        <v>2336</v>
      </c>
      <c r="H340" s="68" t="s">
        <v>356</v>
      </c>
      <c r="I340" s="69" t="b">
        <f>COUNTIF('List of Employees'!$B$4:$B$766,'List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1512</v>
      </c>
      <c r="D341" s="68" t="s">
        <v>1513</v>
      </c>
      <c r="E341" s="68" t="s">
        <v>88</v>
      </c>
      <c r="F341" s="68" t="s">
        <v>1286</v>
      </c>
      <c r="G341" s="68" t="s">
        <v>1286</v>
      </c>
      <c r="H341" s="68" t="s">
        <v>1708</v>
      </c>
      <c r="I341" s="69" t="b">
        <f>COUNTIF('List of Employees'!$B$4:$B$766,'List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2398</v>
      </c>
      <c r="H342" s="68" t="s">
        <v>365</v>
      </c>
      <c r="I342" s="69" t="b">
        <f>COUNTIF('List of Employees'!$B$4:$B$766,'List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2254</v>
      </c>
      <c r="E343" s="68" t="s">
        <v>509</v>
      </c>
      <c r="F343" s="68" t="s">
        <v>1284</v>
      </c>
      <c r="G343" s="68" t="s">
        <v>2398</v>
      </c>
      <c r="H343" s="68" t="s">
        <v>2255</v>
      </c>
      <c r="I343" s="69" t="b">
        <f>COUNTIF('List of Employees'!$B$4:$B$766,'List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1514</v>
      </c>
      <c r="E344" s="68" t="s">
        <v>186</v>
      </c>
      <c r="F344" s="68" t="s">
        <v>1286</v>
      </c>
      <c r="G344" s="68" t="s">
        <v>1286</v>
      </c>
      <c r="H344" s="68" t="s">
        <v>97</v>
      </c>
      <c r="I344" s="69" t="b">
        <f>COUNTIF('List of Employees'!$B$4:$B$766,'List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2398</v>
      </c>
      <c r="H345" s="68" t="s">
        <v>212</v>
      </c>
      <c r="I345" s="69" t="b">
        <f>COUNTIF('List of Employees'!$B$4:$B$766,'List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1515</v>
      </c>
      <c r="E346" s="68"/>
      <c r="F346" s="68" t="s">
        <v>1286</v>
      </c>
      <c r="G346" s="68" t="s">
        <v>1286</v>
      </c>
      <c r="H346" s="68" t="s">
        <v>97</v>
      </c>
      <c r="I346" s="69" t="b">
        <f>COUNTIF('List of Employees'!$B$4:$B$766,'List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1516</v>
      </c>
      <c r="E347" s="68" t="s">
        <v>1517</v>
      </c>
      <c r="F347" s="68" t="s">
        <v>1286</v>
      </c>
      <c r="G347" s="68" t="s">
        <v>1286</v>
      </c>
      <c r="H347" s="68" t="s">
        <v>208</v>
      </c>
      <c r="I347" s="69" t="b">
        <f>COUNTIF('List of Employees'!$B$4:$B$766,'List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2398</v>
      </c>
      <c r="H348" s="68" t="s">
        <v>368</v>
      </c>
      <c r="I348" s="69" t="b">
        <f>COUNTIF('List of Employees'!$B$4:$B$766,'List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2239</v>
      </c>
      <c r="D349" s="68" t="s">
        <v>2240</v>
      </c>
      <c r="E349" s="68" t="s">
        <v>134</v>
      </c>
      <c r="F349" s="68" t="s">
        <v>1701</v>
      </c>
      <c r="G349" s="68" t="s">
        <v>2398</v>
      </c>
      <c r="H349" s="68"/>
      <c r="I349" s="69" t="b">
        <f>COUNTIF('List of Employees'!$B$4:$B$766,'List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2398</v>
      </c>
      <c r="H350" s="68" t="s">
        <v>270</v>
      </c>
      <c r="I350" s="69" t="b">
        <f>COUNTIF('List of Employees'!$B$4:$B$766,'List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2319</v>
      </c>
      <c r="E351" s="68" t="s">
        <v>377</v>
      </c>
      <c r="F351" s="68" t="s">
        <v>1286</v>
      </c>
      <c r="G351" s="68" t="s">
        <v>1286</v>
      </c>
      <c r="H351" s="68" t="s">
        <v>270</v>
      </c>
      <c r="I351" s="69" t="b">
        <f>COUNTIF('List of Employees'!$B$4:$B$766,'List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1518</v>
      </c>
      <c r="F352" s="68" t="s">
        <v>1286</v>
      </c>
      <c r="G352" s="68" t="s">
        <v>1286</v>
      </c>
      <c r="H352" s="68" t="s">
        <v>208</v>
      </c>
      <c r="I352" s="69" t="b">
        <f>COUNTIF('List of Employees'!$B$4:$B$766,'List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1490</v>
      </c>
      <c r="E353" s="68" t="s">
        <v>119</v>
      </c>
      <c r="F353" s="68" t="s">
        <v>1286</v>
      </c>
      <c r="G353" s="68" t="s">
        <v>1286</v>
      </c>
      <c r="H353" s="68" t="s">
        <v>212</v>
      </c>
      <c r="I353" s="69" t="b">
        <f>COUNTIF('List of Employees'!$B$4:$B$766,'List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2398</v>
      </c>
      <c r="H354" s="68" t="s">
        <v>103</v>
      </c>
      <c r="I354" s="69" t="b">
        <f>COUNTIF('List of Employees'!$B$4:$B$766,'List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2398</v>
      </c>
      <c r="H355" s="68" t="s">
        <v>103</v>
      </c>
      <c r="I355" s="69" t="b">
        <f>COUNTIF('List of Employees'!$B$4:$B$766,'List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2562</v>
      </c>
      <c r="E356" s="68" t="s">
        <v>1126</v>
      </c>
      <c r="F356" s="68" t="s">
        <v>2563</v>
      </c>
      <c r="G356" s="68" t="s">
        <v>2398</v>
      </c>
      <c r="H356" s="68" t="s">
        <v>1695</v>
      </c>
      <c r="I356" s="69" t="b">
        <f>COUNTIF('List of Employees'!$B$4:$B$766,'List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1519</v>
      </c>
      <c r="D357" s="68" t="s">
        <v>1520</v>
      </c>
      <c r="E357" s="68"/>
      <c r="F357" s="68" t="s">
        <v>1286</v>
      </c>
      <c r="G357" s="68" t="s">
        <v>1286</v>
      </c>
      <c r="H357" s="68" t="s">
        <v>288</v>
      </c>
      <c r="I357" s="69" t="b">
        <f>COUNTIF('List of Employees'!$B$4:$B$766,'List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1521</v>
      </c>
      <c r="D358" s="68" t="s">
        <v>1522</v>
      </c>
      <c r="E358" s="68" t="s">
        <v>1523</v>
      </c>
      <c r="F358" s="68" t="s">
        <v>1286</v>
      </c>
      <c r="G358" s="68" t="s">
        <v>1286</v>
      </c>
      <c r="H358" s="68" t="s">
        <v>1063</v>
      </c>
      <c r="I358" s="69" t="b">
        <f>COUNTIF('List of Employees'!$B$4:$B$766,'List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2398</v>
      </c>
      <c r="H359" s="68" t="s">
        <v>89</v>
      </c>
      <c r="I359" s="69" t="b">
        <f>COUNTIF('List of Employees'!$B$4:$B$766,'List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2096</v>
      </c>
      <c r="E360" s="68" t="s">
        <v>88</v>
      </c>
      <c r="F360" s="68" t="s">
        <v>2094</v>
      </c>
      <c r="G360" s="68" t="s">
        <v>2398</v>
      </c>
      <c r="H360" s="68" t="s">
        <v>141</v>
      </c>
      <c r="I360" s="69" t="b">
        <f>COUNTIF('List of Employees'!$B$4:$B$766,'List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2398</v>
      </c>
      <c r="H361" s="68" t="s">
        <v>198</v>
      </c>
      <c r="I361" s="69" t="b">
        <f>COUNTIF('List of Employees'!$B$4:$B$766,'List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1524</v>
      </c>
      <c r="E362" s="68" t="s">
        <v>283</v>
      </c>
      <c r="F362" s="68" t="s">
        <v>1286</v>
      </c>
      <c r="G362" s="68" t="s">
        <v>1286</v>
      </c>
      <c r="H362" s="68" t="s">
        <v>126</v>
      </c>
      <c r="I362" s="69" t="b">
        <f>COUNTIF('List of Employees'!$B$4:$B$766,'List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2398</v>
      </c>
      <c r="H363" s="68" t="s">
        <v>212</v>
      </c>
      <c r="I363" s="69" t="b">
        <f>COUNTIF('List of Employees'!$B$4:$B$766,'List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1525</v>
      </c>
      <c r="F364" s="68" t="s">
        <v>1286</v>
      </c>
      <c r="G364" s="68" t="s">
        <v>1286</v>
      </c>
      <c r="H364" s="68" t="s">
        <v>97</v>
      </c>
      <c r="I364" s="69" t="b">
        <f>COUNTIF('List of Employees'!$B$4:$B$766,'List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2398</v>
      </c>
      <c r="H365" s="68" t="s">
        <v>135</v>
      </c>
      <c r="I365" s="69" t="b">
        <f>COUNTIF('List of Employees'!$B$4:$B$766,'List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2398</v>
      </c>
      <c r="H366" s="68" t="s">
        <v>97</v>
      </c>
      <c r="I366" s="69" t="b">
        <f>COUNTIF('List of Employees'!$B$4:$B$766,'List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2610</v>
      </c>
      <c r="E367" s="68" t="s">
        <v>84</v>
      </c>
      <c r="F367" s="68" t="s">
        <v>1694</v>
      </c>
      <c r="G367" s="68" t="s">
        <v>1694</v>
      </c>
      <c r="H367" s="68" t="s">
        <v>97</v>
      </c>
      <c r="I367" s="69" t="b">
        <f>COUNTIF('List of Employees'!$B$4:$B$766,'List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2398</v>
      </c>
      <c r="H368" s="68" t="s">
        <v>365</v>
      </c>
      <c r="I368" s="69" t="b">
        <f>COUNTIF('List of Employees'!$B$4:$B$766,'List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2299</v>
      </c>
      <c r="E369" s="68" t="s">
        <v>686</v>
      </c>
      <c r="F369" s="68" t="s">
        <v>96</v>
      </c>
      <c r="G369" s="68" t="s">
        <v>2398</v>
      </c>
      <c r="H369" s="68" t="s">
        <v>135</v>
      </c>
      <c r="I369" s="69" t="b">
        <f>COUNTIF('List of Employees'!$B$4:$B$766,'List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2398</v>
      </c>
      <c r="H370" s="68" t="s">
        <v>97</v>
      </c>
      <c r="I370" s="69" t="b">
        <f>COUNTIF('List of Employees'!$B$4:$B$766,'List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1556</v>
      </c>
      <c r="E371" s="68" t="s">
        <v>1104</v>
      </c>
      <c r="F371" s="68" t="s">
        <v>1701</v>
      </c>
      <c r="G371" s="68" t="s">
        <v>1694</v>
      </c>
      <c r="H371" s="68" t="s">
        <v>2426</v>
      </c>
      <c r="I371" s="69" t="b">
        <f>COUNTIF('List of Employees'!$B$4:$B$766,'List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2398</v>
      </c>
      <c r="H372" s="68" t="s">
        <v>589</v>
      </c>
      <c r="I372" s="69" t="b">
        <f>COUNTIF('List of Employees'!$B$4:$B$766,'List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2398</v>
      </c>
      <c r="H373" s="68" t="s">
        <v>130</v>
      </c>
      <c r="I373" s="69" t="b">
        <f>COUNTIF('List of Employees'!$B$4:$B$766,'List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1526</v>
      </c>
      <c r="E374" s="68" t="s">
        <v>84</v>
      </c>
      <c r="F374" s="68" t="s">
        <v>1286</v>
      </c>
      <c r="G374" s="68" t="s">
        <v>1286</v>
      </c>
      <c r="H374" s="68" t="s">
        <v>1697</v>
      </c>
      <c r="I374" s="69" t="b">
        <f>COUNTIF('List of Employees'!$B$4:$B$766,'List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2398</v>
      </c>
      <c r="H375" s="68" t="s">
        <v>360</v>
      </c>
      <c r="I375" s="69" t="b">
        <f>COUNTIF('List of Employees'!$B$4:$B$766,'List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2398</v>
      </c>
      <c r="H376" s="68" t="s">
        <v>1195</v>
      </c>
      <c r="I376" s="69" t="b">
        <f>COUNTIF('List of Employees'!$B$4:$B$766,'List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2410</v>
      </c>
      <c r="E377" s="68" t="s">
        <v>1316</v>
      </c>
      <c r="F377" s="68" t="s">
        <v>2411</v>
      </c>
      <c r="G377" s="68" t="s">
        <v>1286</v>
      </c>
      <c r="H377" s="68" t="s">
        <v>2268</v>
      </c>
      <c r="I377" s="69" t="b">
        <f>COUNTIF('List of Employees'!$B$4:$B$766,'List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2398</v>
      </c>
      <c r="H378" s="68" t="s">
        <v>89</v>
      </c>
      <c r="I378" s="69" t="b">
        <f>COUNTIF('List of Employees'!$B$4:$B$766,'List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1961</v>
      </c>
      <c r="D379" s="68" t="s">
        <v>2344</v>
      </c>
      <c r="E379" s="68" t="s">
        <v>2345</v>
      </c>
      <c r="F379" s="68" t="s">
        <v>1701</v>
      </c>
      <c r="G379" s="68" t="s">
        <v>2398</v>
      </c>
      <c r="H379" s="68" t="s">
        <v>2250</v>
      </c>
      <c r="I379" s="69" t="b">
        <f>COUNTIF('List of Employees'!$B$4:$B$766,'List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1961</v>
      </c>
      <c r="D380" s="68" t="s">
        <v>2478</v>
      </c>
      <c r="E380" s="68" t="s">
        <v>2345</v>
      </c>
      <c r="F380" s="68" t="s">
        <v>2479</v>
      </c>
      <c r="G380" s="68" t="s">
        <v>2398</v>
      </c>
      <c r="H380" s="68" t="s">
        <v>2480</v>
      </c>
      <c r="I380" s="69" t="b">
        <f>COUNTIF('List of Employees'!$B$4:$B$766,'List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1527</v>
      </c>
      <c r="D381" s="68" t="s">
        <v>1528</v>
      </c>
      <c r="E381" s="68" t="s">
        <v>119</v>
      </c>
      <c r="F381" s="68" t="s">
        <v>1286</v>
      </c>
      <c r="G381" s="68" t="s">
        <v>1286</v>
      </c>
      <c r="H381" s="68" t="s">
        <v>368</v>
      </c>
      <c r="I381" s="69" t="b">
        <f>COUNTIF('List of Employees'!$B$4:$B$766,'List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2398</v>
      </c>
      <c r="H382" s="68" t="s">
        <v>365</v>
      </c>
      <c r="I382" s="69" t="b">
        <f>COUNTIF('List of Employees'!$B$4:$B$766,'List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2410</v>
      </c>
      <c r="E383" s="68" t="s">
        <v>1316</v>
      </c>
      <c r="F383" s="68" t="s">
        <v>2411</v>
      </c>
      <c r="G383" s="68" t="s">
        <v>1286</v>
      </c>
      <c r="H383" s="68" t="s">
        <v>2268</v>
      </c>
      <c r="I383" s="69" t="b">
        <f>COUNTIF('List of Employees'!$B$4:$B$766,'List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2398</v>
      </c>
      <c r="H384" s="68" t="s">
        <v>536</v>
      </c>
      <c r="I384" s="69" t="b">
        <f>COUNTIF('List of Employees'!$B$4:$B$766,'List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2398</v>
      </c>
      <c r="H385" s="68" t="s">
        <v>97</v>
      </c>
      <c r="I385" s="69" t="b">
        <f>COUNTIF('List of Employees'!$B$4:$B$766,'List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2398</v>
      </c>
      <c r="H386" s="68" t="s">
        <v>198</v>
      </c>
      <c r="I386" s="69" t="b">
        <f>COUNTIF('List of Employees'!$B$4:$B$766,'List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2435</v>
      </c>
      <c r="E387" s="68" t="s">
        <v>2436</v>
      </c>
      <c r="F387" s="68" t="s">
        <v>2437</v>
      </c>
      <c r="G387" s="68" t="s">
        <v>1694</v>
      </c>
      <c r="H387" s="68" t="s">
        <v>2438</v>
      </c>
      <c r="I387" s="69" t="b">
        <f>COUNTIF('List of Employees'!$B$4:$B$766,'List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2398</v>
      </c>
      <c r="H388" s="68" t="s">
        <v>141</v>
      </c>
      <c r="I388" s="69" t="b">
        <f>COUNTIF('List of Employees'!$B$4:$B$766,'List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2126</v>
      </c>
      <c r="E389" s="68" t="s">
        <v>996</v>
      </c>
      <c r="F389" s="68" t="s">
        <v>2363</v>
      </c>
      <c r="G389" s="68" t="s">
        <v>2398</v>
      </c>
      <c r="H389" s="68" t="s">
        <v>198</v>
      </c>
      <c r="I389" s="69" t="b">
        <f>COUNTIF('List of Employees'!$B$4:$B$766,'List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2211</v>
      </c>
      <c r="F390" s="68" t="s">
        <v>120</v>
      </c>
      <c r="G390" s="68" t="s">
        <v>2398</v>
      </c>
      <c r="H390" s="68" t="s">
        <v>462</v>
      </c>
      <c r="I390" s="69" t="b">
        <f>COUNTIF('List of Employees'!$B$4:$B$766,'List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1969</v>
      </c>
      <c r="D391" s="68" t="s">
        <v>2452</v>
      </c>
      <c r="E391" s="68" t="s">
        <v>336</v>
      </c>
      <c r="F391" s="68" t="s">
        <v>1286</v>
      </c>
      <c r="G391" s="68" t="s">
        <v>1286</v>
      </c>
      <c r="H391" s="68" t="s">
        <v>2453</v>
      </c>
      <c r="I391" s="69" t="b">
        <f>COUNTIF('List of Employees'!$B$4:$B$766,'List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1969</v>
      </c>
      <c r="D392" s="68" t="s">
        <v>1669</v>
      </c>
      <c r="E392" s="68" t="s">
        <v>139</v>
      </c>
      <c r="F392" s="68" t="s">
        <v>966</v>
      </c>
      <c r="G392" s="68" t="s">
        <v>2398</v>
      </c>
      <c r="H392" s="68" t="s">
        <v>2053</v>
      </c>
      <c r="I392" s="69" t="b">
        <f>COUNTIF('List of Employees'!$B$4:$B$766,'List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2398</v>
      </c>
      <c r="H393" s="68" t="s">
        <v>103</v>
      </c>
      <c r="I393" s="69" t="b">
        <f>COUNTIF('List of Employees'!$B$4:$B$766,'List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2398</v>
      </c>
      <c r="H394" s="68" t="s">
        <v>97</v>
      </c>
      <c r="I394" s="69" t="b">
        <f>COUNTIF('List of Employees'!$B$4:$B$766,'List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2088</v>
      </c>
      <c r="D395" s="68" t="s">
        <v>2089</v>
      </c>
      <c r="E395" s="68" t="s">
        <v>88</v>
      </c>
      <c r="F395" s="68" t="s">
        <v>1286</v>
      </c>
      <c r="G395" s="68" t="s">
        <v>1286</v>
      </c>
      <c r="H395" s="68" t="s">
        <v>152</v>
      </c>
      <c r="I395" s="69" t="b">
        <f>COUNTIF('List of Employees'!$B$4:$B$766,'List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1529</v>
      </c>
      <c r="D396" s="68" t="s">
        <v>1530</v>
      </c>
      <c r="E396" s="68" t="s">
        <v>1531</v>
      </c>
      <c r="F396" s="68" t="s">
        <v>1286</v>
      </c>
      <c r="G396" s="68" t="s">
        <v>1286</v>
      </c>
      <c r="H396" s="68" t="s">
        <v>1709</v>
      </c>
      <c r="I396" s="69" t="b">
        <f>COUNTIF('List of Employees'!$B$4:$B$766,'List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2461</v>
      </c>
      <c r="E397" s="68" t="s">
        <v>2462</v>
      </c>
      <c r="F397" s="68" t="s">
        <v>1286</v>
      </c>
      <c r="G397" s="68" t="s">
        <v>1286</v>
      </c>
      <c r="H397" s="68" t="s">
        <v>2463</v>
      </c>
      <c r="I397" s="69" t="b">
        <f>COUNTIF('List of Employees'!$B$4:$B$766,'List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2398</v>
      </c>
      <c r="H398" s="68" t="s">
        <v>198</v>
      </c>
      <c r="I398" s="69" t="b">
        <f>COUNTIF('List of Employees'!$B$4:$B$766,'List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2121</v>
      </c>
      <c r="D399" s="68" t="s">
        <v>2122</v>
      </c>
      <c r="E399" s="68" t="s">
        <v>166</v>
      </c>
      <c r="F399" s="68" t="s">
        <v>1286</v>
      </c>
      <c r="G399" s="68" t="s">
        <v>1286</v>
      </c>
      <c r="H399" s="68" t="s">
        <v>1062</v>
      </c>
      <c r="I399" s="69" t="b">
        <f>COUNTIF('List of Employees'!$B$4:$B$766,'List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2162</v>
      </c>
      <c r="D400" s="68" t="s">
        <v>2163</v>
      </c>
      <c r="E400" s="68"/>
      <c r="F400" s="68" t="s">
        <v>971</v>
      </c>
      <c r="G400" s="68" t="s">
        <v>2398</v>
      </c>
      <c r="H400" s="68" t="s">
        <v>971</v>
      </c>
      <c r="I400" s="69" t="b">
        <f>COUNTIF('List of Employees'!$B$4:$B$766,'List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2398</v>
      </c>
      <c r="H401" s="68" t="s">
        <v>639</v>
      </c>
      <c r="I401" s="69" t="b">
        <f>COUNTIF('List of Employees'!$B$4:$B$766,'List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1532</v>
      </c>
      <c r="D402" s="68" t="s">
        <v>1533</v>
      </c>
      <c r="E402" s="68" t="s">
        <v>1534</v>
      </c>
      <c r="F402" s="68" t="s">
        <v>1286</v>
      </c>
      <c r="G402" s="68" t="s">
        <v>1286</v>
      </c>
      <c r="H402" s="68" t="s">
        <v>208</v>
      </c>
      <c r="I402" s="69" t="b">
        <f>COUNTIF('List of Employees'!$B$4:$B$766,'List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1532</v>
      </c>
      <c r="D403" s="68" t="s">
        <v>2069</v>
      </c>
      <c r="E403" s="68" t="s">
        <v>2070</v>
      </c>
      <c r="F403" s="68" t="s">
        <v>2067</v>
      </c>
      <c r="G403" s="68" t="s">
        <v>2398</v>
      </c>
      <c r="H403" s="68" t="s">
        <v>2032</v>
      </c>
      <c r="I403" s="69" t="b">
        <f>COUNTIF('List of Employees'!$B$4:$B$766,'List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1532</v>
      </c>
      <c r="D404" s="68" t="s">
        <v>1535</v>
      </c>
      <c r="E404" s="68" t="s">
        <v>186</v>
      </c>
      <c r="F404" s="68" t="s">
        <v>1286</v>
      </c>
      <c r="G404" s="68" t="s">
        <v>1286</v>
      </c>
      <c r="H404" s="68" t="s">
        <v>1697</v>
      </c>
      <c r="I404" s="69" t="b">
        <f>COUNTIF('List of Employees'!$B$4:$B$766,'List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2398</v>
      </c>
      <c r="H405" s="68" t="s">
        <v>115</v>
      </c>
      <c r="I405" s="69" t="b">
        <f>COUNTIF('List of Employees'!$B$4:$B$766,'List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1536</v>
      </c>
      <c r="D406" s="68" t="s">
        <v>1537</v>
      </c>
      <c r="E406" s="68" t="s">
        <v>556</v>
      </c>
      <c r="F406" s="68" t="s">
        <v>1286</v>
      </c>
      <c r="G406" s="68" t="s">
        <v>1286</v>
      </c>
      <c r="H406" s="68" t="s">
        <v>208</v>
      </c>
      <c r="I406" s="69" t="b">
        <f>COUNTIF('List of Employees'!$B$4:$B$766,'List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2398</v>
      </c>
      <c r="H407" s="68" t="s">
        <v>97</v>
      </c>
      <c r="I407" s="69" t="b">
        <f>COUNTIF('List of Employees'!$B$4:$B$766,'List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2099</v>
      </c>
      <c r="D408" s="68" t="s">
        <v>2100</v>
      </c>
      <c r="E408" s="68" t="s">
        <v>377</v>
      </c>
      <c r="F408" s="68" t="s">
        <v>1286</v>
      </c>
      <c r="G408" s="68" t="s">
        <v>1286</v>
      </c>
      <c r="H408" s="68" t="s">
        <v>198</v>
      </c>
      <c r="I408" s="69" t="b">
        <f>COUNTIF('List of Employees'!$B$4:$B$766,'List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2398</v>
      </c>
      <c r="H409" s="68" t="s">
        <v>135</v>
      </c>
      <c r="I409" s="69" t="b">
        <f>COUNTIF('List of Employees'!$B$4:$B$766,'List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2398</v>
      </c>
      <c r="H410" s="68" t="s">
        <v>365</v>
      </c>
      <c r="I410" s="69" t="b">
        <f>COUNTIF('List of Employees'!$B$4:$B$766,'List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2398</v>
      </c>
      <c r="H411" s="68" t="s">
        <v>438</v>
      </c>
      <c r="I411" s="69" t="b">
        <f>COUNTIF('List of Employees'!$B$4:$B$766,'List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2398</v>
      </c>
      <c r="H412" s="68" t="s">
        <v>536</v>
      </c>
      <c r="I412" s="69" t="b">
        <f>COUNTIF('List of Employees'!$B$4:$B$766,'List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2473</v>
      </c>
      <c r="D413" s="68" t="s">
        <v>2474</v>
      </c>
      <c r="E413" s="68" t="s">
        <v>835</v>
      </c>
      <c r="F413" s="68" t="s">
        <v>2475</v>
      </c>
      <c r="G413" s="68" t="s">
        <v>2336</v>
      </c>
      <c r="H413" s="68" t="s">
        <v>1285</v>
      </c>
      <c r="I413" s="69" t="b">
        <f>COUNTIF('List of Employees'!$B$4:$B$766,'List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2225</v>
      </c>
      <c r="D414" s="68" t="s">
        <v>2226</v>
      </c>
      <c r="E414" s="68" t="s">
        <v>344</v>
      </c>
      <c r="F414" s="68" t="s">
        <v>1286</v>
      </c>
      <c r="G414" s="68" t="s">
        <v>1286</v>
      </c>
      <c r="H414" s="68" t="s">
        <v>2032</v>
      </c>
      <c r="I414" s="69" t="b">
        <f>COUNTIF('List of Employees'!$B$4:$B$766,'List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1538</v>
      </c>
      <c r="D415" s="68" t="s">
        <v>1539</v>
      </c>
      <c r="E415" s="68" t="s">
        <v>1540</v>
      </c>
      <c r="F415" s="68" t="s">
        <v>1694</v>
      </c>
      <c r="G415" s="68" t="s">
        <v>1694</v>
      </c>
      <c r="H415" s="68" t="s">
        <v>1697</v>
      </c>
      <c r="I415" s="69" t="b">
        <f>COUNTIF('List of Employees'!$B$4:$B$766,'List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2522</v>
      </c>
      <c r="D416" s="68" t="s">
        <v>2523</v>
      </c>
      <c r="E416" s="68" t="s">
        <v>880</v>
      </c>
      <c r="F416" s="68" t="s">
        <v>96</v>
      </c>
      <c r="G416" s="68" t="s">
        <v>2398</v>
      </c>
      <c r="H416" s="68" t="s">
        <v>2449</v>
      </c>
      <c r="I416" s="69" t="b">
        <f>COUNTIF('List of Employees'!$B$4:$B$766,'List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2165</v>
      </c>
      <c r="D417" s="68" t="s">
        <v>2166</v>
      </c>
      <c r="E417" s="68" t="s">
        <v>88</v>
      </c>
      <c r="F417" s="68" t="s">
        <v>1694</v>
      </c>
      <c r="G417" s="68" t="s">
        <v>1694</v>
      </c>
      <c r="H417" s="68" t="s">
        <v>2167</v>
      </c>
      <c r="I417" s="69" t="b">
        <f>COUNTIF('List of Employees'!$B$4:$B$766,'List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1541</v>
      </c>
      <c r="D418" s="68" t="s">
        <v>1542</v>
      </c>
      <c r="E418" s="68" t="s">
        <v>456</v>
      </c>
      <c r="F418" s="68" t="s">
        <v>1286</v>
      </c>
      <c r="G418" s="68" t="s">
        <v>1286</v>
      </c>
      <c r="H418" s="68" t="s">
        <v>1710</v>
      </c>
      <c r="I418" s="69" t="b">
        <f>COUNTIF('List of Employees'!$B$4:$B$766,'List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2398</v>
      </c>
      <c r="H419" s="68" t="s">
        <v>141</v>
      </c>
      <c r="I419" s="69" t="b">
        <f>COUNTIF('List of Employees'!$B$4:$B$766,'List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2398</v>
      </c>
      <c r="H420" s="68" t="s">
        <v>126</v>
      </c>
      <c r="I420" s="69" t="b">
        <f>COUNTIF('List of Employees'!$B$4:$B$766,'List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2026</v>
      </c>
      <c r="D421" s="68" t="s">
        <v>2027</v>
      </c>
      <c r="E421" s="68" t="s">
        <v>88</v>
      </c>
      <c r="F421" s="68" t="s">
        <v>125</v>
      </c>
      <c r="G421" s="68" t="s">
        <v>2398</v>
      </c>
      <c r="H421" s="68" t="s">
        <v>2028</v>
      </c>
      <c r="I421" s="69" t="b">
        <f>COUNTIF('List of Employees'!$B$4:$B$766,'List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2398</v>
      </c>
      <c r="H422" s="68" t="s">
        <v>288</v>
      </c>
      <c r="I422" s="69" t="b">
        <f>COUNTIF('List of Employees'!$B$4:$B$766,'List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2398</v>
      </c>
      <c r="H423" s="68" t="s">
        <v>2153</v>
      </c>
      <c r="I423" s="69" t="b">
        <f>COUNTIF('List of Employees'!$B$4:$B$766,'List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2031</v>
      </c>
      <c r="G424" s="68" t="s">
        <v>2398</v>
      </c>
      <c r="H424" s="68" t="s">
        <v>2032</v>
      </c>
      <c r="I424" s="69" t="b">
        <f>COUNTIF('List of Employees'!$B$4:$B$766,'List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1543</v>
      </c>
      <c r="E425" s="68" t="s">
        <v>996</v>
      </c>
      <c r="F425" s="68" t="s">
        <v>1701</v>
      </c>
      <c r="G425" s="68" t="s">
        <v>1694</v>
      </c>
      <c r="H425" s="68" t="s">
        <v>1699</v>
      </c>
      <c r="I425" s="69" t="b">
        <f>COUNTIF('List of Employees'!$B$4:$B$766,'List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1677</v>
      </c>
      <c r="D426" s="68" t="s">
        <v>405</v>
      </c>
      <c r="E426" s="68" t="s">
        <v>2365</v>
      </c>
      <c r="F426" s="68" t="s">
        <v>1284</v>
      </c>
      <c r="G426" s="68" t="s">
        <v>2398</v>
      </c>
      <c r="H426" s="68" t="s">
        <v>2366</v>
      </c>
      <c r="I426" s="69" t="b">
        <f>COUNTIF('List of Employees'!$B$4:$B$766,'List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2398</v>
      </c>
      <c r="H427" s="68" t="s">
        <v>103</v>
      </c>
      <c r="I427" s="69" t="b">
        <f>COUNTIF('List of Employees'!$B$4:$B$766,'List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2398</v>
      </c>
      <c r="H428" s="68" t="s">
        <v>288</v>
      </c>
      <c r="I428" s="69" t="b">
        <f>COUNTIF('List of Employees'!$B$4:$B$766,'List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2347</v>
      </c>
      <c r="D429" s="68" t="s">
        <v>1581</v>
      </c>
      <c r="E429" s="68" t="s">
        <v>145</v>
      </c>
      <c r="F429" s="68" t="s">
        <v>2199</v>
      </c>
      <c r="G429" s="68" t="s">
        <v>2398</v>
      </c>
      <c r="H429" s="68"/>
      <c r="I429" s="69" t="b">
        <f>COUNTIF('List of Employees'!$B$4:$B$766,'List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2398</v>
      </c>
      <c r="H430" s="68" t="s">
        <v>480</v>
      </c>
      <c r="I430" s="69" t="b">
        <f>COUNTIF('List of Employees'!$B$4:$B$766,'List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2398</v>
      </c>
      <c r="H431" s="68" t="s">
        <v>589</v>
      </c>
      <c r="I431" s="69" t="b">
        <f>COUNTIF('List of Employees'!$B$4:$B$766,'List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2398</v>
      </c>
      <c r="H432" s="68" t="s">
        <v>270</v>
      </c>
      <c r="I432" s="69" t="b">
        <f>COUNTIF('List of Employees'!$B$4:$B$766,'List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2398</v>
      </c>
      <c r="H433" s="68" t="s">
        <v>89</v>
      </c>
      <c r="I433" s="69" t="b">
        <f>COUNTIF('List of Employees'!$B$4:$B$766,'List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2565</v>
      </c>
      <c r="D434" s="68" t="s">
        <v>2352</v>
      </c>
      <c r="E434" s="68"/>
      <c r="F434" s="68" t="s">
        <v>125</v>
      </c>
      <c r="G434" s="68" t="s">
        <v>2398</v>
      </c>
      <c r="H434" s="68" t="s">
        <v>208</v>
      </c>
      <c r="I434" s="69" t="b">
        <f>COUNTIF('List of Employees'!$B$4:$B$766,'List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2307</v>
      </c>
      <c r="D435" s="68" t="s">
        <v>1520</v>
      </c>
      <c r="E435" s="68" t="s">
        <v>150</v>
      </c>
      <c r="F435" s="68" t="s">
        <v>2011</v>
      </c>
      <c r="G435" s="68" t="s">
        <v>1286</v>
      </c>
      <c r="H435" s="68" t="s">
        <v>1062</v>
      </c>
      <c r="I435" s="69" t="b">
        <f>COUNTIF('List of Employees'!$B$4:$B$766,'List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1544</v>
      </c>
      <c r="E436" s="68" t="s">
        <v>429</v>
      </c>
      <c r="F436" s="68" t="s">
        <v>1286</v>
      </c>
      <c r="G436" s="68" t="s">
        <v>1286</v>
      </c>
      <c r="H436" s="68" t="s">
        <v>97</v>
      </c>
      <c r="I436" s="69" t="b">
        <f>COUNTIF('List of Employees'!$B$4:$B$766,'List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2398</v>
      </c>
      <c r="H437" s="68" t="s">
        <v>89</v>
      </c>
      <c r="I437" s="69" t="b">
        <f>COUNTIF('List of Employees'!$B$4:$B$766,'List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1545</v>
      </c>
      <c r="D438" s="68" t="s">
        <v>1546</v>
      </c>
      <c r="E438" s="68" t="s">
        <v>669</v>
      </c>
      <c r="F438" s="68" t="s">
        <v>1286</v>
      </c>
      <c r="G438" s="68" t="s">
        <v>1286</v>
      </c>
      <c r="H438" s="68" t="s">
        <v>198</v>
      </c>
      <c r="I438" s="69" t="b">
        <f>COUNTIF('List of Employees'!$B$4:$B$766,'List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2398</v>
      </c>
      <c r="H439" s="68" t="s">
        <v>208</v>
      </c>
      <c r="I439" s="69" t="b">
        <f>COUNTIF('List of Employees'!$B$4:$B$766,'List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2398</v>
      </c>
      <c r="H440" s="68" t="s">
        <v>135</v>
      </c>
      <c r="I440" s="69" t="b">
        <f>COUNTIF('List of Employees'!$B$4:$B$766,'List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2398</v>
      </c>
      <c r="H441" s="68" t="s">
        <v>486</v>
      </c>
      <c r="I441" s="69" t="b">
        <f>COUNTIF('List of Employees'!$B$4:$B$766,'List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1547</v>
      </c>
      <c r="D442" s="68" t="s">
        <v>1548</v>
      </c>
      <c r="E442" s="68" t="s">
        <v>578</v>
      </c>
      <c r="F442" s="68" t="s">
        <v>1286</v>
      </c>
      <c r="G442" s="68" t="s">
        <v>1286</v>
      </c>
      <c r="H442" s="68" t="s">
        <v>1695</v>
      </c>
      <c r="I442" s="69" t="b">
        <f>COUNTIF('List of Employees'!$B$4:$B$766,'List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1705</v>
      </c>
      <c r="G443" s="68" t="s">
        <v>1286</v>
      </c>
      <c r="H443" s="68" t="s">
        <v>2032</v>
      </c>
      <c r="I443" s="69" t="b">
        <f>COUNTIF('List of Employees'!$B$4:$B$766,'List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2283</v>
      </c>
      <c r="E444" s="68" t="s">
        <v>134</v>
      </c>
      <c r="F444" s="68" t="s">
        <v>1286</v>
      </c>
      <c r="G444" s="68" t="s">
        <v>1286</v>
      </c>
      <c r="H444" s="68" t="s">
        <v>198</v>
      </c>
      <c r="I444" s="69" t="b">
        <f>COUNTIF('List of Employees'!$B$4:$B$766,'List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2398</v>
      </c>
      <c r="H445" s="68" t="s">
        <v>141</v>
      </c>
      <c r="I445" s="69" t="b">
        <f>COUNTIF('List of Employees'!$B$4:$B$766,'List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2398</v>
      </c>
      <c r="H446" s="68" t="s">
        <v>97</v>
      </c>
      <c r="I446" s="69" t="b">
        <f>COUNTIF('List of Employees'!$B$4:$B$766,'List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2398</v>
      </c>
      <c r="H447" s="68" t="s">
        <v>438</v>
      </c>
      <c r="I447" s="69" t="b">
        <f>COUNTIF('List of Employees'!$B$4:$B$766,'List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2398</v>
      </c>
      <c r="H448" s="68" t="s">
        <v>360</v>
      </c>
      <c r="I448" s="69" t="b">
        <f>COUNTIF('List of Employees'!$B$4:$B$766,'List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Employees'!$B$4:$B$766,'List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2035</v>
      </c>
      <c r="E450" s="68" t="s">
        <v>2036</v>
      </c>
      <c r="F450" s="68" t="s">
        <v>1701</v>
      </c>
      <c r="G450" s="68" t="s">
        <v>2398</v>
      </c>
      <c r="H450" s="68" t="s">
        <v>2037</v>
      </c>
      <c r="I450" s="69" t="b">
        <f>COUNTIF('List of Employees'!$B$4:$B$766,'List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2341</v>
      </c>
      <c r="E451" s="68" t="s">
        <v>2342</v>
      </c>
      <c r="F451" s="68" t="s">
        <v>1701</v>
      </c>
      <c r="G451" s="68" t="s">
        <v>2398</v>
      </c>
      <c r="H451" s="68"/>
      <c r="I451" s="69" t="b">
        <f>COUNTIF('List of Employees'!$B$4:$B$766,'List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2186</v>
      </c>
      <c r="E452" s="68" t="s">
        <v>134</v>
      </c>
      <c r="F452" s="68" t="s">
        <v>1711</v>
      </c>
      <c r="G452" s="68" t="s">
        <v>2398</v>
      </c>
      <c r="H452" s="68" t="s">
        <v>2032</v>
      </c>
      <c r="I452" s="69" t="b">
        <f>COUNTIF('List of Employees'!$B$4:$B$766,'List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2540</v>
      </c>
      <c r="D453" s="68" t="s">
        <v>2541</v>
      </c>
      <c r="E453" s="68" t="s">
        <v>226</v>
      </c>
      <c r="F453" s="68" t="s">
        <v>1286</v>
      </c>
      <c r="G453" s="68" t="s">
        <v>1286</v>
      </c>
      <c r="H453" s="68" t="s">
        <v>2542</v>
      </c>
      <c r="I453" s="69" t="b">
        <f>COUNTIF('List of Employees'!$B$4:$B$766,'List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2398</v>
      </c>
      <c r="H454" s="68" t="s">
        <v>208</v>
      </c>
      <c r="I454" s="69" t="b">
        <f>COUNTIF('List of Employees'!$B$4:$B$766,'List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2482</v>
      </c>
      <c r="E455" s="68" t="s">
        <v>1052</v>
      </c>
      <c r="F455" s="68" t="s">
        <v>763</v>
      </c>
      <c r="G455" s="68" t="s">
        <v>2398</v>
      </c>
      <c r="H455" s="68" t="s">
        <v>2483</v>
      </c>
      <c r="I455" s="69" t="b">
        <f>COUNTIF('List of Employees'!$B$4:$B$766,'List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1544</v>
      </c>
      <c r="E456" s="68" t="s">
        <v>124</v>
      </c>
      <c r="F456" s="68" t="s">
        <v>682</v>
      </c>
      <c r="G456" s="68" t="s">
        <v>2398</v>
      </c>
      <c r="H456" s="68" t="s">
        <v>2032</v>
      </c>
      <c r="I456" s="69" t="b">
        <f>COUNTIF('List of Employees'!$B$4:$B$766,'List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1996</v>
      </c>
      <c r="E457" s="68" t="s">
        <v>1584</v>
      </c>
      <c r="F457" s="68" t="s">
        <v>1997</v>
      </c>
      <c r="G457" s="68" t="s">
        <v>2398</v>
      </c>
      <c r="H457" s="68" t="s">
        <v>89</v>
      </c>
      <c r="I457" s="69" t="b">
        <f>COUNTIF('List of Employees'!$B$4:$B$766,'List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1549</v>
      </c>
      <c r="D458" s="68" t="s">
        <v>1382</v>
      </c>
      <c r="E458" s="68" t="s">
        <v>1550</v>
      </c>
      <c r="F458" s="68" t="s">
        <v>1286</v>
      </c>
      <c r="G458" s="68" t="s">
        <v>1286</v>
      </c>
      <c r="H458" s="68" t="s">
        <v>1695</v>
      </c>
      <c r="I458" s="69" t="b">
        <f>COUNTIF('List of Employees'!$B$4:$B$766,'List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2317</v>
      </c>
      <c r="D459" s="68" t="s">
        <v>228</v>
      </c>
      <c r="E459" s="68" t="s">
        <v>814</v>
      </c>
      <c r="F459" s="68" t="s">
        <v>1286</v>
      </c>
      <c r="G459" s="68" t="s">
        <v>1286</v>
      </c>
      <c r="H459" s="68" t="s">
        <v>103</v>
      </c>
      <c r="I459" s="69" t="b">
        <f>COUNTIF('List of Employees'!$B$4:$B$766,'List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1551</v>
      </c>
      <c r="D460" s="68" t="s">
        <v>1552</v>
      </c>
      <c r="E460" s="68" t="s">
        <v>1553</v>
      </c>
      <c r="F460" s="68" t="s">
        <v>1286</v>
      </c>
      <c r="G460" s="68" t="s">
        <v>1286</v>
      </c>
      <c r="H460" s="68" t="s">
        <v>1696</v>
      </c>
      <c r="I460" s="69" t="b">
        <f>COUNTIF('List of Employees'!$B$4:$B$766,'List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2385</v>
      </c>
      <c r="D461" s="68" t="s">
        <v>821</v>
      </c>
      <c r="E461" s="68" t="s">
        <v>1331</v>
      </c>
      <c r="F461" s="68" t="s">
        <v>2335</v>
      </c>
      <c r="G461" s="68" t="s">
        <v>2398</v>
      </c>
      <c r="H461" s="68"/>
      <c r="I461" s="69" t="b">
        <f>COUNTIF('List of Employees'!$B$4:$B$766,'List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1554</v>
      </c>
      <c r="E462" s="68" t="s">
        <v>119</v>
      </c>
      <c r="F462" s="68" t="s">
        <v>1286</v>
      </c>
      <c r="G462" s="68" t="s">
        <v>1286</v>
      </c>
      <c r="H462" s="68" t="s">
        <v>1706</v>
      </c>
      <c r="I462" s="69" t="b">
        <f>COUNTIF('List of Employees'!$B$4:$B$766,'List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Employees'!$B$4:$B$766,'List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1555</v>
      </c>
      <c r="E464" s="68" t="s">
        <v>1517</v>
      </c>
      <c r="F464" s="68" t="s">
        <v>1286</v>
      </c>
      <c r="G464" s="68" t="s">
        <v>1286</v>
      </c>
      <c r="H464" s="68" t="s">
        <v>208</v>
      </c>
      <c r="I464" s="69" t="b">
        <f>COUNTIF('List of Employees'!$B$4:$B$766,'List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1487</v>
      </c>
      <c r="E465" s="68" t="s">
        <v>84</v>
      </c>
      <c r="F465" s="68" t="s">
        <v>1286</v>
      </c>
      <c r="G465" s="68" t="s">
        <v>1286</v>
      </c>
      <c r="H465" s="68" t="s">
        <v>126</v>
      </c>
      <c r="I465" s="69" t="b">
        <f>COUNTIF('List of Employees'!$B$4:$B$766,'List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2398</v>
      </c>
      <c r="H466" s="68" t="s">
        <v>288</v>
      </c>
      <c r="I466" s="69" t="b">
        <f>COUNTIF('List of Employees'!$B$4:$B$766,'List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2398</v>
      </c>
      <c r="H467" s="68" t="s">
        <v>438</v>
      </c>
      <c r="I467" s="69" t="b">
        <f>COUNTIF('List of Employees'!$B$4:$B$766,'List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2398</v>
      </c>
      <c r="H468" s="68" t="s">
        <v>212</v>
      </c>
      <c r="I468" s="69" t="b">
        <f>COUNTIF('List of Employees'!$B$4:$B$766,'List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1556</v>
      </c>
      <c r="E469" s="68" t="s">
        <v>1557</v>
      </c>
      <c r="F469" s="68" t="s">
        <v>1711</v>
      </c>
      <c r="G469" s="68" t="s">
        <v>2398</v>
      </c>
      <c r="H469" s="68" t="s">
        <v>97</v>
      </c>
      <c r="I469" s="69" t="b">
        <f>COUNTIF('List of Employees'!$B$4:$B$766,'List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2327</v>
      </c>
      <c r="E470" s="68" t="s">
        <v>1510</v>
      </c>
      <c r="F470" s="68" t="s">
        <v>1694</v>
      </c>
      <c r="G470" s="68" t="s">
        <v>1694</v>
      </c>
      <c r="H470" s="68" t="s">
        <v>103</v>
      </c>
      <c r="I470" s="69" t="b">
        <f>COUNTIF('List of Employees'!$B$4:$B$766,'List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2398</v>
      </c>
      <c r="H471" s="68" t="s">
        <v>295</v>
      </c>
      <c r="I471" s="69" t="b">
        <f>COUNTIF('List of Employees'!$B$4:$B$766,'List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1558</v>
      </c>
      <c r="D472" s="68" t="s">
        <v>502</v>
      </c>
      <c r="E472" s="68" t="s">
        <v>377</v>
      </c>
      <c r="F472" s="68" t="s">
        <v>1286</v>
      </c>
      <c r="G472" s="68" t="s">
        <v>1286</v>
      </c>
      <c r="H472" s="68" t="s">
        <v>288</v>
      </c>
      <c r="I472" s="69" t="b">
        <f>COUNTIF('List of Employees'!$B$4:$B$766,'List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2398</v>
      </c>
      <c r="H473" s="68" t="s">
        <v>356</v>
      </c>
      <c r="I473" s="69" t="b">
        <f>COUNTIF('List of Employees'!$B$4:$B$766,'List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2398</v>
      </c>
      <c r="H474" s="68" t="s">
        <v>356</v>
      </c>
      <c r="I474" s="69" t="b">
        <f>COUNTIF('List of Employees'!$B$4:$B$766,'List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2398</v>
      </c>
      <c r="H475" s="68" t="s">
        <v>270</v>
      </c>
      <c r="I475" s="69" t="b">
        <f>COUNTIF('List of Employees'!$B$4:$B$766,'List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2398</v>
      </c>
      <c r="H476" s="68" t="s">
        <v>135</v>
      </c>
      <c r="I476" s="69" t="b">
        <f>COUNTIF('List of Employees'!$B$4:$B$766,'List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2398</v>
      </c>
      <c r="H477" s="68" t="s">
        <v>462</v>
      </c>
      <c r="I477" s="69" t="b">
        <f>COUNTIF('List of Employees'!$B$4:$B$766,'List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Employees'!$B$4:$B$766,'List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2218</v>
      </c>
      <c r="E479" s="68" t="s">
        <v>186</v>
      </c>
      <c r="F479" s="68" t="s">
        <v>1284</v>
      </c>
      <c r="G479" s="68" t="s">
        <v>2398</v>
      </c>
      <c r="H479" s="68" t="s">
        <v>2219</v>
      </c>
      <c r="I479" s="69" t="b">
        <f>COUNTIF('List of Employees'!$B$4:$B$766,'List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2398</v>
      </c>
      <c r="H480" s="68" t="s">
        <v>330</v>
      </c>
      <c r="I480" s="69" t="b">
        <f>COUNTIF('List of Employees'!$B$4:$B$766,'List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2398</v>
      </c>
      <c r="H481" s="68" t="s">
        <v>182</v>
      </c>
      <c r="I481" s="69" t="b">
        <f>COUNTIF('List of Employees'!$B$4:$B$766,'List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2398</v>
      </c>
      <c r="H482" s="68" t="s">
        <v>152</v>
      </c>
      <c r="I482" s="69" t="b">
        <f>COUNTIF('List of Employees'!$B$4:$B$766,'List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2398</v>
      </c>
      <c r="H483" s="68" t="s">
        <v>97</v>
      </c>
      <c r="I483" s="69" t="b">
        <f>COUNTIF('List of Employees'!$B$4:$B$766,'List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2573</v>
      </c>
      <c r="D484" s="68" t="s">
        <v>2574</v>
      </c>
      <c r="E484" s="68"/>
      <c r="F484" s="68" t="s">
        <v>1286</v>
      </c>
      <c r="G484" s="68" t="s">
        <v>1286</v>
      </c>
      <c r="H484" s="68" t="s">
        <v>288</v>
      </c>
      <c r="I484" s="69" t="b">
        <f>COUNTIF('List of Employees'!$B$4:$B$766,'List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2398</v>
      </c>
      <c r="H485" s="68" t="s">
        <v>536</v>
      </c>
      <c r="I485" s="69" t="b">
        <f>COUNTIF('List of Employees'!$B$4:$B$766,'List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1559</v>
      </c>
      <c r="D486" s="68" t="s">
        <v>1560</v>
      </c>
      <c r="E486" s="68" t="s">
        <v>236</v>
      </c>
      <c r="F486" s="68" t="s">
        <v>1286</v>
      </c>
      <c r="G486" s="68" t="s">
        <v>1286</v>
      </c>
      <c r="H486" s="68" t="s">
        <v>360</v>
      </c>
      <c r="I486" s="69" t="b">
        <f>COUNTIF('List of Employees'!$B$4:$B$766,'List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Employees'!$B$4:$B$766,'List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2398</v>
      </c>
      <c r="H488" s="68" t="s">
        <v>438</v>
      </c>
      <c r="I488" s="69" t="b">
        <f>COUNTIF('List of Employees'!$B$4:$B$766,'List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2401</v>
      </c>
      <c r="D489" s="68" t="s">
        <v>2402</v>
      </c>
      <c r="E489" s="68" t="s">
        <v>84</v>
      </c>
      <c r="F489" s="68" t="s">
        <v>211</v>
      </c>
      <c r="G489" s="68" t="s">
        <v>2398</v>
      </c>
      <c r="H489" s="68" t="s">
        <v>212</v>
      </c>
      <c r="I489" s="69" t="b">
        <f>COUNTIF('List of Employees'!$B$4:$B$766,'List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1561</v>
      </c>
      <c r="D490" s="68" t="s">
        <v>2287</v>
      </c>
      <c r="E490" s="68" t="s">
        <v>1562</v>
      </c>
      <c r="F490" s="68" t="s">
        <v>1286</v>
      </c>
      <c r="G490" s="68" t="s">
        <v>1286</v>
      </c>
      <c r="H490" s="68" t="s">
        <v>1695</v>
      </c>
      <c r="I490" s="69" t="b">
        <f>COUNTIF('List of Employees'!$B$4:$B$766,'List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2422</v>
      </c>
      <c r="E491" s="68" t="s">
        <v>283</v>
      </c>
      <c r="F491" s="68" t="s">
        <v>2151</v>
      </c>
      <c r="G491" s="68" t="s">
        <v>2398</v>
      </c>
      <c r="H491" s="68" t="s">
        <v>2423</v>
      </c>
      <c r="I491" s="69" t="b">
        <f>COUNTIF('List of Employees'!$B$4:$B$766,'List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2398</v>
      </c>
      <c r="H492" s="68" t="s">
        <v>334</v>
      </c>
      <c r="I492" s="69" t="b">
        <f>COUNTIF('List of Employees'!$B$4:$B$766,'List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Employees'!$B$4:$B$766,'List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2052</v>
      </c>
      <c r="E494" s="68" t="s">
        <v>329</v>
      </c>
      <c r="F494" s="68" t="s">
        <v>1286</v>
      </c>
      <c r="G494" s="68" t="s">
        <v>1286</v>
      </c>
      <c r="H494" s="68" t="s">
        <v>2053</v>
      </c>
      <c r="I494" s="69" t="b">
        <f>COUNTIF('List of Employees'!$B$4:$B$766,'List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2398</v>
      </c>
      <c r="H495" s="68" t="s">
        <v>198</v>
      </c>
      <c r="I495" s="69" t="b">
        <f>COUNTIF('List of Employees'!$B$4:$B$766,'List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2398</v>
      </c>
      <c r="H496" s="68" t="s">
        <v>360</v>
      </c>
      <c r="I496" s="69" t="b">
        <f>COUNTIF('List of Employees'!$B$4:$B$766,'List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2398</v>
      </c>
      <c r="H497" s="68" t="s">
        <v>156</v>
      </c>
      <c r="I497" s="69" t="b">
        <f>COUNTIF('List of Employees'!$B$4:$B$766,'List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1563</v>
      </c>
      <c r="E498" s="68" t="s">
        <v>1037</v>
      </c>
      <c r="F498" s="68" t="s">
        <v>682</v>
      </c>
      <c r="G498" s="68" t="s">
        <v>2398</v>
      </c>
      <c r="H498" s="68" t="s">
        <v>135</v>
      </c>
      <c r="I498" s="69" t="b">
        <f>COUNTIF('List of Employees'!$B$4:$B$766,'List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1564</v>
      </c>
      <c r="E499" s="68" t="s">
        <v>1565</v>
      </c>
      <c r="F499" s="68" t="s">
        <v>1286</v>
      </c>
      <c r="G499" s="68" t="s">
        <v>1286</v>
      </c>
      <c r="H499" s="68" t="s">
        <v>97</v>
      </c>
      <c r="I499" s="69" t="b">
        <f>COUNTIF('List of Employees'!$B$4:$B$766,'List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1566</v>
      </c>
      <c r="E500" s="68" t="s">
        <v>1567</v>
      </c>
      <c r="F500" s="68" t="s">
        <v>682</v>
      </c>
      <c r="G500" s="68" t="s">
        <v>2398</v>
      </c>
      <c r="H500" s="68" t="s">
        <v>97</v>
      </c>
      <c r="I500" s="69" t="b">
        <f>COUNTIF('List of Employees'!$B$4:$B$766,'List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2398</v>
      </c>
      <c r="H501" s="68" t="s">
        <v>438</v>
      </c>
      <c r="I501" s="69" t="b">
        <f>COUNTIF('List of Employees'!$B$4:$B$766,'List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1568</v>
      </c>
      <c r="E502" s="68" t="s">
        <v>1569</v>
      </c>
      <c r="F502" s="68" t="s">
        <v>1694</v>
      </c>
      <c r="G502" s="68" t="s">
        <v>1694</v>
      </c>
      <c r="H502" s="68" t="s">
        <v>1695</v>
      </c>
      <c r="I502" s="69" t="b">
        <f>COUNTIF('List of Employees'!$B$4:$B$766,'List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2398</v>
      </c>
      <c r="H503" s="68" t="s">
        <v>270</v>
      </c>
      <c r="I503" s="69" t="b">
        <f>COUNTIF('List of Employees'!$B$4:$B$766,'List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2398</v>
      </c>
      <c r="H504" s="68" t="s">
        <v>285</v>
      </c>
      <c r="I504" s="69" t="b">
        <f>COUNTIF('List of Employees'!$B$4:$B$766,'List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1570</v>
      </c>
      <c r="E505" s="68" t="s">
        <v>1571</v>
      </c>
      <c r="F505" s="68" t="s">
        <v>1286</v>
      </c>
      <c r="G505" s="68" t="s">
        <v>1286</v>
      </c>
      <c r="H505" s="68" t="s">
        <v>152</v>
      </c>
      <c r="I505" s="69" t="b">
        <f>COUNTIF('List of Employees'!$B$4:$B$766,'List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2398</v>
      </c>
      <c r="H506" s="68" t="s">
        <v>288</v>
      </c>
      <c r="I506" s="69" t="b">
        <f>COUNTIF('List of Employees'!$B$4:$B$766,'List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1573</v>
      </c>
      <c r="E507" s="68" t="s">
        <v>319</v>
      </c>
      <c r="F507" s="68" t="s">
        <v>1286</v>
      </c>
      <c r="G507" s="68" t="s">
        <v>1286</v>
      </c>
      <c r="H507" s="68" t="s">
        <v>536</v>
      </c>
      <c r="I507" s="69" t="b">
        <f>COUNTIF('List of Employees'!$B$4:$B$766,'List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1572</v>
      </c>
      <c r="D508" s="68" t="s">
        <v>1573</v>
      </c>
      <c r="E508" s="68" t="s">
        <v>319</v>
      </c>
      <c r="F508" s="68" t="s">
        <v>1286</v>
      </c>
      <c r="G508" s="68" t="s">
        <v>1286</v>
      </c>
      <c r="H508" s="68" t="s">
        <v>536</v>
      </c>
      <c r="I508" s="69" t="b">
        <f>COUNTIF('List of Employees'!$B$4:$B$766,'List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1574</v>
      </c>
      <c r="D509" s="68" t="s">
        <v>1575</v>
      </c>
      <c r="E509" s="68"/>
      <c r="F509" s="68" t="s">
        <v>1286</v>
      </c>
      <c r="G509" s="68" t="s">
        <v>1286</v>
      </c>
      <c r="H509" s="68" t="s">
        <v>288</v>
      </c>
      <c r="I509" s="69" t="b">
        <f>COUNTIF('List of Employees'!$B$4:$B$766,'List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1576</v>
      </c>
      <c r="D510" s="68" t="s">
        <v>1577</v>
      </c>
      <c r="E510" s="68" t="s">
        <v>186</v>
      </c>
      <c r="F510" s="68" t="s">
        <v>1286</v>
      </c>
      <c r="G510" s="68" t="s">
        <v>1286</v>
      </c>
      <c r="H510" s="68" t="s">
        <v>1695</v>
      </c>
      <c r="I510" s="69" t="b">
        <f>COUNTIF('List of Employees'!$B$4:$B$766,'List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2550</v>
      </c>
      <c r="D511" s="68" t="s">
        <v>2000</v>
      </c>
      <c r="E511" s="68"/>
      <c r="F511" s="68" t="s">
        <v>1286</v>
      </c>
      <c r="G511" s="68" t="s">
        <v>1286</v>
      </c>
      <c r="H511" s="68" t="s">
        <v>1695</v>
      </c>
      <c r="I511" s="69" t="b">
        <f>COUNTIF('List of Employees'!$B$4:$B$766,'List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1555</v>
      </c>
      <c r="E512" s="68" t="s">
        <v>119</v>
      </c>
      <c r="F512" s="68" t="s">
        <v>125</v>
      </c>
      <c r="G512" s="68" t="s">
        <v>2398</v>
      </c>
      <c r="H512" s="68" t="s">
        <v>208</v>
      </c>
      <c r="I512" s="69" t="b">
        <f>COUNTIF('List of Employees'!$B$4:$B$766,'List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2567</v>
      </c>
      <c r="E513" s="68" t="s">
        <v>2568</v>
      </c>
      <c r="F513" s="68" t="s">
        <v>125</v>
      </c>
      <c r="G513" s="68" t="s">
        <v>1286</v>
      </c>
      <c r="H513" s="68" t="s">
        <v>2128</v>
      </c>
      <c r="I513" s="69" t="b">
        <f>COUNTIF('List of Employees'!$B$4:$B$766,'List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2626</v>
      </c>
      <c r="E514" s="68" t="s">
        <v>2627</v>
      </c>
      <c r="F514" s="68" t="s">
        <v>1286</v>
      </c>
      <c r="G514" s="68" t="s">
        <v>1286</v>
      </c>
      <c r="H514" s="68" t="s">
        <v>141</v>
      </c>
      <c r="I514" s="69" t="b">
        <f>COUNTIF('List of Employees'!$B$4:$B$766,'List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2398</v>
      </c>
      <c r="H515" s="68" t="s">
        <v>438</v>
      </c>
      <c r="I515" s="69" t="b">
        <f>COUNTIF('List of Employees'!$B$4:$B$766,'List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2398</v>
      </c>
      <c r="H516" s="68" t="s">
        <v>103</v>
      </c>
      <c r="I516" s="69" t="b">
        <f>COUNTIF('List of Employees'!$B$4:$B$766,'List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2398</v>
      </c>
      <c r="H517" s="68" t="s">
        <v>135</v>
      </c>
      <c r="I517" s="69" t="b">
        <f>COUNTIF('List of Employees'!$B$4:$B$766,'List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2398</v>
      </c>
      <c r="H518" s="68" t="s">
        <v>135</v>
      </c>
      <c r="I518" s="69" t="b">
        <f>COUNTIF('List of Employees'!$B$4:$B$766,'List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1983</v>
      </c>
      <c r="G519" s="68" t="s">
        <v>2398</v>
      </c>
      <c r="H519" s="68" t="s">
        <v>135</v>
      </c>
      <c r="I519" s="69" t="b">
        <f>COUNTIF('List of Employees'!$B$4:$B$766,'List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2150</v>
      </c>
      <c r="D520" s="68" t="s">
        <v>557</v>
      </c>
      <c r="E520" s="68" t="s">
        <v>2612</v>
      </c>
      <c r="F520" s="68" t="s">
        <v>2151</v>
      </c>
      <c r="G520" s="68" t="s">
        <v>2336</v>
      </c>
      <c r="H520" s="68" t="s">
        <v>126</v>
      </c>
      <c r="I520" s="69" t="b">
        <f>COUNTIF('List of Employees'!$B$4:$B$766,'List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2398</v>
      </c>
      <c r="H521" s="68" t="s">
        <v>97</v>
      </c>
      <c r="I521" s="69" t="b">
        <f>COUNTIF('List of Employees'!$B$4:$B$766,'List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2637</v>
      </c>
      <c r="E522" s="68" t="s">
        <v>186</v>
      </c>
      <c r="F522" s="68" t="s">
        <v>125</v>
      </c>
      <c r="G522" s="68" t="s">
        <v>2398</v>
      </c>
      <c r="H522" s="68" t="s">
        <v>2219</v>
      </c>
      <c r="I522" s="72" t="b">
        <f>COUNTIF('List of Employees'!$B$4:$B$766,'List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2485</v>
      </c>
      <c r="E523" s="68" t="s">
        <v>2486</v>
      </c>
      <c r="F523" s="68" t="s">
        <v>682</v>
      </c>
      <c r="G523" s="68" t="s">
        <v>2398</v>
      </c>
      <c r="H523" s="68" t="s">
        <v>2449</v>
      </c>
      <c r="I523" s="69" t="b">
        <f>COUNTIF('List of Employees'!$B$4:$B$766,'List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2634</v>
      </c>
      <c r="D524" s="68" t="s">
        <v>2635</v>
      </c>
      <c r="E524" s="68"/>
      <c r="F524" s="68" t="s">
        <v>1286</v>
      </c>
      <c r="G524" s="68" t="s">
        <v>1286</v>
      </c>
      <c r="H524" s="68" t="s">
        <v>1695</v>
      </c>
      <c r="I524" s="72" t="b">
        <f>COUNTIF('List of Employees'!$B$4:$B$766,'List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2631</v>
      </c>
      <c r="D525" s="68" t="s">
        <v>2632</v>
      </c>
      <c r="E525" s="68"/>
      <c r="F525" s="68" t="s">
        <v>1701</v>
      </c>
      <c r="G525" s="68" t="s">
        <v>1694</v>
      </c>
      <c r="H525" s="68"/>
      <c r="I525" s="72" t="b">
        <f>COUNTIF('List of Employees'!$B$4:$B$766,'List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2398</v>
      </c>
      <c r="H526" s="68" t="s">
        <v>270</v>
      </c>
      <c r="I526" s="69" t="b">
        <f>COUNTIF('List of Employees'!$B$4:$B$766,'List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2398</v>
      </c>
      <c r="H527" s="68" t="s">
        <v>295</v>
      </c>
      <c r="I527" s="69" t="b">
        <f>COUNTIF('List of Employees'!$B$4:$B$766,'List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2398</v>
      </c>
      <c r="H528" s="68" t="s">
        <v>360</v>
      </c>
      <c r="I528" s="69" t="b">
        <f>COUNTIF('List of Employees'!$B$4:$B$766,'List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2617</v>
      </c>
      <c r="E529" s="68" t="s">
        <v>124</v>
      </c>
      <c r="F529" s="68" t="s">
        <v>867</v>
      </c>
      <c r="G529" s="68" t="s">
        <v>2398</v>
      </c>
      <c r="H529" s="68" t="s">
        <v>182</v>
      </c>
      <c r="I529" s="69" t="b">
        <f>COUNTIF('List of Employees'!$B$4:$B$766,'List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2398</v>
      </c>
      <c r="H530" s="68" t="s">
        <v>270</v>
      </c>
      <c r="I530" s="69" t="b">
        <f>COUNTIF('List of Employees'!$B$4:$B$766,'List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2587</v>
      </c>
      <c r="D531" s="68" t="s">
        <v>2588</v>
      </c>
      <c r="E531" s="68" t="s">
        <v>134</v>
      </c>
      <c r="F531" s="68" t="s">
        <v>1286</v>
      </c>
      <c r="G531" s="68" t="s">
        <v>1286</v>
      </c>
      <c r="H531" s="68" t="s">
        <v>198</v>
      </c>
      <c r="I531" s="69" t="b">
        <f>COUNTIF('List of Employees'!$B$4:$B$766,'List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1578</v>
      </c>
      <c r="D532" s="68" t="s">
        <v>710</v>
      </c>
      <c r="E532" s="68" t="s">
        <v>1579</v>
      </c>
      <c r="F532" s="68" t="s">
        <v>1286</v>
      </c>
      <c r="G532" s="68" t="s">
        <v>1286</v>
      </c>
      <c r="H532" s="68" t="s">
        <v>208</v>
      </c>
      <c r="I532" s="69" t="b">
        <f>COUNTIF('List of Employees'!$B$4:$B$766,'List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1580</v>
      </c>
      <c r="D533" s="68" t="s">
        <v>1581</v>
      </c>
      <c r="E533" s="68" t="s">
        <v>341</v>
      </c>
      <c r="F533" s="68" t="s">
        <v>1286</v>
      </c>
      <c r="G533" s="68" t="s">
        <v>1286</v>
      </c>
      <c r="H533" s="68" t="s">
        <v>1298</v>
      </c>
      <c r="I533" s="69" t="b">
        <f>COUNTIF('List of Employees'!$B$4:$B$766,'List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1582</v>
      </c>
      <c r="D534" s="68" t="s">
        <v>2273</v>
      </c>
      <c r="E534" s="68" t="s">
        <v>88</v>
      </c>
      <c r="F534" s="68" t="s">
        <v>197</v>
      </c>
      <c r="G534" s="68" t="s">
        <v>2398</v>
      </c>
      <c r="H534" s="68" t="s">
        <v>2268</v>
      </c>
      <c r="I534" s="69" t="b">
        <f>COUNTIF('List of Employees'!$B$4:$B$766,'List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1582</v>
      </c>
      <c r="D535" s="68" t="s">
        <v>1490</v>
      </c>
      <c r="E535" s="68" t="s">
        <v>1583</v>
      </c>
      <c r="F535" s="68" t="s">
        <v>1286</v>
      </c>
      <c r="G535" s="68" t="s">
        <v>1286</v>
      </c>
      <c r="H535" s="68" t="s">
        <v>198</v>
      </c>
      <c r="I535" s="69" t="b">
        <f>COUNTIF('List of Employees'!$B$4:$B$766,'List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1582</v>
      </c>
      <c r="D536" s="68" t="s">
        <v>2261</v>
      </c>
      <c r="E536" s="68" t="s">
        <v>134</v>
      </c>
      <c r="F536" s="68" t="s">
        <v>1286</v>
      </c>
      <c r="G536" s="68" t="s">
        <v>1286</v>
      </c>
      <c r="H536" s="68" t="s">
        <v>198</v>
      </c>
      <c r="I536" s="69" t="b">
        <f>COUNTIF('List of Employees'!$B$4:$B$766,'List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2169</v>
      </c>
      <c r="E537" s="68" t="s">
        <v>236</v>
      </c>
      <c r="F537" s="68" t="s">
        <v>1694</v>
      </c>
      <c r="G537" s="68" t="s">
        <v>1694</v>
      </c>
      <c r="H537" s="68" t="s">
        <v>2170</v>
      </c>
      <c r="I537" s="69" t="b">
        <f>COUNTIF('List of Employees'!$B$4:$B$766,'List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1584</v>
      </c>
      <c r="F538" s="68" t="s">
        <v>197</v>
      </c>
      <c r="G538" s="68" t="s">
        <v>2398</v>
      </c>
      <c r="H538" s="68" t="s">
        <v>1062</v>
      </c>
      <c r="I538" s="69" t="b">
        <f>COUNTIF('List of Employees'!$B$4:$B$766,'List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2398</v>
      </c>
      <c r="H539" s="68" t="s">
        <v>135</v>
      </c>
      <c r="I539" s="69" t="b">
        <f>COUNTIF('List of Employees'!$B$4:$B$766,'List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1531</v>
      </c>
      <c r="D540" s="68" t="s">
        <v>1585</v>
      </c>
      <c r="E540" s="68" t="s">
        <v>1586</v>
      </c>
      <c r="F540" s="68" t="s">
        <v>1286</v>
      </c>
      <c r="G540" s="68" t="s">
        <v>1286</v>
      </c>
      <c r="H540" s="68" t="s">
        <v>135</v>
      </c>
      <c r="I540" s="69" t="b">
        <f>COUNTIF('List of Employees'!$B$4:$B$766,'List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2398</v>
      </c>
      <c r="H541" s="68" t="s">
        <v>325</v>
      </c>
      <c r="I541" s="69" t="b">
        <f>COUNTIF('List of Employees'!$B$4:$B$766,'List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1587</v>
      </c>
      <c r="D542" s="68" t="s">
        <v>1588</v>
      </c>
      <c r="E542" s="68" t="s">
        <v>166</v>
      </c>
      <c r="F542" s="68" t="s">
        <v>1286</v>
      </c>
      <c r="G542" s="68" t="s">
        <v>1286</v>
      </c>
      <c r="H542" s="68" t="s">
        <v>1712</v>
      </c>
      <c r="I542" s="69" t="b">
        <f>COUNTIF('List of Employees'!$B$4:$B$766,'List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1589</v>
      </c>
      <c r="D543" s="68" t="s">
        <v>1590</v>
      </c>
      <c r="E543" s="68" t="s">
        <v>1591</v>
      </c>
      <c r="F543" s="68" t="s">
        <v>1694</v>
      </c>
      <c r="G543" s="68" t="s">
        <v>1694</v>
      </c>
      <c r="H543" s="68" t="s">
        <v>1695</v>
      </c>
      <c r="I543" s="69" t="b">
        <f>COUNTIF('List of Employees'!$B$4:$B$766,'List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1592</v>
      </c>
      <c r="D544" s="68" t="s">
        <v>1593</v>
      </c>
      <c r="E544" s="68" t="s">
        <v>1594</v>
      </c>
      <c r="F544" s="68" t="s">
        <v>1286</v>
      </c>
      <c r="G544" s="68" t="s">
        <v>1286</v>
      </c>
      <c r="H544" s="68" t="s">
        <v>288</v>
      </c>
      <c r="I544" s="69" t="b">
        <f>COUNTIF('List of Employees'!$B$4:$B$766,'List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1592</v>
      </c>
      <c r="D545" s="68" t="s">
        <v>1364</v>
      </c>
      <c r="E545" s="68"/>
      <c r="F545" s="68" t="s">
        <v>1286</v>
      </c>
      <c r="G545" s="68" t="s">
        <v>1286</v>
      </c>
      <c r="H545" s="68" t="s">
        <v>288</v>
      </c>
      <c r="I545" s="69" t="b">
        <f>COUNTIF('List of Employees'!$B$4:$B$766,'List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1993</v>
      </c>
      <c r="E546" s="68" t="s">
        <v>1994</v>
      </c>
      <c r="F546" s="68" t="s">
        <v>311</v>
      </c>
      <c r="G546" s="68" t="s">
        <v>2398</v>
      </c>
      <c r="H546" s="68" t="s">
        <v>89</v>
      </c>
      <c r="I546" s="69" t="b">
        <f>COUNTIF('List of Employees'!$B$4:$B$766,'List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1595</v>
      </c>
      <c r="E547" s="68" t="s">
        <v>154</v>
      </c>
      <c r="F547" s="68" t="s">
        <v>1286</v>
      </c>
      <c r="G547" s="68" t="s">
        <v>1286</v>
      </c>
      <c r="H547" s="68" t="s">
        <v>97</v>
      </c>
      <c r="I547" s="69" t="b">
        <f>COUNTIF('List of Employees'!$B$4:$B$766,'List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1596</v>
      </c>
      <c r="E548" s="68" t="s">
        <v>1597</v>
      </c>
      <c r="F548" s="68" t="s">
        <v>1286</v>
      </c>
      <c r="G548" s="68" t="s">
        <v>1286</v>
      </c>
      <c r="H548" s="68" t="s">
        <v>212</v>
      </c>
      <c r="I548" s="69" t="b">
        <f>COUNTIF('List of Employees'!$B$4:$B$766,'List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2398</v>
      </c>
      <c r="H549" s="68" t="s">
        <v>270</v>
      </c>
      <c r="I549" s="69" t="b">
        <f>COUNTIF('List of Employees'!$B$4:$B$766,'List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2398</v>
      </c>
      <c r="H550" s="68" t="s">
        <v>438</v>
      </c>
      <c r="I550" s="69" t="b">
        <f>COUNTIF('List of Employees'!$B$4:$B$766,'List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1598</v>
      </c>
      <c r="D551" s="68" t="s">
        <v>1599</v>
      </c>
      <c r="E551" s="68" t="s">
        <v>377</v>
      </c>
      <c r="F551" s="68" t="s">
        <v>1694</v>
      </c>
      <c r="G551" s="68" t="s">
        <v>1694</v>
      </c>
      <c r="H551" s="68" t="s">
        <v>435</v>
      </c>
      <c r="I551" s="69" t="b">
        <f>COUNTIF('List of Employees'!$B$4:$B$766,'List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2398</v>
      </c>
      <c r="H552" s="68" t="s">
        <v>270</v>
      </c>
      <c r="I552" s="69" t="b">
        <f>COUNTIF('List of Employees'!$B$4:$B$766,'List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2398</v>
      </c>
      <c r="H553" s="68" t="s">
        <v>368</v>
      </c>
      <c r="I553" s="69" t="b">
        <f>COUNTIF('List of Employees'!$B$4:$B$766,'List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2398</v>
      </c>
      <c r="H554" s="68" t="s">
        <v>103</v>
      </c>
      <c r="I554" s="69" t="b">
        <f>COUNTIF('List of Employees'!$B$4:$B$766,'List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2380</v>
      </c>
      <c r="D555" s="68" t="s">
        <v>2381</v>
      </c>
      <c r="E555" s="68" t="s">
        <v>2382</v>
      </c>
      <c r="F555" s="68" t="s">
        <v>2383</v>
      </c>
      <c r="G555" s="68" t="s">
        <v>2398</v>
      </c>
      <c r="H555" s="68" t="s">
        <v>2250</v>
      </c>
      <c r="I555" s="69" t="b">
        <f>COUNTIF('List of Employees'!$B$4:$B$766,'List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2043</v>
      </c>
      <c r="D556" s="68" t="s">
        <v>2044</v>
      </c>
      <c r="E556" s="68" t="s">
        <v>84</v>
      </c>
      <c r="F556" s="68" t="s">
        <v>1038</v>
      </c>
      <c r="G556" s="68" t="s">
        <v>2398</v>
      </c>
      <c r="H556" s="68" t="s">
        <v>2032</v>
      </c>
      <c r="I556" s="69" t="b">
        <f>COUNTIF('List of Employees'!$B$4:$B$766,'List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2398</v>
      </c>
      <c r="H557" s="68" t="s">
        <v>208</v>
      </c>
      <c r="I557" s="69" t="b">
        <f>COUNTIF('List of Employees'!$B$4:$B$766,'List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2398</v>
      </c>
      <c r="H558" s="68" t="s">
        <v>480</v>
      </c>
      <c r="I558" s="69" t="b">
        <f>COUNTIF('List of Employees'!$B$4:$B$766,'List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1579</v>
      </c>
      <c r="D559" s="68" t="s">
        <v>1600</v>
      </c>
      <c r="E559" s="68" t="s">
        <v>720</v>
      </c>
      <c r="F559" s="68" t="s">
        <v>1286</v>
      </c>
      <c r="G559" s="68" t="s">
        <v>1286</v>
      </c>
      <c r="H559" s="68" t="s">
        <v>1713</v>
      </c>
      <c r="I559" s="69" t="b">
        <f>COUNTIF('List of Employees'!$B$4:$B$766,'List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1579</v>
      </c>
      <c r="D560" s="68" t="s">
        <v>1436</v>
      </c>
      <c r="E560" s="68" t="s">
        <v>329</v>
      </c>
      <c r="F560" s="68" t="s">
        <v>1286</v>
      </c>
      <c r="G560" s="68" t="s">
        <v>1286</v>
      </c>
      <c r="H560" s="68" t="s">
        <v>198</v>
      </c>
      <c r="I560" s="69" t="b">
        <f>COUNTIF('List of Employees'!$B$4:$B$766,'List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2398</v>
      </c>
      <c r="H561" s="68" t="s">
        <v>141</v>
      </c>
      <c r="I561" s="69" t="b">
        <f>COUNTIF('List of Employees'!$B$4:$B$766,'List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1491</v>
      </c>
      <c r="D562" s="68" t="s">
        <v>2270</v>
      </c>
      <c r="E562" s="68" t="s">
        <v>329</v>
      </c>
      <c r="F562" s="68" t="s">
        <v>2193</v>
      </c>
      <c r="G562" s="68" t="s">
        <v>2398</v>
      </c>
      <c r="H562" s="68" t="s">
        <v>2053</v>
      </c>
      <c r="I562" s="69" t="b">
        <f>COUNTIF('List of Employees'!$B$4:$B$766,'List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2398</v>
      </c>
      <c r="H563" s="68" t="s">
        <v>208</v>
      </c>
      <c r="I563" s="69" t="b">
        <f>COUNTIF('List of Employees'!$B$4:$B$766,'List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2398</v>
      </c>
      <c r="H564" s="68" t="s">
        <v>97</v>
      </c>
      <c r="I564" s="69" t="b">
        <f>COUNTIF('List of Employees'!$B$4:$B$766,'List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1601</v>
      </c>
      <c r="D565" s="68" t="s">
        <v>1602</v>
      </c>
      <c r="E565" s="68"/>
      <c r="F565" s="68" t="s">
        <v>1286</v>
      </c>
      <c r="G565" s="68" t="s">
        <v>1286</v>
      </c>
      <c r="H565" s="68" t="s">
        <v>288</v>
      </c>
      <c r="I565" s="69" t="b">
        <f>COUNTIF('List of Employees'!$B$4:$B$766,'List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1603</v>
      </c>
      <c r="D566" s="68" t="s">
        <v>908</v>
      </c>
      <c r="E566" s="68" t="s">
        <v>1604</v>
      </c>
      <c r="F566" s="68" t="s">
        <v>1714</v>
      </c>
      <c r="G566" s="68" t="s">
        <v>2398</v>
      </c>
      <c r="H566" s="68" t="s">
        <v>141</v>
      </c>
      <c r="I566" s="69" t="b">
        <f>COUNTIF('List of Employees'!$B$4:$B$766,'List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1605</v>
      </c>
      <c r="D567" s="68" t="s">
        <v>1606</v>
      </c>
      <c r="E567" s="68" t="s">
        <v>84</v>
      </c>
      <c r="F567" s="68" t="s">
        <v>1286</v>
      </c>
      <c r="G567" s="68" t="s">
        <v>1286</v>
      </c>
      <c r="H567" s="68" t="s">
        <v>288</v>
      </c>
      <c r="I567" s="69" t="b">
        <f>COUNTIF('List of Employees'!$B$4:$B$766,'List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2398</v>
      </c>
      <c r="H568" s="68" t="s">
        <v>115</v>
      </c>
      <c r="I568" s="69" t="b">
        <f>COUNTIF('List of Employees'!$B$4:$B$766,'List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Employees'!$B$4:$B$766,'List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Employees'!$B$4:$B$766,'List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2021</v>
      </c>
      <c r="D571" s="68" t="s">
        <v>2022</v>
      </c>
      <c r="E571" s="68" t="s">
        <v>2023</v>
      </c>
      <c r="F571" s="68" t="s">
        <v>2024</v>
      </c>
      <c r="G571" s="68" t="s">
        <v>2336</v>
      </c>
      <c r="H571" s="68" t="s">
        <v>536</v>
      </c>
      <c r="I571" s="69" t="b">
        <f>COUNTIF('List of Employees'!$B$4:$B$766,'List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2022</v>
      </c>
      <c r="E572" s="68" t="s">
        <v>84</v>
      </c>
      <c r="F572" s="68" t="s">
        <v>1286</v>
      </c>
      <c r="G572" s="68" t="s">
        <v>2398</v>
      </c>
      <c r="H572" s="68" t="s">
        <v>156</v>
      </c>
      <c r="I572" s="69" t="b">
        <f>COUNTIF('List of Employees'!$B$4:$B$766,'List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2398</v>
      </c>
      <c r="H573" s="68" t="s">
        <v>288</v>
      </c>
      <c r="I573" s="69" t="b">
        <f>COUNTIF('List of Employees'!$B$4:$B$766,'List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1607</v>
      </c>
      <c r="D574" s="68" t="s">
        <v>1608</v>
      </c>
      <c r="E574" s="68" t="s">
        <v>377</v>
      </c>
      <c r="F574" s="68" t="s">
        <v>1286</v>
      </c>
      <c r="G574" s="68" t="s">
        <v>1286</v>
      </c>
      <c r="H574" s="68" t="s">
        <v>1695</v>
      </c>
      <c r="I574" s="69" t="b">
        <f>COUNTIF('List of Employees'!$B$4:$B$766,'List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2058</v>
      </c>
      <c r="D575" s="68" t="s">
        <v>2059</v>
      </c>
      <c r="E575" s="68" t="s">
        <v>329</v>
      </c>
      <c r="F575" s="68" t="s">
        <v>1286</v>
      </c>
      <c r="G575" s="68" t="s">
        <v>1286</v>
      </c>
      <c r="H575" s="68" t="s">
        <v>208</v>
      </c>
      <c r="I575" s="69" t="b">
        <f>COUNTIF('List of Employees'!$B$4:$B$766,'List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1609</v>
      </c>
      <c r="E576" s="68" t="s">
        <v>329</v>
      </c>
      <c r="F576" s="68" t="s">
        <v>1286</v>
      </c>
      <c r="G576" s="68" t="s">
        <v>1286</v>
      </c>
      <c r="H576" s="68" t="s">
        <v>198</v>
      </c>
      <c r="I576" s="69" t="b">
        <f>COUNTIF('List of Employees'!$B$4:$B$766,'List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2398</v>
      </c>
      <c r="H577" s="68" t="s">
        <v>639</v>
      </c>
      <c r="I577" s="69" t="b">
        <f>COUNTIF('List of Employees'!$B$4:$B$766,'List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1695</v>
      </c>
      <c r="I578" s="69" t="b">
        <f>COUNTIF('List of Employees'!$B$4:$B$766,'List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2398</v>
      </c>
      <c r="H579" s="68" t="s">
        <v>178</v>
      </c>
      <c r="I579" s="69" t="b">
        <f>COUNTIF('List of Employees'!$B$4:$B$766,'List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2118</v>
      </c>
      <c r="D580" s="68" t="s">
        <v>2119</v>
      </c>
      <c r="E580" s="68" t="s">
        <v>649</v>
      </c>
      <c r="F580" s="68" t="s">
        <v>1286</v>
      </c>
      <c r="G580" s="68" t="s">
        <v>1286</v>
      </c>
      <c r="H580" s="68" t="s">
        <v>156</v>
      </c>
      <c r="I580" s="69" t="b">
        <f>COUNTIF('List of Employees'!$B$4:$B$766,'List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2118</v>
      </c>
      <c r="D581" s="68" t="s">
        <v>1327</v>
      </c>
      <c r="E581" s="68" t="s">
        <v>124</v>
      </c>
      <c r="F581" s="68" t="s">
        <v>1286</v>
      </c>
      <c r="G581" s="68" t="s">
        <v>1286</v>
      </c>
      <c r="H581" s="68" t="s">
        <v>971</v>
      </c>
      <c r="I581" s="69" t="b">
        <f>COUNTIF('List of Employees'!$B$4:$B$766,'List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1610</v>
      </c>
      <c r="D582" s="68" t="s">
        <v>1611</v>
      </c>
      <c r="E582" s="68" t="s">
        <v>1612</v>
      </c>
      <c r="F582" s="68" t="s">
        <v>1286</v>
      </c>
      <c r="G582" s="68" t="s">
        <v>1286</v>
      </c>
      <c r="H582" s="68" t="s">
        <v>1697</v>
      </c>
      <c r="I582" s="69" t="b">
        <f>COUNTIF('List of Employees'!$B$4:$B$766,'List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2398</v>
      </c>
      <c r="H583" s="68" t="s">
        <v>270</v>
      </c>
      <c r="I583" s="69" t="b">
        <f>COUNTIF('List of Employees'!$B$4:$B$766,'List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2398</v>
      </c>
      <c r="H584" s="68" t="s">
        <v>365</v>
      </c>
      <c r="I584" s="69" t="b">
        <f>COUNTIF('List of Employees'!$B$4:$B$766,'List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2257</v>
      </c>
      <c r="E585" s="68" t="s">
        <v>2258</v>
      </c>
      <c r="F585" s="68" t="s">
        <v>197</v>
      </c>
      <c r="G585" s="68" t="s">
        <v>2398</v>
      </c>
      <c r="H585" s="68" t="s">
        <v>2259</v>
      </c>
      <c r="I585" s="69" t="b">
        <f>COUNTIF('List of Employees'!$B$4:$B$766,'List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2398</v>
      </c>
      <c r="H586" s="68" t="s">
        <v>360</v>
      </c>
      <c r="I586" s="69" t="b">
        <f>COUNTIF('List of Employees'!$B$4:$B$766,'List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2398</v>
      </c>
      <c r="H587" s="68" t="s">
        <v>212</v>
      </c>
      <c r="I587" s="69" t="b">
        <f>COUNTIF('List of Employees'!$B$4:$B$766,'List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2398</v>
      </c>
      <c r="H588" s="68" t="s">
        <v>285</v>
      </c>
      <c r="I588" s="69" t="b">
        <f>COUNTIF('List of Employees'!$B$4:$B$766,'List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2398</v>
      </c>
      <c r="H589" s="68" t="s">
        <v>156</v>
      </c>
      <c r="I589" s="69" t="b">
        <f>COUNTIF('List of Employees'!$B$4:$B$766,'List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2398</v>
      </c>
      <c r="H590" s="68" t="s">
        <v>97</v>
      </c>
      <c r="I590" s="69" t="b">
        <f>COUNTIF('List of Employees'!$B$4:$B$766,'List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2033</v>
      </c>
      <c r="D591" s="68" t="s">
        <v>1024</v>
      </c>
      <c r="E591" s="68" t="s">
        <v>1025</v>
      </c>
      <c r="F591" s="68" t="s">
        <v>1286</v>
      </c>
      <c r="G591" s="68" t="s">
        <v>1286</v>
      </c>
      <c r="H591" s="68"/>
      <c r="I591" s="69" t="b">
        <f>COUNTIF('List of Employees'!$B$4:$B$766,'List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1984</v>
      </c>
      <c r="G592" s="68" t="s">
        <v>2398</v>
      </c>
      <c r="H592" s="68" t="s">
        <v>1227</v>
      </c>
      <c r="I592" s="69" t="b">
        <f>COUNTIF('List of Employees'!$B$4:$B$766,'List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2581</v>
      </c>
      <c r="E593" s="68" t="s">
        <v>124</v>
      </c>
      <c r="F593" s="68" t="s">
        <v>1286</v>
      </c>
      <c r="G593" s="68" t="s">
        <v>1286</v>
      </c>
      <c r="H593" s="68" t="s">
        <v>365</v>
      </c>
      <c r="I593" s="69" t="b">
        <f>COUNTIF('List of Employees'!$B$4:$B$766,'List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2398</v>
      </c>
      <c r="H594" s="68" t="s">
        <v>285</v>
      </c>
      <c r="I594" s="69" t="b">
        <f>COUNTIF('List of Employees'!$B$4:$B$766,'List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2398</v>
      </c>
      <c r="H595" s="68"/>
      <c r="I595" s="69" t="b">
        <f>COUNTIF('List of Employees'!$B$4:$B$766,'List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2398</v>
      </c>
      <c r="H596" s="68" t="s">
        <v>288</v>
      </c>
      <c r="I596" s="69" t="b">
        <f>COUNTIF('List of Employees'!$B$4:$B$766,'List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2398</v>
      </c>
      <c r="H597" s="68" t="s">
        <v>288</v>
      </c>
      <c r="I597" s="69" t="b">
        <f>COUNTIF('List of Employees'!$B$4:$B$766,'List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2398</v>
      </c>
      <c r="H598" s="68" t="s">
        <v>89</v>
      </c>
      <c r="I598" s="69" t="b">
        <f>COUNTIF('List of Employees'!$B$4:$B$766,'List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1613</v>
      </c>
      <c r="E599" s="68"/>
      <c r="F599" s="68" t="s">
        <v>1286</v>
      </c>
      <c r="G599" s="68" t="s">
        <v>1286</v>
      </c>
      <c r="H599" s="68" t="s">
        <v>288</v>
      </c>
      <c r="I599" s="69" t="b">
        <f>COUNTIF('List of Employees'!$B$4:$B$766,'List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1614</v>
      </c>
      <c r="D600" s="68" t="s">
        <v>1615</v>
      </c>
      <c r="E600" s="68" t="s">
        <v>1616</v>
      </c>
      <c r="F600" s="68" t="s">
        <v>1286</v>
      </c>
      <c r="G600" s="68" t="s">
        <v>1286</v>
      </c>
      <c r="H600" s="68" t="s">
        <v>288</v>
      </c>
      <c r="I600" s="69" t="b">
        <f>COUNTIF('List of Employees'!$B$4:$B$766,'List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1617</v>
      </c>
      <c r="E601" s="68" t="s">
        <v>858</v>
      </c>
      <c r="F601" s="68" t="s">
        <v>1694</v>
      </c>
      <c r="G601" s="68" t="s">
        <v>1694</v>
      </c>
      <c r="H601" s="68" t="s">
        <v>1699</v>
      </c>
      <c r="I601" s="69" t="b">
        <f>COUNTIF('List of Employees'!$B$4:$B$766,'List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1618</v>
      </c>
      <c r="E602" s="68" t="s">
        <v>1619</v>
      </c>
      <c r="F602" s="68" t="s">
        <v>1286</v>
      </c>
      <c r="G602" s="68" t="s">
        <v>1286</v>
      </c>
      <c r="H602" s="68" t="s">
        <v>126</v>
      </c>
      <c r="I602" s="69" t="b">
        <f>COUNTIF('List of Employees'!$B$4:$B$766,'List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2398</v>
      </c>
      <c r="H603" s="68" t="s">
        <v>212</v>
      </c>
      <c r="I603" s="69" t="b">
        <f>COUNTIF('List of Employees'!$B$4:$B$766,'List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2329</v>
      </c>
      <c r="D604" s="68" t="s">
        <v>2334</v>
      </c>
      <c r="E604" s="68" t="s">
        <v>2331</v>
      </c>
      <c r="F604" s="68" t="s">
        <v>2335</v>
      </c>
      <c r="G604" s="68" t="s">
        <v>2336</v>
      </c>
      <c r="H604" s="68" t="s">
        <v>360</v>
      </c>
      <c r="I604" s="69" t="b">
        <f>COUNTIF('List of Employees'!$B$4:$B$766,'List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2329</v>
      </c>
      <c r="D605" s="68" t="s">
        <v>2330</v>
      </c>
      <c r="E605" s="68" t="s">
        <v>2331</v>
      </c>
      <c r="F605" s="68" t="s">
        <v>2332</v>
      </c>
      <c r="G605" s="68" t="s">
        <v>2398</v>
      </c>
      <c r="H605" s="68" t="s">
        <v>141</v>
      </c>
      <c r="I605" s="69" t="b">
        <f>COUNTIF('List of Employees'!$B$4:$B$766,'List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2398</v>
      </c>
      <c r="H606" s="68" t="s">
        <v>182</v>
      </c>
      <c r="I606" s="69" t="b">
        <f>COUNTIF('List of Employees'!$B$4:$B$766,'List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2398</v>
      </c>
      <c r="H607" s="68" t="s">
        <v>212</v>
      </c>
      <c r="I607" s="69" t="b">
        <f>COUNTIF('List of Employees'!$B$4:$B$766,'List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2398</v>
      </c>
      <c r="H608" s="68" t="s">
        <v>462</v>
      </c>
      <c r="I608" s="69" t="b">
        <f>COUNTIF('List of Employees'!$B$4:$B$766,'List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2398</v>
      </c>
      <c r="H609" s="68" t="s">
        <v>182</v>
      </c>
      <c r="I609" s="69" t="b">
        <f>COUNTIF('List of Employees'!$B$4:$B$766,'List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2398</v>
      </c>
      <c r="H610" s="68" t="s">
        <v>97</v>
      </c>
      <c r="I610" s="69" t="b">
        <f>COUNTIF('List of Employees'!$B$4:$B$766,'List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2398</v>
      </c>
      <c r="H611" s="68"/>
      <c r="I611" s="69" t="b">
        <f>COUNTIF('List of Employees'!$B$4:$B$766,'List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2398</v>
      </c>
      <c r="H612" s="68" t="s">
        <v>212</v>
      </c>
      <c r="I612" s="69" t="b">
        <f>COUNTIF('List of Employees'!$B$4:$B$766,'List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1620</v>
      </c>
      <c r="D613" s="68" t="s">
        <v>399</v>
      </c>
      <c r="E613" s="68" t="s">
        <v>1582</v>
      </c>
      <c r="F613" s="68" t="s">
        <v>1286</v>
      </c>
      <c r="G613" s="68" t="s">
        <v>1286</v>
      </c>
      <c r="H613" s="68" t="s">
        <v>135</v>
      </c>
      <c r="I613" s="69" t="b">
        <f>COUNTIF('List of Employees'!$B$4:$B$766,'List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1621</v>
      </c>
      <c r="D614" s="68" t="s">
        <v>1622</v>
      </c>
      <c r="E614" s="68" t="s">
        <v>166</v>
      </c>
      <c r="F614" s="68" t="s">
        <v>1286</v>
      </c>
      <c r="G614" s="68" t="s">
        <v>1286</v>
      </c>
      <c r="H614" s="68" t="s">
        <v>1713</v>
      </c>
      <c r="I614" s="69" t="b">
        <f>COUNTIF('List of Employees'!$B$4:$B$766,'List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2398</v>
      </c>
      <c r="H615" s="68" t="s">
        <v>126</v>
      </c>
      <c r="I615" s="69" t="b">
        <f>COUNTIF('List of Employees'!$B$4:$B$766,'List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1623</v>
      </c>
      <c r="E616" s="68" t="s">
        <v>329</v>
      </c>
      <c r="F616" s="68" t="s">
        <v>1286</v>
      </c>
      <c r="G616" s="68" t="s">
        <v>1286</v>
      </c>
      <c r="H616" s="68" t="s">
        <v>1695</v>
      </c>
      <c r="I616" s="69" t="b">
        <f>COUNTIF('List of Employees'!$B$4:$B$766,'List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2303</v>
      </c>
      <c r="F617" s="68" t="s">
        <v>581</v>
      </c>
      <c r="G617" s="68" t="s">
        <v>2398</v>
      </c>
      <c r="H617" s="68" t="s">
        <v>365</v>
      </c>
      <c r="I617" s="69" t="b">
        <f>COUNTIF('List of Employees'!$B$4:$B$766,'List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1699</v>
      </c>
      <c r="I618" s="69" t="b">
        <f>COUNTIF('List of Employees'!$B$4:$B$766,'List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Employees'!$B$4:$B$766,'List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1626</v>
      </c>
      <c r="E620" s="68" t="s">
        <v>874</v>
      </c>
      <c r="F620" s="68" t="s">
        <v>2067</v>
      </c>
      <c r="G620" s="68" t="s">
        <v>2398</v>
      </c>
      <c r="H620" s="68" t="s">
        <v>2032</v>
      </c>
      <c r="I620" s="69" t="b">
        <f>COUNTIF('List of Employees'!$B$4:$B$766,'List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2585</v>
      </c>
      <c r="D621" s="68" t="s">
        <v>599</v>
      </c>
      <c r="E621" s="68"/>
      <c r="F621" s="68" t="s">
        <v>1286</v>
      </c>
      <c r="G621" s="68" t="s">
        <v>1286</v>
      </c>
      <c r="H621" s="68" t="s">
        <v>1695</v>
      </c>
      <c r="I621" s="69" t="b">
        <f>COUNTIF('List of Employees'!$B$4:$B$766,'List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2398</v>
      </c>
      <c r="H622" s="68" t="s">
        <v>103</v>
      </c>
      <c r="I622" s="69" t="b">
        <f>COUNTIF('List of Employees'!$B$4:$B$766,'List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2398</v>
      </c>
      <c r="H623" s="68" t="s">
        <v>208</v>
      </c>
      <c r="I623" s="69" t="b">
        <f>COUNTIF('List of Employees'!$B$4:$B$766,'List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2398</v>
      </c>
      <c r="H624" s="68" t="s">
        <v>240</v>
      </c>
      <c r="I624" s="69" t="b">
        <f>COUNTIF('List of Employees'!$B$4:$B$766,'List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2515</v>
      </c>
      <c r="D625" s="68" t="s">
        <v>622</v>
      </c>
      <c r="E625" s="68" t="s">
        <v>2516</v>
      </c>
      <c r="F625" s="68" t="s">
        <v>211</v>
      </c>
      <c r="G625" s="68" t="s">
        <v>2398</v>
      </c>
      <c r="H625" s="68" t="s">
        <v>212</v>
      </c>
      <c r="I625" s="69" t="b">
        <f>COUNTIF('List of Employees'!$B$4:$B$766,'List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2351</v>
      </c>
      <c r="D626" s="68" t="s">
        <v>2352</v>
      </c>
      <c r="E626" s="68"/>
      <c r="F626" s="68" t="s">
        <v>1286</v>
      </c>
      <c r="G626" s="68" t="s">
        <v>1286</v>
      </c>
      <c r="H626" s="68" t="s">
        <v>1706</v>
      </c>
      <c r="I626" s="69" t="b">
        <f>COUNTIF('List of Employees'!$B$4:$B$766,'List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2398</v>
      </c>
      <c r="H627" s="68" t="s">
        <v>365</v>
      </c>
      <c r="I627" s="69" t="b">
        <f>COUNTIF('List of Employees'!$B$4:$B$766,'List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2289</v>
      </c>
      <c r="D628" s="68" t="s">
        <v>2290</v>
      </c>
      <c r="E628" s="68" t="s">
        <v>150</v>
      </c>
      <c r="F628" s="68" t="s">
        <v>1985</v>
      </c>
      <c r="G628" s="68" t="s">
        <v>2398</v>
      </c>
      <c r="H628" s="68" t="s">
        <v>97</v>
      </c>
      <c r="I628" s="69" t="b">
        <f>COUNTIF('List of Employees'!$B$4:$B$766,'List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1624</v>
      </c>
      <c r="D629" s="68" t="s">
        <v>1456</v>
      </c>
      <c r="E629" s="68" t="s">
        <v>84</v>
      </c>
      <c r="F629" s="68" t="s">
        <v>1286</v>
      </c>
      <c r="G629" s="68" t="s">
        <v>1286</v>
      </c>
      <c r="H629" s="68" t="s">
        <v>1697</v>
      </c>
      <c r="I629" s="69" t="b">
        <f>COUNTIF('List of Employees'!$B$4:$B$766,'List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1625</v>
      </c>
      <c r="D630" s="68" t="s">
        <v>1626</v>
      </c>
      <c r="E630" s="68" t="s">
        <v>88</v>
      </c>
      <c r="F630" s="68" t="s">
        <v>1286</v>
      </c>
      <c r="G630" s="68" t="s">
        <v>1286</v>
      </c>
      <c r="H630" s="68" t="s">
        <v>1298</v>
      </c>
      <c r="I630" s="69" t="b">
        <f>COUNTIF('List of Employees'!$B$4:$B$766,'List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1627</v>
      </c>
      <c r="D631" s="68" t="s">
        <v>1609</v>
      </c>
      <c r="E631" s="68" t="s">
        <v>98</v>
      </c>
      <c r="F631" s="68" t="s">
        <v>1694</v>
      </c>
      <c r="G631" s="68" t="s">
        <v>1694</v>
      </c>
      <c r="H631" s="68" t="s">
        <v>1695</v>
      </c>
      <c r="I631" s="69" t="b">
        <f>COUNTIF('List of Employees'!$B$4:$B$766,'List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2235</v>
      </c>
      <c r="D632" s="68" t="s">
        <v>2236</v>
      </c>
      <c r="E632" s="68" t="s">
        <v>2237</v>
      </c>
      <c r="F632" s="68" t="s">
        <v>1701</v>
      </c>
      <c r="G632" s="68" t="s">
        <v>2398</v>
      </c>
      <c r="H632" s="68" t="s">
        <v>1298</v>
      </c>
      <c r="I632" s="69" t="b">
        <f>COUNTIF('List of Employees'!$B$4:$B$766,'List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2398</v>
      </c>
      <c r="H633" s="68" t="s">
        <v>360</v>
      </c>
      <c r="I633" s="69" t="b">
        <f>COUNTIF('List of Employees'!$B$4:$B$766,'List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1628</v>
      </c>
      <c r="D634" s="68" t="s">
        <v>1629</v>
      </c>
      <c r="E634" s="68" t="s">
        <v>139</v>
      </c>
      <c r="F634" s="68" t="s">
        <v>1286</v>
      </c>
      <c r="G634" s="68" t="s">
        <v>1286</v>
      </c>
      <c r="H634" s="68" t="s">
        <v>330</v>
      </c>
      <c r="I634" s="69" t="b">
        <f>COUNTIF('List of Employees'!$B$4:$B$766,'List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2181</v>
      </c>
      <c r="E635" s="68" t="s">
        <v>991</v>
      </c>
      <c r="F635" s="68" t="s">
        <v>1286</v>
      </c>
      <c r="G635" s="68" t="s">
        <v>1286</v>
      </c>
      <c r="H635" s="68" t="s">
        <v>1695</v>
      </c>
      <c r="I635" s="69" t="b">
        <f>COUNTIF('List of Employees'!$B$4:$B$766,'List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1460</v>
      </c>
      <c r="E636" s="68" t="s">
        <v>456</v>
      </c>
      <c r="F636" s="68" t="s">
        <v>2267</v>
      </c>
      <c r="G636" s="68" t="s">
        <v>1286</v>
      </c>
      <c r="H636" s="68" t="s">
        <v>2268</v>
      </c>
      <c r="I636" s="69" t="b">
        <f>COUNTIF('List of Employees'!$B$4:$B$766,'List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2266</v>
      </c>
      <c r="E637" s="68" t="s">
        <v>991</v>
      </c>
      <c r="F637" s="68" t="s">
        <v>2267</v>
      </c>
      <c r="G637" s="68" t="s">
        <v>2398</v>
      </c>
      <c r="H637" s="68" t="s">
        <v>2268</v>
      </c>
      <c r="I637" s="69" t="b">
        <f>COUNTIF('List of Employees'!$B$4:$B$766,'List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1630</v>
      </c>
      <c r="D638" s="68" t="s">
        <v>185</v>
      </c>
      <c r="E638" s="68" t="s">
        <v>134</v>
      </c>
      <c r="F638" s="68" t="s">
        <v>1701</v>
      </c>
      <c r="G638" s="68" t="s">
        <v>1694</v>
      </c>
      <c r="H638" s="68" t="s">
        <v>1699</v>
      </c>
      <c r="I638" s="69" t="b">
        <f>COUNTIF('List of Employees'!$B$4:$B$766,'List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2398</v>
      </c>
      <c r="H639" s="68" t="s">
        <v>135</v>
      </c>
      <c r="I639" s="69" t="b">
        <f>COUNTIF('List of Employees'!$B$4:$B$766,'List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2444</v>
      </c>
      <c r="D640" s="68" t="s">
        <v>2445</v>
      </c>
      <c r="E640" s="68" t="s">
        <v>2446</v>
      </c>
      <c r="F640" s="68" t="s">
        <v>1701</v>
      </c>
      <c r="G640" s="68" t="s">
        <v>1286</v>
      </c>
      <c r="H640" s="68" t="s">
        <v>2438</v>
      </c>
      <c r="I640" s="69" t="b">
        <f>COUNTIF('List of Employees'!$B$4:$B$766,'List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2398</v>
      </c>
      <c r="H641" s="68" t="s">
        <v>360</v>
      </c>
      <c r="I641" s="69" t="b">
        <f>COUNTIF('List of Employees'!$B$4:$B$766,'List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2398</v>
      </c>
      <c r="H642" s="68" t="s">
        <v>103</v>
      </c>
      <c r="I642" s="69" t="b">
        <f>COUNTIF('List of Employees'!$B$4:$B$766,'List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2398</v>
      </c>
      <c r="H643" s="68" t="s">
        <v>360</v>
      </c>
      <c r="I643" s="69" t="b">
        <f>COUNTIF('List of Employees'!$B$4:$B$766,'List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2143</v>
      </c>
      <c r="E644" s="68" t="s">
        <v>134</v>
      </c>
      <c r="F644" s="68" t="s">
        <v>2488</v>
      </c>
      <c r="G644" s="68" t="s">
        <v>2398</v>
      </c>
      <c r="H644" s="68" t="s">
        <v>2144</v>
      </c>
      <c r="I644" s="69" t="b">
        <f>COUNTIF('List of Employees'!$B$4:$B$766,'List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Employees'!$B$4:$B$766,'List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2398</v>
      </c>
      <c r="H646" s="68" t="s">
        <v>878</v>
      </c>
      <c r="I646" s="69" t="b">
        <f>COUNTIF('List of Employees'!$B$4:$B$766,'List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1631</v>
      </c>
      <c r="F647" s="68" t="s">
        <v>731</v>
      </c>
      <c r="G647" s="68" t="s">
        <v>2398</v>
      </c>
      <c r="H647" s="68" t="s">
        <v>360</v>
      </c>
      <c r="I647" s="69" t="b">
        <f>COUNTIF('List of Employees'!$B$4:$B$766,'List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2398</v>
      </c>
      <c r="H648" s="68" t="s">
        <v>198</v>
      </c>
      <c r="I648" s="69" t="b">
        <f>COUNTIF('List of Employees'!$B$4:$B$766,'List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2534</v>
      </c>
      <c r="D649" s="68" t="s">
        <v>2535</v>
      </c>
      <c r="E649" s="68" t="s">
        <v>2536</v>
      </c>
      <c r="F649" s="68" t="s">
        <v>2537</v>
      </c>
      <c r="G649" s="68" t="s">
        <v>1694</v>
      </c>
      <c r="H649" s="68" t="s">
        <v>97</v>
      </c>
      <c r="I649" s="69" t="b">
        <f>COUNTIF('List of Employees'!$B$4:$B$766,'List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2398</v>
      </c>
      <c r="H650" s="68" t="s">
        <v>438</v>
      </c>
      <c r="I650" s="69" t="b">
        <f>COUNTIF('List of Employees'!$B$4:$B$766,'List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1632</v>
      </c>
      <c r="E651" s="68"/>
      <c r="F651" s="68" t="s">
        <v>1694</v>
      </c>
      <c r="G651" s="68" t="s">
        <v>1694</v>
      </c>
      <c r="H651" s="68" t="s">
        <v>1695</v>
      </c>
      <c r="I651" s="69" t="b">
        <f>COUNTIF('List of Employees'!$B$4:$B$766,'List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1633</v>
      </c>
      <c r="D652" s="68" t="s">
        <v>1634</v>
      </c>
      <c r="E652" s="68"/>
      <c r="F652" s="68" t="s">
        <v>1286</v>
      </c>
      <c r="G652" s="68" t="s">
        <v>1286</v>
      </c>
      <c r="H652" s="68" t="s">
        <v>288</v>
      </c>
      <c r="I652" s="69" t="b">
        <f>COUNTIF('List of Employees'!$B$4:$B$766,'List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2465</v>
      </c>
      <c r="D653" s="68" t="s">
        <v>625</v>
      </c>
      <c r="E653" s="68" t="s">
        <v>145</v>
      </c>
      <c r="F653" s="68" t="s">
        <v>2466</v>
      </c>
      <c r="G653" s="68" t="s">
        <v>2398</v>
      </c>
      <c r="H653" s="68" t="s">
        <v>212</v>
      </c>
      <c r="I653" s="69" t="b">
        <f>COUNTIF('List of Employees'!$B$4:$B$766,'List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1635</v>
      </c>
      <c r="E654" s="68"/>
      <c r="F654" s="68" t="s">
        <v>1286</v>
      </c>
      <c r="G654" s="68" t="s">
        <v>1286</v>
      </c>
      <c r="H654" s="68" t="s">
        <v>288</v>
      </c>
      <c r="I654" s="69" t="b">
        <f>COUNTIF('List of Employees'!$B$4:$B$766,'List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2398</v>
      </c>
      <c r="H655" s="68" t="s">
        <v>288</v>
      </c>
      <c r="I655" s="69" t="b">
        <f>COUNTIF('List of Employees'!$B$4:$B$766,'List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2398</v>
      </c>
      <c r="H656" s="68" t="s">
        <v>288</v>
      </c>
      <c r="I656" s="69" t="b">
        <f>COUNTIF('List of Employees'!$B$4:$B$766,'List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1636</v>
      </c>
      <c r="E657" s="68"/>
      <c r="F657" s="68" t="s">
        <v>1286</v>
      </c>
      <c r="G657" s="68" t="s">
        <v>1286</v>
      </c>
      <c r="H657" s="68" t="s">
        <v>288</v>
      </c>
      <c r="I657" s="69" t="b">
        <f>COUNTIF('List of Employees'!$B$4:$B$766,'List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2398</v>
      </c>
      <c r="H658" s="68" t="s">
        <v>288</v>
      </c>
      <c r="I658" s="69" t="b">
        <f>COUNTIF('List of Employees'!$B$4:$B$766,'List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1695</v>
      </c>
      <c r="I659" s="69" t="b">
        <f>COUNTIF('List of Employees'!$B$4:$B$766,'List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1637</v>
      </c>
      <c r="E660" s="68"/>
      <c r="F660" s="68" t="s">
        <v>1286</v>
      </c>
      <c r="G660" s="68" t="s">
        <v>1286</v>
      </c>
      <c r="H660" s="68" t="s">
        <v>288</v>
      </c>
      <c r="I660" s="69" t="b">
        <f>COUNTIF('List of Employees'!$B$4:$B$766,'List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1638</v>
      </c>
      <c r="E661" s="68" t="s">
        <v>122</v>
      </c>
      <c r="F661" s="68" t="s">
        <v>1286</v>
      </c>
      <c r="G661" s="68" t="s">
        <v>1286</v>
      </c>
      <c r="H661" s="68" t="s">
        <v>1697</v>
      </c>
      <c r="I661" s="69" t="b">
        <f>COUNTIF('List of Employees'!$B$4:$B$766,'List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1639</v>
      </c>
      <c r="E662" s="68"/>
      <c r="F662" s="68" t="s">
        <v>1286</v>
      </c>
      <c r="G662" s="68" t="s">
        <v>1286</v>
      </c>
      <c r="H662" s="68" t="s">
        <v>288</v>
      </c>
      <c r="I662" s="69" t="b">
        <f>COUNTIF('List of Employees'!$B$4:$B$766,'List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1640</v>
      </c>
      <c r="E663" s="68" t="s">
        <v>1532</v>
      </c>
      <c r="F663" s="68" t="s">
        <v>1286</v>
      </c>
      <c r="G663" s="68" t="s">
        <v>1286</v>
      </c>
      <c r="H663" s="68" t="s">
        <v>1062</v>
      </c>
      <c r="I663" s="69" t="b">
        <f>COUNTIF('List of Employees'!$B$4:$B$766,'List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2205</v>
      </c>
      <c r="E664" s="68"/>
      <c r="F664" s="68" t="s">
        <v>1286</v>
      </c>
      <c r="G664" s="68" t="s">
        <v>1286</v>
      </c>
      <c r="H664" s="68" t="s">
        <v>288</v>
      </c>
      <c r="I664" s="69" t="b">
        <f>COUNTIF('List of Employees'!$B$4:$B$766,'List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2398</v>
      </c>
      <c r="H665" s="68" t="s">
        <v>288</v>
      </c>
      <c r="I665" s="69" t="b">
        <f>COUNTIF('List of Employees'!$B$4:$B$766,'List of Employees'!$B665)&gt;1</f>
        <v>0</v>
      </c>
    </row>
    <row r="666" spans="1:9" ht="30" hidden="1" customHeight="1" x14ac:dyDescent="0.3">
      <c r="A666" s="67" t="e">
        <f>IF(ISBLANK('List of Employees'!$B666),"",A665+1)</f>
        <v>#REF!</v>
      </c>
      <c r="B666" s="86" t="str">
        <f>CONCATENATE('List of Employees'!$C666," ",'List of Employees'!$D666, " ",LEFT('List of Employees'!$E666,1),IF(ISBLANK('List of Employees'!$E666)," ","."))</f>
        <v>ROGACION ROGEL M.</v>
      </c>
      <c r="C666" s="86" t="s">
        <v>2650</v>
      </c>
      <c r="D666" s="86" t="s">
        <v>2649</v>
      </c>
      <c r="E666" s="86" t="s">
        <v>1558</v>
      </c>
      <c r="F666" s="86" t="s">
        <v>2651</v>
      </c>
      <c r="G666" s="86" t="s">
        <v>2398</v>
      </c>
      <c r="H666" s="86" t="s">
        <v>141</v>
      </c>
      <c r="I666" s="87" t="b">
        <f>COUNTIF('List of Employees'!$B$4:$B$766,'List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1641</v>
      </c>
      <c r="D667" s="68" t="s">
        <v>1642</v>
      </c>
      <c r="E667" s="68" t="s">
        <v>1309</v>
      </c>
      <c r="F667" s="68" t="s">
        <v>1286</v>
      </c>
      <c r="G667" s="68" t="s">
        <v>1286</v>
      </c>
      <c r="H667" s="68" t="s">
        <v>135</v>
      </c>
      <c r="I667" s="69" t="b">
        <f>COUNTIF('List of Employees'!$B$4:$B$766,'List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1641</v>
      </c>
      <c r="D668" s="68" t="s">
        <v>1643</v>
      </c>
      <c r="E668" s="68" t="s">
        <v>1644</v>
      </c>
      <c r="F668" s="68" t="s">
        <v>1286</v>
      </c>
      <c r="G668" s="68" t="s">
        <v>1286</v>
      </c>
      <c r="H668" s="68" t="s">
        <v>97</v>
      </c>
      <c r="I668" s="69" t="b">
        <f>COUNTIF('List of Employees'!$B$4:$B$766,'List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2530</v>
      </c>
      <c r="D669" s="68" t="s">
        <v>2531</v>
      </c>
      <c r="E669" s="68" t="s">
        <v>2532</v>
      </c>
      <c r="F669" s="68" t="s">
        <v>1701</v>
      </c>
      <c r="G669" s="68" t="s">
        <v>1694</v>
      </c>
      <c r="H669" s="68" t="s">
        <v>1063</v>
      </c>
      <c r="I669" s="69" t="b">
        <f>COUNTIF('List of Employees'!$B$4:$B$766,'List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2398</v>
      </c>
      <c r="H670" s="68" t="s">
        <v>156</v>
      </c>
      <c r="I670" s="69" t="b">
        <f>COUNTIF('List of Employees'!$B$4:$B$766,'List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1645</v>
      </c>
      <c r="E671" s="68" t="s">
        <v>1646</v>
      </c>
      <c r="F671" s="68" t="s">
        <v>1286</v>
      </c>
      <c r="G671" s="68" t="s">
        <v>1286</v>
      </c>
      <c r="H671" s="68" t="s">
        <v>438</v>
      </c>
      <c r="I671" s="69" t="b">
        <f>COUNTIF('List of Employees'!$B$4:$B$766,'List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2619</v>
      </c>
      <c r="D672" s="68" t="s">
        <v>2620</v>
      </c>
      <c r="E672" s="68" t="s">
        <v>2001</v>
      </c>
      <c r="F672" s="68" t="s">
        <v>1694</v>
      </c>
      <c r="G672" s="68" t="s">
        <v>1694</v>
      </c>
      <c r="H672" s="68" t="s">
        <v>2170</v>
      </c>
      <c r="I672" s="69" t="b">
        <f>COUNTIF('List of Employees'!$B$4:$B$766,'List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1647</v>
      </c>
      <c r="D673" s="68" t="s">
        <v>2459</v>
      </c>
      <c r="E673" s="68" t="s">
        <v>226</v>
      </c>
      <c r="F673" s="68" t="s">
        <v>1286</v>
      </c>
      <c r="G673" s="68" t="s">
        <v>1286</v>
      </c>
      <c r="H673" s="68" t="s">
        <v>365</v>
      </c>
      <c r="I673" s="69" t="b">
        <f>COUNTIF('List of Employees'!$B$4:$B$766,'List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2244</v>
      </c>
      <c r="D674" s="68" t="s">
        <v>2245</v>
      </c>
      <c r="E674" s="68" t="s">
        <v>329</v>
      </c>
      <c r="F674" s="68" t="s">
        <v>2246</v>
      </c>
      <c r="G674" s="68" t="s">
        <v>2398</v>
      </c>
      <c r="H674" s="68"/>
      <c r="I674" s="69" t="b">
        <f>COUNTIF('List of Employees'!$B$4:$B$766,'List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2398</v>
      </c>
      <c r="H675" s="68" t="s">
        <v>212</v>
      </c>
      <c r="I675" s="69" t="b">
        <f>COUNTIF('List of Employees'!$B$4:$B$766,'List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1648</v>
      </c>
      <c r="D676" s="68" t="s">
        <v>1649</v>
      </c>
      <c r="E676" s="68" t="s">
        <v>553</v>
      </c>
      <c r="F676" s="68" t="s">
        <v>1286</v>
      </c>
      <c r="G676" s="68" t="s">
        <v>1286</v>
      </c>
      <c r="H676" s="68" t="s">
        <v>141</v>
      </c>
      <c r="I676" s="69" t="b">
        <f>COUNTIF('List of Employees'!$B$4:$B$766,'List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Employees'!$B$4:$B$766,'List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2285</v>
      </c>
      <c r="E678" s="68" t="s">
        <v>166</v>
      </c>
      <c r="F678" s="68" t="s">
        <v>1286</v>
      </c>
      <c r="G678" s="68" t="s">
        <v>1286</v>
      </c>
      <c r="H678" s="68" t="s">
        <v>198</v>
      </c>
      <c r="I678" s="69" t="b">
        <f>COUNTIF('List of Employees'!$B$4:$B$766,'List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2398</v>
      </c>
      <c r="H679" s="68" t="s">
        <v>285</v>
      </c>
      <c r="I679" s="69" t="b">
        <f>COUNTIF('List of Employees'!$B$4:$B$766,'List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1650</v>
      </c>
      <c r="D680" s="68" t="s">
        <v>1651</v>
      </c>
      <c r="E680" s="68" t="s">
        <v>1652</v>
      </c>
      <c r="F680" s="68" t="s">
        <v>1286</v>
      </c>
      <c r="G680" s="68" t="s">
        <v>1286</v>
      </c>
      <c r="H680" s="68" t="s">
        <v>198</v>
      </c>
      <c r="I680" s="69" t="b">
        <f>COUNTIF('List of Employees'!$B$4:$B$766,'List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2398</v>
      </c>
      <c r="H681" s="68" t="s">
        <v>135</v>
      </c>
      <c r="I681" s="69" t="b">
        <f>COUNTIF('List of Employees'!$B$4:$B$766,'List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2468</v>
      </c>
      <c r="E682" s="68" t="s">
        <v>2462</v>
      </c>
      <c r="F682" s="68" t="s">
        <v>2469</v>
      </c>
      <c r="G682" s="68" t="s">
        <v>1286</v>
      </c>
      <c r="H682" s="68" t="s">
        <v>212</v>
      </c>
      <c r="I682" s="69" t="b">
        <f>COUNTIF('List of Employees'!$B$4:$B$766,'List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2398</v>
      </c>
      <c r="H683" s="68" t="s">
        <v>97</v>
      </c>
      <c r="I683" s="69" t="b">
        <f>COUNTIF('List of Employees'!$B$4:$B$766,'List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2398</v>
      </c>
      <c r="H684" s="68" t="s">
        <v>126</v>
      </c>
      <c r="I684" s="69" t="b">
        <f>COUNTIF('List of Employees'!$B$4:$B$766,'List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1653</v>
      </c>
      <c r="D685" s="68" t="s">
        <v>1654</v>
      </c>
      <c r="E685" s="68" t="s">
        <v>1655</v>
      </c>
      <c r="F685" s="68" t="s">
        <v>1286</v>
      </c>
      <c r="G685" s="68" t="s">
        <v>1286</v>
      </c>
      <c r="H685" s="68" t="s">
        <v>360</v>
      </c>
      <c r="I685" s="69" t="b">
        <f>COUNTIF('List of Employees'!$B$4:$B$766,'List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1656</v>
      </c>
      <c r="D686" s="68" t="s">
        <v>2420</v>
      </c>
      <c r="E686" s="68" t="s">
        <v>1657</v>
      </c>
      <c r="F686" s="68" t="s">
        <v>1715</v>
      </c>
      <c r="G686" s="68" t="s">
        <v>1286</v>
      </c>
      <c r="H686" s="68" t="s">
        <v>97</v>
      </c>
      <c r="I686" s="69" t="b">
        <f>COUNTIF('List of Employees'!$B$4:$B$766,'List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1656</v>
      </c>
      <c r="D687" s="68" t="s">
        <v>2404</v>
      </c>
      <c r="E687" s="68" t="s">
        <v>429</v>
      </c>
      <c r="F687" s="68" t="s">
        <v>1286</v>
      </c>
      <c r="G687" s="68" t="s">
        <v>1286</v>
      </c>
      <c r="H687" s="68" t="s">
        <v>2405</v>
      </c>
      <c r="I687" s="69" t="b">
        <f>COUNTIF('List of Employees'!$B$4:$B$766,'List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2140</v>
      </c>
      <c r="E688" s="68" t="s">
        <v>119</v>
      </c>
      <c r="F688" s="68" t="s">
        <v>2141</v>
      </c>
      <c r="G688" s="68" t="s">
        <v>2398</v>
      </c>
      <c r="H688" s="68" t="s">
        <v>2032</v>
      </c>
      <c r="I688" s="69" t="b">
        <f>COUNTIF('List of Employees'!$B$4:$B$766,'List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2398</v>
      </c>
      <c r="H689" s="68" t="s">
        <v>480</v>
      </c>
      <c r="I689" s="69" t="b">
        <f>COUNTIF('List of Employees'!$B$4:$B$766,'List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1658</v>
      </c>
      <c r="D690" s="68" t="s">
        <v>1659</v>
      </c>
      <c r="E690" s="68" t="s">
        <v>1660</v>
      </c>
      <c r="F690" s="68" t="s">
        <v>1694</v>
      </c>
      <c r="G690" s="68" t="s">
        <v>1694</v>
      </c>
      <c r="H690" s="68" t="s">
        <v>135</v>
      </c>
      <c r="I690" s="69" t="b">
        <f>COUNTIF('List of Employees'!$B$4:$B$766,'List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2398</v>
      </c>
      <c r="H691" s="68" t="s">
        <v>259</v>
      </c>
      <c r="I691" s="69" t="b">
        <f>COUNTIF('List of Employees'!$B$4:$B$766,'List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2398</v>
      </c>
      <c r="H692" s="68" t="s">
        <v>212</v>
      </c>
      <c r="I692" s="69" t="b">
        <f>COUNTIF('List of Employees'!$B$4:$B$766,'List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2355</v>
      </c>
      <c r="E693" s="68" t="s">
        <v>959</v>
      </c>
      <c r="F693" s="68" t="s">
        <v>2356</v>
      </c>
      <c r="G693" s="68" t="s">
        <v>2398</v>
      </c>
      <c r="H693" s="68" t="s">
        <v>212</v>
      </c>
      <c r="I693" s="69" t="b">
        <f>COUNTIF('List of Employees'!$B$4:$B$766,'List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1661</v>
      </c>
      <c r="E694" s="68" t="s">
        <v>134</v>
      </c>
      <c r="F694" s="68" t="s">
        <v>1286</v>
      </c>
      <c r="G694" s="68" t="s">
        <v>1286</v>
      </c>
      <c r="H694" s="68" t="s">
        <v>198</v>
      </c>
      <c r="I694" s="69" t="b">
        <f>COUNTIF('List of Employees'!$B$4:$B$766,'List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1662</v>
      </c>
      <c r="D695" s="68" t="s">
        <v>1663</v>
      </c>
      <c r="E695" s="68"/>
      <c r="F695" s="68" t="s">
        <v>1286</v>
      </c>
      <c r="G695" s="68" t="s">
        <v>1286</v>
      </c>
      <c r="H695" s="68" t="s">
        <v>198</v>
      </c>
      <c r="I695" s="69" t="b">
        <f>COUNTIF('List of Employees'!$B$4:$B$766,'List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2511</v>
      </c>
      <c r="D696" s="68" t="s">
        <v>1474</v>
      </c>
      <c r="E696" s="68" t="s">
        <v>290</v>
      </c>
      <c r="F696" s="68" t="s">
        <v>1286</v>
      </c>
      <c r="G696" s="68" t="s">
        <v>1286</v>
      </c>
      <c r="H696" s="68" t="s">
        <v>97</v>
      </c>
      <c r="I696" s="69" t="b">
        <f>COUNTIF('List of Employees'!$B$4:$B$766,'List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1700</v>
      </c>
      <c r="G697" s="68" t="s">
        <v>1286</v>
      </c>
      <c r="H697" s="68" t="s">
        <v>135</v>
      </c>
      <c r="I697" s="69" t="b">
        <f>COUNTIF('List of Employees'!$B$4:$B$766,'List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1985</v>
      </c>
      <c r="G698" s="68" t="s">
        <v>2398</v>
      </c>
      <c r="H698" s="68" t="s">
        <v>97</v>
      </c>
      <c r="I698" s="69" t="b">
        <f>COUNTIF('List of Employees'!$B$4:$B$766,'List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2146</v>
      </c>
      <c r="D699" s="68" t="s">
        <v>2147</v>
      </c>
      <c r="E699" s="68" t="s">
        <v>84</v>
      </c>
      <c r="F699" s="68" t="s">
        <v>889</v>
      </c>
      <c r="G699" s="68" t="s">
        <v>2398</v>
      </c>
      <c r="H699" s="68" t="s">
        <v>2032</v>
      </c>
      <c r="I699" s="69" t="b">
        <f>COUNTIF('List of Employees'!$B$4:$B$766,'List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1664</v>
      </c>
      <c r="D700" s="68" t="s">
        <v>1575</v>
      </c>
      <c r="E700" s="68" t="s">
        <v>530</v>
      </c>
      <c r="F700" s="68" t="s">
        <v>1286</v>
      </c>
      <c r="G700" s="68" t="s">
        <v>1286</v>
      </c>
      <c r="H700" s="68" t="s">
        <v>1695</v>
      </c>
      <c r="I700" s="69" t="b">
        <f>COUNTIF('List of Employees'!$B$4:$B$766,'List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1665</v>
      </c>
      <c r="E701" s="68" t="s">
        <v>1369</v>
      </c>
      <c r="F701" s="68" t="s">
        <v>1711</v>
      </c>
      <c r="G701" s="68" t="s">
        <v>2398</v>
      </c>
      <c r="H701" s="68" t="s">
        <v>97</v>
      </c>
      <c r="I701" s="69" t="b">
        <f>COUNTIF('List of Employees'!$B$4:$B$766,'List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SUMAGUI FELICITAS M.</v>
      </c>
      <c r="C702" s="68" t="s">
        <v>313</v>
      </c>
      <c r="D702" s="68" t="s">
        <v>1666</v>
      </c>
      <c r="E702" s="68" t="s">
        <v>84</v>
      </c>
      <c r="F702" s="68" t="s">
        <v>1286</v>
      </c>
      <c r="G702" s="68" t="s">
        <v>1286</v>
      </c>
      <c r="H702" s="68" t="s">
        <v>212</v>
      </c>
      <c r="I702" s="69" t="b">
        <f>COUNTIF('List of Employees'!$B$4:$B$766,'List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GEDRICK M.</v>
      </c>
      <c r="C703" s="68" t="s">
        <v>313</v>
      </c>
      <c r="D703" s="68" t="s">
        <v>2455</v>
      </c>
      <c r="E703" s="68" t="s">
        <v>2456</v>
      </c>
      <c r="F703" s="68" t="s">
        <v>1694</v>
      </c>
      <c r="G703" s="68" t="s">
        <v>1694</v>
      </c>
      <c r="H703" s="68" t="s">
        <v>2457</v>
      </c>
      <c r="I703" s="69" t="b">
        <f>COUNTIF('List of Employees'!$B$4:$B$766,'List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LORENA P.</v>
      </c>
      <c r="C704" s="68" t="s">
        <v>313</v>
      </c>
      <c r="D704" s="68" t="s">
        <v>190</v>
      </c>
      <c r="E704" s="68" t="s">
        <v>1667</v>
      </c>
      <c r="F704" s="68" t="s">
        <v>1286</v>
      </c>
      <c r="G704" s="68" t="s">
        <v>1286</v>
      </c>
      <c r="H704" s="68" t="s">
        <v>1716</v>
      </c>
      <c r="I704" s="69" t="b">
        <f>COUNTIF('List of Employees'!$B$4:$B$766,'List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MARISSA D.</v>
      </c>
      <c r="C705" s="68" t="s">
        <v>313</v>
      </c>
      <c r="D705" s="68" t="s">
        <v>185</v>
      </c>
      <c r="E705" s="68" t="s">
        <v>100</v>
      </c>
      <c r="F705" s="68" t="s">
        <v>197</v>
      </c>
      <c r="G705" s="68" t="s">
        <v>2398</v>
      </c>
      <c r="H705" s="68" t="s">
        <v>270</v>
      </c>
      <c r="I705" s="69" t="b">
        <f>COUNTIF('List of Employees'!$B$4:$B$766,'List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 xml:space="preserve">SUMAONG DANILO  </v>
      </c>
      <c r="C706" s="68" t="s">
        <v>304</v>
      </c>
      <c r="D706" s="68" t="s">
        <v>305</v>
      </c>
      <c r="E706" s="68"/>
      <c r="F706" s="68" t="s">
        <v>306</v>
      </c>
      <c r="G706" s="68" t="s">
        <v>2398</v>
      </c>
      <c r="H706" s="68" t="s">
        <v>307</v>
      </c>
      <c r="I706" s="69" t="b">
        <f>COUNTIF('List of Employees'!$B$4:$B$766,'List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SUÑIGA CARLOS J.</v>
      </c>
      <c r="C707" s="68" t="s">
        <v>137</v>
      </c>
      <c r="D707" s="68" t="s">
        <v>138</v>
      </c>
      <c r="E707" s="68" t="s">
        <v>192</v>
      </c>
      <c r="F707" s="68" t="s">
        <v>140</v>
      </c>
      <c r="G707" s="68" t="s">
        <v>2398</v>
      </c>
      <c r="H707" s="68" t="s">
        <v>141</v>
      </c>
      <c r="I707" s="69" t="b">
        <f>COUNTIF('List of Employees'!$B$4:$B$766,'List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SUSA NANETE B.</v>
      </c>
      <c r="C708" s="68" t="s">
        <v>792</v>
      </c>
      <c r="D708" s="68" t="s">
        <v>793</v>
      </c>
      <c r="E708" s="68" t="s">
        <v>145</v>
      </c>
      <c r="F708" s="68" t="s">
        <v>794</v>
      </c>
      <c r="G708" s="68" t="s">
        <v>2398</v>
      </c>
      <c r="H708" s="68" t="s">
        <v>97</v>
      </c>
      <c r="I708" s="69" t="b">
        <f>COUNTIF('List of Employees'!$B$4:$B$766,'List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TAMAYO MARIA ELLAINE III B.</v>
      </c>
      <c r="C709" s="68" t="s">
        <v>1054</v>
      </c>
      <c r="D709" s="68" t="s">
        <v>1055</v>
      </c>
      <c r="E709" s="68" t="s">
        <v>874</v>
      </c>
      <c r="F709" s="68" t="s">
        <v>197</v>
      </c>
      <c r="G709" s="68" t="s">
        <v>2398</v>
      </c>
      <c r="H709" s="68" t="s">
        <v>103</v>
      </c>
      <c r="I709" s="69" t="b">
        <f>COUNTIF('List of Employees'!$B$4:$B$766,'List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TAÑEDO MARIA EVELYN C.</v>
      </c>
      <c r="C710" s="68" t="s">
        <v>609</v>
      </c>
      <c r="D710" s="68" t="s">
        <v>610</v>
      </c>
      <c r="E710" s="68" t="s">
        <v>1323</v>
      </c>
      <c r="F710" s="68" t="s">
        <v>125</v>
      </c>
      <c r="G710" s="68" t="s">
        <v>2398</v>
      </c>
      <c r="H710" s="68" t="s">
        <v>182</v>
      </c>
      <c r="I710" s="69" t="b">
        <f>COUNTIF('List of Employees'!$B$4:$B$766,'List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 xml:space="preserve">TAPAY EDWARD  </v>
      </c>
      <c r="C711" s="68" t="s">
        <v>1668</v>
      </c>
      <c r="D711" s="68" t="s">
        <v>1669</v>
      </c>
      <c r="E711" s="68"/>
      <c r="F711" s="68" t="s">
        <v>1286</v>
      </c>
      <c r="G711" s="68" t="s">
        <v>1286</v>
      </c>
      <c r="H711" s="68" t="s">
        <v>288</v>
      </c>
      <c r="I711" s="69" t="b">
        <f>COUNTIF('List of Employees'!$B$4:$B$766,'List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TEAÑO ALEX V.</v>
      </c>
      <c r="C712" s="68" t="s">
        <v>2613</v>
      </c>
      <c r="D712" s="68" t="s">
        <v>1374</v>
      </c>
      <c r="E712" s="68" t="s">
        <v>2373</v>
      </c>
      <c r="F712" s="68" t="s">
        <v>1694</v>
      </c>
      <c r="G712" s="68" t="s">
        <v>1694</v>
      </c>
      <c r="H712" s="68" t="s">
        <v>135</v>
      </c>
      <c r="I712" s="69" t="b">
        <f>COUNTIF('List of Employees'!$B$4:$B$766,'List of Employees'!$B712)&gt;1</f>
        <v>0</v>
      </c>
    </row>
    <row r="713" spans="1:9" ht="30" hidden="1" customHeight="1" x14ac:dyDescent="0.3">
      <c r="A713" s="67" t="e">
        <f>IF(ISBLANK('List of Employees'!$B713),"",A712+1)</f>
        <v>#REF!</v>
      </c>
      <c r="B713" s="82" t="str">
        <f>CONCATENATE('List of Employees'!$C713," ",'List of Employees'!$D713, " ",LEFT('List of Employees'!$E713,1),IF(ISBLANK('List of Employees'!$E713)," ","."))</f>
        <v>TIBAYAN LEONARD ERIC O.</v>
      </c>
      <c r="C713" s="82" t="s">
        <v>949</v>
      </c>
      <c r="D713" s="82" t="s">
        <v>997</v>
      </c>
      <c r="E713" s="82" t="s">
        <v>491</v>
      </c>
      <c r="F713" s="82" t="s">
        <v>1286</v>
      </c>
      <c r="G713" s="82" t="s">
        <v>1286</v>
      </c>
      <c r="H713" s="82"/>
      <c r="I713" s="83" t="b">
        <f>COUNTIF('List of Employees'!$B$4:$B$766,'List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WILMER B.</v>
      </c>
      <c r="C714" s="82" t="s">
        <v>949</v>
      </c>
      <c r="D714" s="82" t="s">
        <v>2645</v>
      </c>
      <c r="E714" s="82" t="s">
        <v>979</v>
      </c>
      <c r="F714" s="82" t="s">
        <v>2646</v>
      </c>
      <c r="G714" s="82" t="s">
        <v>2398</v>
      </c>
      <c r="H714" s="82" t="s">
        <v>208</v>
      </c>
      <c r="I714" s="83" t="b">
        <f>COUNTIF('List of Employees'!$B$4:$B$766,'List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ANA MALEN R.</v>
      </c>
      <c r="C715" s="68" t="s">
        <v>949</v>
      </c>
      <c r="D715" s="68" t="s">
        <v>2242</v>
      </c>
      <c r="E715" s="68" t="s">
        <v>329</v>
      </c>
      <c r="F715" s="68" t="s">
        <v>1701</v>
      </c>
      <c r="G715" s="68" t="s">
        <v>2398</v>
      </c>
      <c r="H715" s="68"/>
      <c r="I715" s="69" t="b">
        <f>COUNTIF('List of Employees'!$B$4:$B$766,'List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EUFEMIA O.</v>
      </c>
      <c r="C716" s="68" t="s">
        <v>949</v>
      </c>
      <c r="D716" s="68" t="s">
        <v>1670</v>
      </c>
      <c r="E716" s="68" t="s">
        <v>491</v>
      </c>
      <c r="F716" s="68" t="s">
        <v>1286</v>
      </c>
      <c r="G716" s="68" t="s">
        <v>1286</v>
      </c>
      <c r="H716" s="68" t="s">
        <v>135</v>
      </c>
      <c r="I716" s="69" t="b">
        <f>COUNTIF('List of Employees'!$B$4:$B$766,'List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TIMBOL REGIDOR O.</v>
      </c>
      <c r="C717" s="68" t="s">
        <v>2595</v>
      </c>
      <c r="D717" s="68" t="s">
        <v>2596</v>
      </c>
      <c r="E717" s="68" t="s">
        <v>580</v>
      </c>
      <c r="F717" s="68" t="s">
        <v>2597</v>
      </c>
      <c r="G717" s="68" t="s">
        <v>2398</v>
      </c>
      <c r="H717" s="68" t="s">
        <v>103</v>
      </c>
      <c r="I717" s="69" t="b">
        <f>COUNTIF('List of Employees'!$B$4:$B$766,'List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TIMPLE ALLAN R.</v>
      </c>
      <c r="C718" s="68" t="s">
        <v>1671</v>
      </c>
      <c r="D718" s="68" t="s">
        <v>1429</v>
      </c>
      <c r="E718" s="68" t="s">
        <v>669</v>
      </c>
      <c r="F718" s="68" t="s">
        <v>1286</v>
      </c>
      <c r="G718" s="68" t="s">
        <v>1286</v>
      </c>
      <c r="H718" s="68" t="s">
        <v>1699</v>
      </c>
      <c r="I718" s="69" t="b">
        <f>COUNTIF('List of Employees'!$B$4:$B$766,'List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TINAZA JHOANNA MARIE D.</v>
      </c>
      <c r="C719" s="68" t="s">
        <v>1672</v>
      </c>
      <c r="D719" s="68" t="s">
        <v>1673</v>
      </c>
      <c r="E719" s="68" t="s">
        <v>100</v>
      </c>
      <c r="F719" s="68" t="s">
        <v>1286</v>
      </c>
      <c r="G719" s="68" t="s">
        <v>1286</v>
      </c>
      <c r="H719" s="68" t="s">
        <v>97</v>
      </c>
      <c r="I719" s="69" t="b">
        <f>COUNTIF('List of Employees'!$B$4:$B$766,'List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TOLENTINO CAROLINA E.</v>
      </c>
      <c r="C720" s="68" t="s">
        <v>280</v>
      </c>
      <c r="D720" s="68" t="s">
        <v>541</v>
      </c>
      <c r="E720" s="68" t="s">
        <v>953</v>
      </c>
      <c r="F720" s="68" t="s">
        <v>197</v>
      </c>
      <c r="G720" s="68" t="s">
        <v>2398</v>
      </c>
      <c r="H720" s="68" t="s">
        <v>536</v>
      </c>
      <c r="I720" s="69" t="b">
        <f>COUNTIF('List of Employees'!$B$4:$B$766,'List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FE M.</v>
      </c>
      <c r="C721" s="68" t="s">
        <v>280</v>
      </c>
      <c r="D721" s="68" t="s">
        <v>281</v>
      </c>
      <c r="E721" s="68" t="s">
        <v>84</v>
      </c>
      <c r="F721" s="68" t="s">
        <v>125</v>
      </c>
      <c r="G721" s="68" t="s">
        <v>2398</v>
      </c>
      <c r="H721" s="68" t="s">
        <v>198</v>
      </c>
      <c r="I721" s="69" t="b">
        <f>COUNTIF('List of Employees'!$B$4:$B$766,'List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IMELDA S.</v>
      </c>
      <c r="C722" s="68" t="s">
        <v>280</v>
      </c>
      <c r="D722" s="68" t="s">
        <v>1352</v>
      </c>
      <c r="E722" s="68" t="s">
        <v>2397</v>
      </c>
      <c r="F722" s="68" t="s">
        <v>2399</v>
      </c>
      <c r="G722" s="68" t="s">
        <v>2398</v>
      </c>
      <c r="H722" s="68" t="s">
        <v>198</v>
      </c>
      <c r="I722" s="69" t="b">
        <f>COUNTIF('List of Employees'!$B$4:$B$766,'List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TOPACIO ABEGAIL P.</v>
      </c>
      <c r="C723" s="68" t="s">
        <v>1294</v>
      </c>
      <c r="D723" s="68" t="s">
        <v>1295</v>
      </c>
      <c r="E723" s="68" t="s">
        <v>176</v>
      </c>
      <c r="F723" s="68" t="s">
        <v>1705</v>
      </c>
      <c r="G723" s="68" t="s">
        <v>1286</v>
      </c>
      <c r="H723" s="68" t="s">
        <v>97</v>
      </c>
      <c r="I723" s="69" t="b">
        <f>COUNTIF('List of Employees'!$B$4:$B$766,'List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 xml:space="preserve">TORRES  ALLAN  </v>
      </c>
      <c r="C724" s="68" t="s">
        <v>2135</v>
      </c>
      <c r="D724" s="68" t="s">
        <v>1429</v>
      </c>
      <c r="E724" s="68"/>
      <c r="F724" s="68" t="s">
        <v>1286</v>
      </c>
      <c r="G724" s="68" t="s">
        <v>1286</v>
      </c>
      <c r="H724" s="68" t="s">
        <v>2136</v>
      </c>
      <c r="I724" s="69" t="b">
        <f>COUNTIF('List of Employees'!$B$4:$B$766,'List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TORRES DINAH G.</v>
      </c>
      <c r="C725" s="68" t="s">
        <v>459</v>
      </c>
      <c r="D725" s="68" t="s">
        <v>800</v>
      </c>
      <c r="E725" s="68" t="s">
        <v>362</v>
      </c>
      <c r="F725" s="68" t="s">
        <v>801</v>
      </c>
      <c r="G725" s="68" t="s">
        <v>2398</v>
      </c>
      <c r="H725" s="68" t="s">
        <v>365</v>
      </c>
      <c r="I725" s="69" t="b">
        <f>COUNTIF('List of Employees'!$B$4:$B$766,'List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MOISES Q.</v>
      </c>
      <c r="C726" s="68" t="s">
        <v>459</v>
      </c>
      <c r="D726" s="68" t="s">
        <v>1674</v>
      </c>
      <c r="E726" s="68" t="s">
        <v>276</v>
      </c>
      <c r="F726" s="68" t="s">
        <v>1286</v>
      </c>
      <c r="G726" s="68" t="s">
        <v>1286</v>
      </c>
      <c r="H726" s="68" t="s">
        <v>589</v>
      </c>
      <c r="I726" s="69" t="b">
        <f>COUNTIF('List of Employees'!$B$4:$B$766,'List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ROANNE MAY D.</v>
      </c>
      <c r="C727" s="68" t="s">
        <v>459</v>
      </c>
      <c r="D727" s="68" t="s">
        <v>2339</v>
      </c>
      <c r="E727" s="68" t="s">
        <v>119</v>
      </c>
      <c r="F727" s="68" t="s">
        <v>1701</v>
      </c>
      <c r="G727" s="68" t="s">
        <v>2398</v>
      </c>
      <c r="H727" s="68"/>
      <c r="I727" s="69" t="b">
        <f>COUNTIF('List of Employees'!$B$4:$B$766,'List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SONIA M.</v>
      </c>
      <c r="C728" s="68" t="s">
        <v>459</v>
      </c>
      <c r="D728" s="68" t="s">
        <v>460</v>
      </c>
      <c r="E728" s="68" t="s">
        <v>84</v>
      </c>
      <c r="F728" s="68" t="s">
        <v>461</v>
      </c>
      <c r="G728" s="68" t="s">
        <v>2398</v>
      </c>
      <c r="H728" s="68" t="s">
        <v>462</v>
      </c>
      <c r="I728" s="69" t="b">
        <f>COUNTIF('List of Employees'!$B$4:$B$766,'List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TULIAO FLORDELIZA M.</v>
      </c>
      <c r="C729" s="68" t="s">
        <v>946</v>
      </c>
      <c r="D729" s="68" t="s">
        <v>352</v>
      </c>
      <c r="E729" s="68" t="s">
        <v>84</v>
      </c>
      <c r="F729" s="68" t="s">
        <v>120</v>
      </c>
      <c r="G729" s="68" t="s">
        <v>2398</v>
      </c>
      <c r="H729" s="68" t="s">
        <v>438</v>
      </c>
      <c r="I729" s="69" t="b">
        <f>COUNTIF('List of Employees'!$B$4:$B$766,'List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UNTALAN DIVINA R.</v>
      </c>
      <c r="C730" s="68" t="s">
        <v>655</v>
      </c>
      <c r="D730" s="68" t="s">
        <v>656</v>
      </c>
      <c r="E730" s="68" t="s">
        <v>329</v>
      </c>
      <c r="F730" s="68" t="s">
        <v>197</v>
      </c>
      <c r="G730" s="68" t="s">
        <v>2398</v>
      </c>
      <c r="H730" s="68" t="s">
        <v>103</v>
      </c>
      <c r="I730" s="69" t="b">
        <f>COUNTIF('List of Employees'!$B$4:$B$766,'List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VALDEZ JACKILYN A.</v>
      </c>
      <c r="C731" s="68" t="s">
        <v>1301</v>
      </c>
      <c r="D731" s="68" t="s">
        <v>1675</v>
      </c>
      <c r="E731" s="68" t="s">
        <v>1676</v>
      </c>
      <c r="F731" s="68" t="s">
        <v>1286</v>
      </c>
      <c r="G731" s="68" t="s">
        <v>1286</v>
      </c>
      <c r="H731" s="68" t="s">
        <v>198</v>
      </c>
      <c r="I731" s="69" t="b">
        <f>COUNTIF('List of Employees'!$B$4:$B$766,'List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VALENCIANO MARLYN C.</v>
      </c>
      <c r="C732" s="68" t="s">
        <v>2175</v>
      </c>
      <c r="D732" s="68" t="s">
        <v>698</v>
      </c>
      <c r="E732" s="68" t="s">
        <v>134</v>
      </c>
      <c r="F732" s="68" t="s">
        <v>1286</v>
      </c>
      <c r="G732" s="68" t="s">
        <v>1286</v>
      </c>
      <c r="H732" s="68" t="s">
        <v>2170</v>
      </c>
      <c r="I732" s="69" t="b">
        <f>COUNTIF('List of Employees'!$B$4:$B$766,'List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VARGAS ARNOLD A.</v>
      </c>
      <c r="C733" s="68" t="s">
        <v>780</v>
      </c>
      <c r="D733" s="68" t="s">
        <v>1393</v>
      </c>
      <c r="E733" s="68" t="s">
        <v>88</v>
      </c>
      <c r="F733" s="68" t="s">
        <v>1286</v>
      </c>
      <c r="G733" s="68" t="s">
        <v>1286</v>
      </c>
      <c r="H733" s="68" t="s">
        <v>97</v>
      </c>
      <c r="I733" s="69" t="b">
        <f>COUNTIF('List of Employees'!$B$4:$B$766,'List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MELINDA M.</v>
      </c>
      <c r="C734" s="68" t="s">
        <v>780</v>
      </c>
      <c r="D734" s="68" t="s">
        <v>502</v>
      </c>
      <c r="E734" s="68" t="s">
        <v>1677</v>
      </c>
      <c r="F734" s="68" t="s">
        <v>1286</v>
      </c>
      <c r="G734" s="68" t="s">
        <v>1286</v>
      </c>
      <c r="H734" s="68" t="s">
        <v>212</v>
      </c>
      <c r="I734" s="69" t="b">
        <f>COUNTIF('List of Employees'!$B$4:$B$766,'List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 xml:space="preserve">VASQUEZ JAYSON  </v>
      </c>
      <c r="C735" s="68" t="s">
        <v>1678</v>
      </c>
      <c r="D735" s="68" t="s">
        <v>1679</v>
      </c>
      <c r="E735" s="68"/>
      <c r="F735" s="68" t="s">
        <v>1694</v>
      </c>
      <c r="G735" s="68" t="s">
        <v>1694</v>
      </c>
      <c r="H735" s="68" t="s">
        <v>1695</v>
      </c>
      <c r="I735" s="69" t="b">
        <f>COUNTIF('List of Employees'!$B$4:$B$766,'List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VELASCO NONILON  </v>
      </c>
      <c r="C736" s="68" t="s">
        <v>2172</v>
      </c>
      <c r="D736" s="68" t="s">
        <v>2173</v>
      </c>
      <c r="E736" s="68"/>
      <c r="F736" s="68" t="s">
        <v>1286</v>
      </c>
      <c r="G736" s="68" t="s">
        <v>1286</v>
      </c>
      <c r="H736" s="68" t="s">
        <v>2032</v>
      </c>
      <c r="I736" s="69" t="b">
        <f>COUNTIF('List of Employees'!$B$4:$B$766,'List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VELUZ DORMILUNA E.</v>
      </c>
      <c r="C737" s="68" t="s">
        <v>375</v>
      </c>
      <c r="D737" s="68" t="s">
        <v>376</v>
      </c>
      <c r="E737" s="68" t="s">
        <v>796</v>
      </c>
      <c r="F737" s="68" t="s">
        <v>378</v>
      </c>
      <c r="G737" s="68" t="s">
        <v>2398</v>
      </c>
      <c r="H737" s="68" t="s">
        <v>365</v>
      </c>
      <c r="I737" s="69" t="b">
        <f>COUNTIF('List of Employees'!$B$4:$B$766,'List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VERGARA ANACIETA M.</v>
      </c>
      <c r="C738" s="68" t="s">
        <v>720</v>
      </c>
      <c r="D738" s="68" t="s">
        <v>733</v>
      </c>
      <c r="E738" s="68" t="s">
        <v>84</v>
      </c>
      <c r="F738" s="68" t="s">
        <v>211</v>
      </c>
      <c r="G738" s="68" t="s">
        <v>2398</v>
      </c>
      <c r="H738" s="68" t="s">
        <v>212</v>
      </c>
      <c r="I738" s="69" t="b">
        <f>COUNTIF('List of Employees'!$B$4:$B$766,'List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CATHERINE R.</v>
      </c>
      <c r="C739" s="68" t="s">
        <v>720</v>
      </c>
      <c r="D739" s="68" t="s">
        <v>1160</v>
      </c>
      <c r="E739" s="68" t="s">
        <v>329</v>
      </c>
      <c r="F739" s="68" t="s">
        <v>211</v>
      </c>
      <c r="G739" s="68" t="s">
        <v>2398</v>
      </c>
      <c r="H739" s="68" t="s">
        <v>212</v>
      </c>
      <c r="I739" s="69" t="b">
        <f>COUNTIF('List of Employees'!$B$4:$B$766,'List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CIAN ASHLEEN J.</v>
      </c>
      <c r="C740" s="68" t="s">
        <v>720</v>
      </c>
      <c r="D740" s="68" t="s">
        <v>2133</v>
      </c>
      <c r="E740" s="68" t="s">
        <v>139</v>
      </c>
      <c r="F740" s="68" t="s">
        <v>1694</v>
      </c>
      <c r="G740" s="68" t="s">
        <v>1694</v>
      </c>
      <c r="H740" s="68" t="s">
        <v>2032</v>
      </c>
      <c r="I740" s="69" t="b">
        <f>COUNTIF('List of Employees'!$B$4:$B$766,'List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ESTELITA A.</v>
      </c>
      <c r="C741" s="68" t="s">
        <v>720</v>
      </c>
      <c r="D741" s="68" t="s">
        <v>420</v>
      </c>
      <c r="E741" s="68" t="s">
        <v>88</v>
      </c>
      <c r="F741" s="68" t="s">
        <v>1286</v>
      </c>
      <c r="G741" s="68" t="s">
        <v>1286</v>
      </c>
      <c r="H741" s="68" t="s">
        <v>97</v>
      </c>
      <c r="I741" s="69" t="b">
        <f>COUNTIF('List of Employees'!$B$4:$B$766,'List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TERESITA J.</v>
      </c>
      <c r="C742" s="68" t="s">
        <v>720</v>
      </c>
      <c r="D742" s="68" t="s">
        <v>424</v>
      </c>
      <c r="E742" s="68" t="s">
        <v>139</v>
      </c>
      <c r="F742" s="68" t="s">
        <v>120</v>
      </c>
      <c r="G742" s="68" t="s">
        <v>2398</v>
      </c>
      <c r="H742" s="68" t="s">
        <v>97</v>
      </c>
      <c r="I742" s="69" t="b">
        <f>COUNTIF('List of Employees'!$B$4:$B$766,'List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VIDA CHARMAINE R.</v>
      </c>
      <c r="C743" s="68" t="s">
        <v>1081</v>
      </c>
      <c r="D743" s="68" t="s">
        <v>1082</v>
      </c>
      <c r="E743" s="68" t="s">
        <v>1083</v>
      </c>
      <c r="F743" s="68" t="s">
        <v>125</v>
      </c>
      <c r="G743" s="68" t="s">
        <v>2398</v>
      </c>
      <c r="H743" s="68" t="s">
        <v>126</v>
      </c>
      <c r="I743" s="69" t="b">
        <f>COUNTIF('List of Employees'!$B$4:$B$766,'List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FRANZ R.</v>
      </c>
      <c r="C744" s="68" t="s">
        <v>1081</v>
      </c>
      <c r="D744" s="68" t="s">
        <v>2183</v>
      </c>
      <c r="E744" s="68" t="s">
        <v>329</v>
      </c>
      <c r="F744" s="68" t="s">
        <v>2184</v>
      </c>
      <c r="G744" s="68" t="s">
        <v>1286</v>
      </c>
      <c r="H744" s="68" t="s">
        <v>356</v>
      </c>
      <c r="I744" s="69" t="b">
        <f>COUNTIF('List of Employees'!$B$4:$B$766,'List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VIDALLO WINNIE R.</v>
      </c>
      <c r="C745" s="68" t="s">
        <v>408</v>
      </c>
      <c r="D745" s="68" t="s">
        <v>409</v>
      </c>
      <c r="E745" s="68" t="s">
        <v>329</v>
      </c>
      <c r="F745" s="68" t="s">
        <v>389</v>
      </c>
      <c r="G745" s="68" t="s">
        <v>2398</v>
      </c>
      <c r="H745" s="68" t="s">
        <v>103</v>
      </c>
      <c r="I745" s="69" t="b">
        <f>COUNTIF('List of Employees'!$B$4:$B$766,'List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VIDALLON KAREN  N.</v>
      </c>
      <c r="C746" s="68" t="s">
        <v>2248</v>
      </c>
      <c r="D746" s="68" t="s">
        <v>2249</v>
      </c>
      <c r="E746" s="68" t="s">
        <v>1582</v>
      </c>
      <c r="F746" s="68" t="s">
        <v>1701</v>
      </c>
      <c r="G746" s="68" t="s">
        <v>2398</v>
      </c>
      <c r="H746" s="68" t="s">
        <v>2250</v>
      </c>
      <c r="I746" s="69" t="b">
        <f>COUNTIF('List of Employees'!$B$4:$B$766,'List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VIDAMO ROXANNE D.</v>
      </c>
      <c r="C747" s="68" t="s">
        <v>858</v>
      </c>
      <c r="D747" s="68" t="s">
        <v>1680</v>
      </c>
      <c r="E747" s="68" t="s">
        <v>119</v>
      </c>
      <c r="F747" s="68" t="s">
        <v>1701</v>
      </c>
      <c r="G747" s="68" t="s">
        <v>1694</v>
      </c>
      <c r="H747" s="68" t="s">
        <v>1692</v>
      </c>
      <c r="I747" s="69" t="b">
        <f>COUNTIF('List of Employees'!$B$4:$B$766,'List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VILLANUEVA AVERRYLE NICOLE V.</v>
      </c>
      <c r="C748" s="68" t="s">
        <v>344</v>
      </c>
      <c r="D748" s="68" t="s">
        <v>1681</v>
      </c>
      <c r="E748" s="68" t="s">
        <v>1682</v>
      </c>
      <c r="F748" s="68" t="s">
        <v>1694</v>
      </c>
      <c r="G748" s="68" t="s">
        <v>1694</v>
      </c>
      <c r="H748" s="68" t="s">
        <v>135</v>
      </c>
      <c r="I748" s="69" t="b">
        <f>COUNTIF('List of Employees'!$B$4:$B$766,'List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CHRISTIANNE FAYE A.</v>
      </c>
      <c r="C749" s="68" t="s">
        <v>344</v>
      </c>
      <c r="D749" s="68" t="s">
        <v>2104</v>
      </c>
      <c r="E749" s="68" t="s">
        <v>88</v>
      </c>
      <c r="F749" s="68" t="s">
        <v>271</v>
      </c>
      <c r="G749" s="68" t="s">
        <v>1286</v>
      </c>
      <c r="H749" s="68" t="s">
        <v>270</v>
      </c>
      <c r="I749" s="69" t="b">
        <f>COUNTIF('List of Employees'!$B$4:$B$766,'List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DAVE RONILLO V.</v>
      </c>
      <c r="C750" s="68" t="s">
        <v>344</v>
      </c>
      <c r="D750" s="68" t="s">
        <v>1683</v>
      </c>
      <c r="E750" s="68" t="s">
        <v>720</v>
      </c>
      <c r="F750" s="68" t="s">
        <v>1286</v>
      </c>
      <c r="G750" s="68" t="s">
        <v>1286</v>
      </c>
      <c r="H750" s="68" t="s">
        <v>270</v>
      </c>
      <c r="I750" s="69" t="b">
        <f>COUNTIF('List of Employees'!$B$4:$B$766,'List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ISMAEL D.</v>
      </c>
      <c r="C751" s="68" t="s">
        <v>344</v>
      </c>
      <c r="D751" s="68" t="s">
        <v>1684</v>
      </c>
      <c r="E751" s="68" t="s">
        <v>119</v>
      </c>
      <c r="F751" s="68" t="s">
        <v>1286</v>
      </c>
      <c r="G751" s="68" t="s">
        <v>1286</v>
      </c>
      <c r="H751" s="68" t="s">
        <v>135</v>
      </c>
      <c r="I751" s="69" t="b">
        <f>COUNTIF('List of Employees'!$B$4:$B$766,'List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MARELYN A.</v>
      </c>
      <c r="C752" s="68" t="s">
        <v>344</v>
      </c>
      <c r="D752" s="68" t="s">
        <v>2072</v>
      </c>
      <c r="E752" s="68" t="s">
        <v>1347</v>
      </c>
      <c r="F752" s="68" t="s">
        <v>1286</v>
      </c>
      <c r="G752" s="68" t="s">
        <v>1286</v>
      </c>
      <c r="H752" s="68" t="s">
        <v>2073</v>
      </c>
      <c r="I752" s="69" t="b">
        <f>COUNTIF('List of Employees'!$B$4:$B$766,'List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MARILYN L.</v>
      </c>
      <c r="C753" s="68" t="s">
        <v>344</v>
      </c>
      <c r="D753" s="68" t="s">
        <v>750</v>
      </c>
      <c r="E753" s="68" t="s">
        <v>226</v>
      </c>
      <c r="F753" s="68" t="s">
        <v>1286</v>
      </c>
      <c r="G753" s="68" t="s">
        <v>1286</v>
      </c>
      <c r="H753" s="68" t="s">
        <v>1695</v>
      </c>
      <c r="I753" s="69" t="b">
        <f>COUNTIF('List of Employees'!$B$4:$B$766,'List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MARIO A.</v>
      </c>
      <c r="C754" s="68" t="s">
        <v>344</v>
      </c>
      <c r="D754" s="68" t="s">
        <v>595</v>
      </c>
      <c r="E754" s="68" t="s">
        <v>220</v>
      </c>
      <c r="F754" s="68" t="s">
        <v>125</v>
      </c>
      <c r="G754" s="68" t="s">
        <v>2398</v>
      </c>
      <c r="H754" s="68" t="s">
        <v>1102</v>
      </c>
      <c r="I754" s="69" t="b">
        <f>COUNTIF('List of Employees'!$B$4:$B$766,'List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MARTINA D.</v>
      </c>
      <c r="C755" s="68" t="s">
        <v>344</v>
      </c>
      <c r="D755" s="68" t="s">
        <v>2213</v>
      </c>
      <c r="E755" s="68" t="s">
        <v>119</v>
      </c>
      <c r="F755" s="68" t="s">
        <v>1286</v>
      </c>
      <c r="G755" s="68" t="s">
        <v>1286</v>
      </c>
      <c r="H755" s="68" t="s">
        <v>198</v>
      </c>
      <c r="I755" s="69" t="b">
        <f>COUNTIF('List of Employees'!$B$4:$B$766,'List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PABLO B.</v>
      </c>
      <c r="C756" s="68" t="s">
        <v>344</v>
      </c>
      <c r="D756" s="68" t="s">
        <v>345</v>
      </c>
      <c r="E756" s="68" t="s">
        <v>145</v>
      </c>
      <c r="F756" s="68" t="s">
        <v>197</v>
      </c>
      <c r="G756" s="68" t="s">
        <v>2398</v>
      </c>
      <c r="H756" s="68" t="s">
        <v>198</v>
      </c>
      <c r="I756" s="69" t="b">
        <f>COUNTIF('List of Employees'!$B$4:$B$766,'List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RICHARD D.</v>
      </c>
      <c r="C757" s="68" t="s">
        <v>344</v>
      </c>
      <c r="D757" s="68" t="s">
        <v>1372</v>
      </c>
      <c r="E757" s="68" t="s">
        <v>2591</v>
      </c>
      <c r="F757" s="68" t="s">
        <v>1286</v>
      </c>
      <c r="G757" s="68" t="s">
        <v>1286</v>
      </c>
      <c r="H757" s="68" t="s">
        <v>198</v>
      </c>
      <c r="I757" s="69" t="b">
        <f>COUNTIF('List of Employees'!$B$4:$B$766,'List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RICHELLE A.</v>
      </c>
      <c r="C758" s="68" t="s">
        <v>344</v>
      </c>
      <c r="D758" s="68" t="s">
        <v>1685</v>
      </c>
      <c r="E758" s="68" t="s">
        <v>660</v>
      </c>
      <c r="F758" s="68" t="s">
        <v>1286</v>
      </c>
      <c r="G758" s="68" t="s">
        <v>1286</v>
      </c>
      <c r="H758" s="68" t="s">
        <v>1695</v>
      </c>
      <c r="I758" s="69" t="b">
        <f>COUNTIF('List of Employees'!$B$4:$B$766,'List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VILLAPANDO JENITA M.</v>
      </c>
      <c r="C759" s="68" t="s">
        <v>1265</v>
      </c>
      <c r="D759" s="68" t="s">
        <v>1266</v>
      </c>
      <c r="E759" s="68" t="s">
        <v>686</v>
      </c>
      <c r="F759" s="68" t="s">
        <v>1267</v>
      </c>
      <c r="G759" s="68" t="s">
        <v>2398</v>
      </c>
      <c r="H759" s="68" t="s">
        <v>97</v>
      </c>
      <c r="I759" s="69" t="b">
        <f>COUNTIF('List of Employees'!$B$4:$B$766,'List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 xml:space="preserve">VILLARDO REY  </v>
      </c>
      <c r="C760" s="68" t="s">
        <v>1686</v>
      </c>
      <c r="D760" s="68" t="s">
        <v>1687</v>
      </c>
      <c r="E760" s="68"/>
      <c r="F760" s="68" t="s">
        <v>1286</v>
      </c>
      <c r="G760" s="68" t="s">
        <v>1286</v>
      </c>
      <c r="H760" s="68" t="s">
        <v>208</v>
      </c>
      <c r="I760" s="69" t="b">
        <f>COUNTIF('List of Employees'!$B$4:$B$766,'List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VILLAVIRAY MA. CANDELARIA D.</v>
      </c>
      <c r="C761" s="68" t="s">
        <v>674</v>
      </c>
      <c r="D761" s="68" t="s">
        <v>675</v>
      </c>
      <c r="E761" s="68" t="s">
        <v>119</v>
      </c>
      <c r="F761" s="68" t="s">
        <v>676</v>
      </c>
      <c r="G761" s="68" t="s">
        <v>2398</v>
      </c>
      <c r="H761" s="68" t="s">
        <v>198</v>
      </c>
      <c r="I761" s="69" t="b">
        <f>COUNTIF('List of Employees'!$B$4:$B$766,'List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MAR CLYDE D.</v>
      </c>
      <c r="C762" s="68" t="s">
        <v>674</v>
      </c>
      <c r="D762" s="68" t="s">
        <v>681</v>
      </c>
      <c r="E762" s="68" t="s">
        <v>119</v>
      </c>
      <c r="F762" s="68" t="s">
        <v>682</v>
      </c>
      <c r="G762" s="68" t="s">
        <v>2398</v>
      </c>
      <c r="H762" s="68" t="s">
        <v>135</v>
      </c>
      <c r="I762" s="69" t="b">
        <f>COUNTIF('List of Employees'!$B$4:$B$766,'List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VISITACION DENNIS S.</v>
      </c>
      <c r="C763" s="68" t="s">
        <v>2389</v>
      </c>
      <c r="D763" s="68" t="s">
        <v>299</v>
      </c>
      <c r="E763" s="68" t="s">
        <v>2390</v>
      </c>
      <c r="F763" s="68" t="s">
        <v>197</v>
      </c>
      <c r="G763" s="68" t="s">
        <v>2398</v>
      </c>
      <c r="H763" s="68"/>
      <c r="I763" s="69" t="b">
        <f>COUNTIF('List of Employees'!$B$4:$B$766,'List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ZAFRA CHEYSSER A.</v>
      </c>
      <c r="C764" s="68" t="s">
        <v>1688</v>
      </c>
      <c r="D764" s="68" t="s">
        <v>1689</v>
      </c>
      <c r="E764" s="68" t="s">
        <v>1690</v>
      </c>
      <c r="F764" s="68" t="s">
        <v>1286</v>
      </c>
      <c r="G764" s="68" t="s">
        <v>1286</v>
      </c>
      <c r="H764" s="68" t="s">
        <v>1285</v>
      </c>
      <c r="I764" s="69" t="b">
        <f>COUNTIF('List of Employees'!$B$4:$B$766,'List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REYNANTE B.</v>
      </c>
      <c r="C765" s="68" t="s">
        <v>1688</v>
      </c>
      <c r="D765" s="68" t="s">
        <v>1691</v>
      </c>
      <c r="E765" s="68" t="s">
        <v>145</v>
      </c>
      <c r="F765" s="68" t="s">
        <v>1286</v>
      </c>
      <c r="G765" s="68" t="s">
        <v>1286</v>
      </c>
      <c r="H765" s="68" t="s">
        <v>1695</v>
      </c>
      <c r="I765" s="69" t="b">
        <f>COUNTIF('List of Employees'!$B$4:$B$766,'List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ZALDIVIA MIRIAM F.</v>
      </c>
      <c r="C766" s="68" t="s">
        <v>1065</v>
      </c>
      <c r="D766" s="68" t="s">
        <v>1066</v>
      </c>
      <c r="E766" s="68" t="s">
        <v>429</v>
      </c>
      <c r="F766" s="68" t="s">
        <v>125</v>
      </c>
      <c r="G766" s="68" t="s">
        <v>2398</v>
      </c>
      <c r="H766" s="68" t="s">
        <v>156</v>
      </c>
      <c r="I766" s="69" t="b">
        <f>COUNTIF('List of Employees'!$B$4:$B$766,'List of Employees'!$B766)&gt;1</f>
        <v>0</v>
      </c>
    </row>
    <row r="767" spans="1:9" ht="30" customHeight="1" x14ac:dyDescent="0.3">
      <c r="A767" s="43"/>
      <c r="B767" s="8"/>
      <c r="C767" s="8"/>
      <c r="D767" s="8"/>
      <c r="E767" s="8"/>
      <c r="F767" s="8"/>
      <c r="G767" s="8"/>
      <c r="H767" s="8"/>
      <c r="I767" s="8"/>
    </row>
    <row r="768" spans="1:9" ht="30" customHeight="1" x14ac:dyDescent="0.3">
      <c r="A768" s="43"/>
      <c r="B768" s="8"/>
      <c r="C768" s="18"/>
      <c r="D768" s="18"/>
      <c r="E768" s="18"/>
      <c r="F768" s="18"/>
      <c r="G768" s="18"/>
      <c r="H768" s="18"/>
      <c r="I768" s="8"/>
    </row>
  </sheetData>
  <sheetProtection formatColumns="0" selectLockedCells="1" selectUnlockedCells="1"/>
  <phoneticPr fontId="29" type="noConversion"/>
  <conditionalFormatting sqref="A767:I1768 B4:B250 A5:H766">
    <cfRule type="expression" dxfId="32" priority="1">
      <formula>$I4=TRUE</formula>
    </cfRule>
  </conditionalFormatting>
  <dataValidations xWindow="197" yWindow="244" count="1">
    <dataValidation allowBlank="1" showInputMessage="1" showErrorMessage="1" prompt="Employee names are in this column under this heading" sqref="F15 F3:G14 B3:E768 F16:G765"/>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2014</v>
      </c>
    </row>
    <row r="15" spans="2:3" ht="30" customHeight="1" x14ac:dyDescent="0.3">
      <c r="B15" s="10">
        <v>44925</v>
      </c>
      <c r="C15" s="8"/>
    </row>
    <row r="16" spans="2:3" ht="30" customHeight="1" x14ac:dyDescent="0.3">
      <c r="B16" s="10">
        <v>45047</v>
      </c>
      <c r="C16" s="8" t="s">
        <v>2149</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2490</v>
      </c>
    </row>
    <row r="22" spans="2:3" ht="30" customHeight="1" x14ac:dyDescent="0.3">
      <c r="B22" s="10">
        <v>45260</v>
      </c>
      <c r="C22" s="18" t="s">
        <v>2489</v>
      </c>
    </row>
    <row r="23" spans="2:3" ht="30" customHeight="1" x14ac:dyDescent="0.3">
      <c r="B23" s="10">
        <v>45268</v>
      </c>
      <c r="C23" s="18" t="s">
        <v>2600</v>
      </c>
    </row>
    <row r="24" spans="2:3" ht="30" customHeight="1" x14ac:dyDescent="0.3">
      <c r="B24" s="10">
        <v>45286</v>
      </c>
      <c r="C24" s="18" t="s">
        <v>2601</v>
      </c>
    </row>
    <row r="25" spans="2:3" ht="30" customHeight="1" x14ac:dyDescent="0.3">
      <c r="B25" s="10">
        <v>45285</v>
      </c>
      <c r="C25" s="18" t="s">
        <v>2599</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ABALLA JAMAICA C.</v>
      </c>
      <c r="C6" s="25" t="str">
        <f>VLOOKUP(Table3[[#This Row],[EMPLOYEE NAME]],'List of Employees'!$B$4:$H$766,6)</f>
        <v>CASUAL</v>
      </c>
      <c r="I6" s="27">
        <f>SUM(Table3[[#This Row],['# SICK LEAVE]:['#OTHERS]])</f>
        <v>0</v>
      </c>
    </row>
    <row r="7" spans="1:9" x14ac:dyDescent="0.3">
      <c r="A7" s="27">
        <f t="shared" si="0"/>
        <v>2</v>
      </c>
      <c r="B7" t="str">
        <f>IF(ISBLANK('List of Employees'!B6),"",'List of Employees'!B6)</f>
        <v>ABELA IMELDA C.</v>
      </c>
      <c r="C7" s="25" t="str">
        <f>VLOOKUP(Table3[[#This Row],[EMPLOYEE NAME]],'List of Employees'!$B$4:$H$766,6)</f>
        <v>CASUAL</v>
      </c>
      <c r="I7" s="27">
        <f>SUM(Table3[[#This Row],['# SICK LEAVE]:['#OTHERS]])</f>
        <v>0</v>
      </c>
    </row>
    <row r="8" spans="1:9" x14ac:dyDescent="0.3">
      <c r="A8" s="27">
        <f t="shared" si="0"/>
        <v>3</v>
      </c>
      <c r="B8" t="str">
        <f>IF(ISBLANK('List of Employees'!B7),"",'List of Employees'!B7)</f>
        <v>ABENA WINNIE ROSE M.</v>
      </c>
      <c r="C8" s="25" t="str">
        <f>VLOOKUP(Table3[[#This Row],[EMPLOYEE NAME]],'List of Employees'!$B$4:$H$766,6)</f>
        <v>PERMANENT</v>
      </c>
      <c r="I8" s="27">
        <f>SUM(Table3[[#This Row],['# SICK LEAVE]:['#OTHERS]])</f>
        <v>0</v>
      </c>
    </row>
    <row r="9" spans="1:9" x14ac:dyDescent="0.3">
      <c r="A9" s="27">
        <f t="shared" si="0"/>
        <v>4</v>
      </c>
      <c r="B9" t="str">
        <f>IF(ISBLANK('List of Employees'!B8),"",'List of Employees'!B8)</f>
        <v xml:space="preserve">ABLANEDA ARMANDO  </v>
      </c>
      <c r="C9" s="25" t="str">
        <f>VLOOKUP(Table3[[#This Row],[EMPLOYEE NAME]],'List of Employees'!$B$4:$H$766,6)</f>
        <v>CASUAL</v>
      </c>
      <c r="I9" s="27">
        <f>SUM(Table3[[#This Row],['# SICK LEAVE]:['#OTHERS]])</f>
        <v>0</v>
      </c>
    </row>
    <row r="10" spans="1:9" x14ac:dyDescent="0.3">
      <c r="A10" s="27">
        <f t="shared" si="0"/>
        <v>5</v>
      </c>
      <c r="B10" t="str">
        <f>IF(ISBLANK('List of Employees'!B9),"",'List of Employees'!B9)</f>
        <v>ACEBES SHERYL JOYCE P.</v>
      </c>
      <c r="C10" s="25" t="str">
        <f>VLOOKUP(Table3[[#This Row],[EMPLOYEE NAME]],'List of Employees'!$B$4:$H$766,6)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Employees'!$B$4:$H$766,6)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Employees'!$B$4:$H$766,6)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Employees'!$B$4:$H$766,6)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Employees'!$B$4:$H$766,6)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Employees'!$B$4:$H$766,6)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Employees'!$B$4:$H$766,6)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Employees'!$B$4:$H$766,6)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Employees'!$B$4:$H$766,6)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Employees'!$B$4:$H$766,6)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Employees'!$B$4:$H$766,6)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Employees'!$B$4:$H$766,6)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Employees'!$B$4:$H$766,6)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Employees'!$B$4:$H$766,6)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Employees'!$B$4:$H$766,6)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Employees'!$B$4:$H$766,6)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Employees'!$B$4:$H$766,6)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Employees'!$B$4:$H$766,6)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Employees'!$B$4:$H$766,6)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Employees'!$B$4:$H$766,6)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Employees'!$B$4:$H$766,6)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Employees'!$B$4:$H$766,6)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Employees'!$B$4:$H$766,6)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Employees'!$B$4:$H$766,6)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Employees'!$B$4:$H$766,6)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Employees'!$B$4:$H$766,6)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Employees'!$B$4:$H$766,6)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Employees'!$B$4:$H$766,6)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Employees'!$B$4:$H$766,6)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Employees'!$B$4:$H$766,6)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Employees'!$B$4:$H$766,6)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Employees'!$B$4:$H$766,6)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Employees'!$B$4:$H$766,6)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Employees'!$B$4:$H$766,6)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Employees'!$B$4:$H$766,6)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Employees'!$B$4:$H$766,6)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Employees'!$B$4:$H$766,6)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Employees'!$B$4:$H$766,6)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Employees'!$B$4:$H$766,6)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Employees'!$B$4:$H$766,6)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Employees'!$B$4:$H$766,6)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Employees'!$B$4:$H$766,6)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Employees'!$B$4:$H$766,6)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Employees'!$B$4:$H$766,6)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Employees'!$B$4:$H$766,6)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Employees'!$B$4:$H$766,6)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Employees'!$B$4:$H$766,6)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Employees'!$B$4:$H$766,6)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Employees'!$B$4:$H$766,6)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Employees'!$B$4:$H$766,6)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Employees'!$B$4:$H$766,6)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Employees'!$B$4:$H$766,6)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Employees'!$B$4:$H$766,6)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Employees'!$B$4:$H$766,6)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Employees'!$B$4:$H$766,6)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Employees'!$B$4:$H$766,6)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Employees'!$B$4:$H$766,6)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Employees'!$B$4:$H$766,6)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Employees'!$B$4:$H$766,6)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Employees'!$B$4:$H$766,6)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Employees'!$B$4:$H$766,6)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Employees'!$B$4:$H$766,6)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Employees'!$B$4:$H$766,6)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Employees'!$B$4:$H$766,6)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Employees'!$B$4:$H$766,6)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Employees'!$B$4:$H$766,6)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Employees'!$B$4:$H$766,6)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Employees'!$B$4:$H$766,6)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Employees'!$B$4:$H$766,6)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Employees'!$B$4:$H$766,6)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Employees'!$B$4:$H$766,6)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Employees'!$B$4:$H$766,6)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Employees'!$B$4:$H$766,6)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Employees'!$B$4:$H$766,6)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Employees'!$B$4:$H$766,6)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Employees'!$B$4:$H$766,6)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Employees'!$B$4:$H$766,6)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Employees'!$B$4:$H$766,6)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Employees'!$B$4:$H$766,6)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Employees'!$B$4:$H$766,6)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Employees'!$B$4:$H$766,6)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Employees'!$B$4:$H$766,6)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Employees'!$B$4:$H$766,6)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Employees'!$B$4:$H$766,6)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Employees'!$B$4:$H$766,6)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Employees'!$B$4:$H$766,6)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Employees'!$B$4:$H$766,6)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Employees'!$B$4:$H$766,6)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Employees'!$B$4:$H$766,6)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Employees'!$B$4:$H$766,6)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Employees'!$B$4:$H$766,6)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Employees'!$B$4:$H$766,6)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Employees'!$B$4:$H$766,6)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Employees'!$B$4:$H$766,6)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Employees'!$B$4:$H$766,6)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Employees'!$B$4:$H$766,6)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Employees'!$B$4:$H$766,6)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Employees'!$B$4:$H$766,6)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Employees'!$B$4:$H$766,6)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Employees'!$B$4:$H$766,6)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Employees'!$B$4:$H$766,6)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Employees'!$B$4:$H$766,6)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Employees'!$B$4:$H$766,6)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Employees'!$B$4:$H$766,6)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Employees'!$B$4:$H$766,6)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Employees'!$B$4:$H$766,6)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Employees'!$B$4:$H$766,6)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Employees'!$B$4:$H$766,6)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Employees'!$B$4:$H$766,6)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Employees'!$B$4:$H$766,6)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Employees'!$B$4:$H$766,6)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Employees'!$B$4:$H$766,6)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Employees'!$B$4:$H$766,6)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Employees'!$B$4:$H$766,6)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Employees'!$B$4:$H$766,6)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Employees'!$B$4:$H$766,6)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Employees'!$B$4:$H$766,6)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Employees'!$B$4:$H$766,6)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Employees'!$B$4:$H$766,6)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Employees'!$B$4:$H$766,6)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Employees'!$B$4:$H$766,6)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Employees'!$B$4:$H$766,6)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Employees'!$B$4:$H$766,6)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Employees'!$B$4:$H$766,6)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Employees'!$B$4:$H$766,6)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Employees'!$B$4:$H$766,6)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Employees'!$B$4:$H$766,6)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Employees'!$B$4:$H$766,6)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Employees'!$B$4:$H$766,6)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Employees'!$B$4:$H$766,6)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Employees'!$B$4:$H$766,6)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Employees'!$B$4:$H$766,6)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Employees'!$B$4:$H$766,6)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Employees'!$B$4:$H$766,6)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Employees'!$B$4:$H$766,6)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Employees'!$B$4:$H$766,6)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Employees'!$B$4:$H$766,6)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Employees'!$B$4:$H$766,6)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Employees'!$B$4:$H$766,6)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Employees'!$B$4:$H$766,6)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Employees'!$B$4:$H$766,6)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Employees'!$B$4:$H$766,6)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Employees'!$B$4:$H$766,6)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Employees'!$B$4:$H$766,6)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Employees'!$B$4:$H$766,6)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Employees'!$B$4:$H$766,6)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Employees'!$B$4:$H$766,6)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Employees'!$B$4:$H$766,6)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Employees'!$B$4:$H$766,6)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Employees'!$B$4:$H$766,6)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Employees'!$B$4:$H$766,6)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Employees'!$B$4:$H$766,6)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Employees'!$B$4:$H$766,6)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Employees'!$B$4:$H$766,6)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Employees'!$B$4:$H$766,6)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Employees'!$B$4:$H$766,6)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Employees'!$B$4:$H$766,6)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Employees'!$B$4:$H$766,6)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Employees'!$B$4:$H$766,6)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Employees'!$B$4:$H$766,6)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Employees'!$B$4:$H$766,6)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Employees'!$B$4:$H$766,6)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Employees'!$B$4:$H$766,6)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Employees'!$B$4:$H$766,6)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Employees'!$B$4:$H$766,6)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Employees'!$B$4:$H$766,6)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Employees'!$B$4:$H$766,6)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Employees'!$B$4:$H$766,6)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Employees'!$B$4:$H$766,6)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Employees'!$B$4:$H$766,6)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Employees'!$B$4:$H$766,6)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Employees'!$B$4:$H$766,6)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Employees'!$B$4:$H$766,6)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Employees'!$B$4:$H$766,6)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Employees'!$B$4:$H$766,6)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Employees'!$B$4:$H$766,6)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Employees'!$B$4:$H$766,6)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Employees'!$B$4:$H$766,6)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Employees'!$B$4:$H$766,6)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Employees'!$B$4:$H$766,6)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Employees'!$B$4:$H$766,6)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Employees'!$B$4:$H$766,6)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Employees'!$B$4:$H$766,6)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Employees'!$B$4:$H$766,6)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Employees'!$B$4:$H$766,6)</f>
        <v>CASUAL</v>
      </c>
      <c r="I194" s="27">
        <f>SUM(Table3[[#This Row],['# SICK LEAVE]:['#OTHERS]])</f>
        <v>0</v>
      </c>
    </row>
    <row r="195" spans="1:9" x14ac:dyDescent="0.3">
      <c r="A195" s="27">
        <f t="shared" si="2"/>
        <v>190</v>
      </c>
      <c r="B195" t="str">
        <f>IF(ISBLANK('List of Employees'!B206),"",'List of Employees'!B206)</f>
        <v>DE CASTRO  CHRISTINE JEAN D.</v>
      </c>
      <c r="C195" s="25" t="str">
        <f>VLOOKUP(Table3[[#This Row],[EMPLOYEE NAME]],'List of Employees'!$B$4:$H$766,6)</f>
        <v>CASUAL</v>
      </c>
      <c r="I195" s="27">
        <f>SUM(Table3[[#This Row],['# SICK LEAVE]:['#OTHERS]])</f>
        <v>0</v>
      </c>
    </row>
    <row r="196" spans="1:9" x14ac:dyDescent="0.3">
      <c r="A196" s="27">
        <f t="shared" si="2"/>
        <v>191</v>
      </c>
      <c r="B196" t="str">
        <f>IF(ISBLANK('List of Employees'!B207),"",'List of Employees'!B207)</f>
        <v>DE CASTRO CHRISTINE JEAN D.</v>
      </c>
      <c r="C196" s="25" t="str">
        <f>VLOOKUP(Table3[[#This Row],[EMPLOYEE NAME]],'List of Employees'!$B$4:$H$766,6)</f>
        <v>PERMANENT</v>
      </c>
      <c r="I196" s="27">
        <f>SUM(Table3[[#This Row],['# SICK LEAVE]:['#OTHERS]])</f>
        <v>0</v>
      </c>
    </row>
    <row r="197" spans="1:9" x14ac:dyDescent="0.3">
      <c r="A197" s="27">
        <f t="shared" si="2"/>
        <v>192</v>
      </c>
      <c r="B197" t="str">
        <f>IF(ISBLANK('List of Employees'!B208),"",'List of Employees'!B208)</f>
        <v>DE CASTRO JENELYN I.</v>
      </c>
      <c r="C197" s="25" t="str">
        <f>VLOOKUP(Table3[[#This Row],[EMPLOYEE NAME]],'List of Employees'!$B$4:$H$766,6)</f>
        <v>PERMANENT</v>
      </c>
      <c r="I197" s="27">
        <f>SUM(Table3[[#This Row],['# SICK LEAVE]:['#OTHERS]])</f>
        <v>0</v>
      </c>
    </row>
    <row r="198" spans="1:9" x14ac:dyDescent="0.3">
      <c r="A198" s="27">
        <f t="shared" ref="A198:A261" si="3">IF(ISBLANK(B198),"",ROW(A193))</f>
        <v>193</v>
      </c>
      <c r="B198" t="str">
        <f>IF(ISBLANK('List of Employees'!B209),"",'List of Employees'!B209)</f>
        <v>DE CASTRO JOSEPH NHOEL T.</v>
      </c>
      <c r="C198" s="25" t="str">
        <f>VLOOKUP(Table3[[#This Row],[EMPLOYEE NAME]],'List of Employees'!$B$4:$H$766,6)</f>
        <v>PERMANENT</v>
      </c>
      <c r="I198" s="27">
        <f>SUM(Table3[[#This Row],['# SICK LEAVE]:['#OTHERS]])</f>
        <v>0</v>
      </c>
    </row>
    <row r="199" spans="1:9" x14ac:dyDescent="0.3">
      <c r="A199" s="27">
        <f t="shared" si="3"/>
        <v>194</v>
      </c>
      <c r="B199" t="str">
        <f>IF(ISBLANK('List of Employees'!B210),"",'List of Employees'!B210)</f>
        <v>DE CASTRO JUANITA M.</v>
      </c>
      <c r="C199" s="25" t="str">
        <f>VLOOKUP(Table3[[#This Row],[EMPLOYEE NAME]],'List of Employees'!$B$4:$H$766,6)</f>
        <v>PERMANENT</v>
      </c>
      <c r="I199" s="27">
        <f>SUM(Table3[[#This Row],['# SICK LEAVE]:['#OTHERS]])</f>
        <v>0</v>
      </c>
    </row>
    <row r="200" spans="1:9" x14ac:dyDescent="0.3">
      <c r="A200" s="27">
        <f t="shared" si="3"/>
        <v>195</v>
      </c>
      <c r="B200" t="str">
        <f>IF(ISBLANK('List of Employees'!B211),"",'List of Employees'!B211)</f>
        <v>DE CASTRO MARYLEN A.</v>
      </c>
      <c r="C200" s="25" t="str">
        <f>VLOOKUP(Table3[[#This Row],[EMPLOYEE NAME]],'List of Employees'!$B$4:$H$766,6)</f>
        <v>PERMANENT</v>
      </c>
      <c r="I200" s="27">
        <f>SUM(Table3[[#This Row],['# SICK LEAVE]:['#OTHERS]])</f>
        <v>0</v>
      </c>
    </row>
    <row r="201" spans="1:9" x14ac:dyDescent="0.3">
      <c r="A201" s="27">
        <f t="shared" si="3"/>
        <v>196</v>
      </c>
      <c r="B201" t="str">
        <f>IF(ISBLANK('List of Employees'!B213),"",'List of Employees'!B213)</f>
        <v>DE GRANO  RONALEI P.</v>
      </c>
      <c r="C201" s="25" t="str">
        <f>VLOOKUP(Table3[[#This Row],[EMPLOYEE NAME]],'List of Employees'!$B$4:$H$766,6)</f>
        <v>CASUAL</v>
      </c>
      <c r="I201" s="27">
        <f>SUM(Table3[[#This Row],['# SICK LEAVE]:['#OTHERS]])</f>
        <v>0</v>
      </c>
    </row>
    <row r="202" spans="1:9" x14ac:dyDescent="0.3">
      <c r="A202" s="27">
        <f t="shared" si="3"/>
        <v>197</v>
      </c>
      <c r="B202" t="str">
        <f>IF(ISBLANK('List of Employees'!B215),"",'List of Employees'!B215)</f>
        <v>DE GRANO MA. ERLINDA F.</v>
      </c>
      <c r="C202" s="25" t="str">
        <f>VLOOKUP(Table3[[#This Row],[EMPLOYEE NAME]],'List of Employees'!$B$4:$H$766,6)</f>
        <v>PERMANENT</v>
      </c>
      <c r="I202" s="27">
        <f>SUM(Table3[[#This Row],['# SICK LEAVE]:['#OTHERS]])</f>
        <v>0</v>
      </c>
    </row>
    <row r="203" spans="1:9" x14ac:dyDescent="0.3">
      <c r="A203" s="27">
        <f t="shared" si="3"/>
        <v>198</v>
      </c>
      <c r="B203" t="str">
        <f>IF(ISBLANK('List of Employees'!B216),"",'List of Employees'!B216)</f>
        <v>DE GUIA MARIVIC B.</v>
      </c>
      <c r="C203" s="25" t="str">
        <f>VLOOKUP(Table3[[#This Row],[EMPLOYEE NAME]],'List of Employees'!$B$4:$H$766,6)</f>
        <v>JOBCON</v>
      </c>
      <c r="I203" s="27">
        <f>SUM(Table3[[#This Row],['# SICK LEAVE]:['#OTHERS]])</f>
        <v>0</v>
      </c>
    </row>
    <row r="204" spans="1:9" x14ac:dyDescent="0.3">
      <c r="A204" s="27">
        <f t="shared" si="3"/>
        <v>199</v>
      </c>
      <c r="B204" t="str">
        <f>IF(ISBLANK('List of Employees'!B217),"",'List of Employees'!B217)</f>
        <v xml:space="preserve">DE GUZMAN CLEMENTE  </v>
      </c>
      <c r="C204" s="25" t="str">
        <f>VLOOKUP(Table3[[#This Row],[EMPLOYEE NAME]],'List of Employees'!$B$4:$H$766,6)</f>
        <v>CASUAL</v>
      </c>
      <c r="I204" s="27">
        <f>SUM(Table3[[#This Row],['# SICK LEAVE]:['#OTHERS]])</f>
        <v>0</v>
      </c>
    </row>
    <row r="205" spans="1:9" x14ac:dyDescent="0.3">
      <c r="A205" s="27">
        <f t="shared" si="3"/>
        <v>200</v>
      </c>
      <c r="B205" t="str">
        <f>IF(ISBLANK('List of Employees'!B218),"",'List of Employees'!B218)</f>
        <v>DE GUZMAN MAYETTE D.</v>
      </c>
      <c r="C205" s="25" t="str">
        <f>VLOOKUP(Table3[[#This Row],[EMPLOYEE NAME]],'List of Employees'!$B$4:$H$766,6)</f>
        <v>PERMANENT</v>
      </c>
      <c r="I205" s="27">
        <f>SUM(Table3[[#This Row],['# SICK LEAVE]:['#OTHERS]])</f>
        <v>0</v>
      </c>
    </row>
    <row r="206" spans="1:9" x14ac:dyDescent="0.3">
      <c r="A206" s="27">
        <f t="shared" si="3"/>
        <v>201</v>
      </c>
      <c r="B206" t="str">
        <f>IF(ISBLANK('List of Employees'!B219),"",'List of Employees'!B219)</f>
        <v>DE GUZMAN RONALD ANDREW G.</v>
      </c>
      <c r="C206" s="25" t="str">
        <f>VLOOKUP(Table3[[#This Row],[EMPLOYEE NAME]],'List of Employees'!$B$4:$H$766,6)</f>
        <v>PERMANENT</v>
      </c>
      <c r="I206" s="27">
        <f>SUM(Table3[[#This Row],['# SICK LEAVE]:['#OTHERS]])</f>
        <v>0</v>
      </c>
    </row>
    <row r="207" spans="1:9" x14ac:dyDescent="0.3">
      <c r="A207" s="27">
        <f t="shared" si="3"/>
        <v>202</v>
      </c>
      <c r="B207" t="str">
        <f>IF(ISBLANK('List of Employees'!B220),"",'List of Employees'!B220)</f>
        <v>DE LARA GRACE L.</v>
      </c>
      <c r="C207" s="25" t="str">
        <f>VLOOKUP(Table3[[#This Row],[EMPLOYEE NAME]],'List of Employees'!$B$4:$H$766,6)</f>
        <v>CASUAL</v>
      </c>
      <c r="I207" s="27">
        <f>SUM(Table3[[#This Row],['# SICK LEAVE]:['#OTHERS]])</f>
        <v>0</v>
      </c>
    </row>
    <row r="208" spans="1:9" x14ac:dyDescent="0.3">
      <c r="A208" s="27">
        <f t="shared" si="3"/>
        <v>203</v>
      </c>
      <c r="B208" t="str">
        <f>IF(ISBLANK('List of Employees'!B221),"",'List of Employees'!B221)</f>
        <v>DE LEON ANALITA B.</v>
      </c>
      <c r="C208" s="25" t="str">
        <f>VLOOKUP(Table3[[#This Row],[EMPLOYEE NAME]],'List of Employees'!$B$4:$H$766,6)</f>
        <v>CASUAL</v>
      </c>
      <c r="I208" s="27">
        <f>SUM(Table3[[#This Row],['# SICK LEAVE]:['#OTHERS]])</f>
        <v>0</v>
      </c>
    </row>
    <row r="209" spans="1:9" x14ac:dyDescent="0.3">
      <c r="A209" s="27">
        <f t="shared" si="3"/>
        <v>204</v>
      </c>
      <c r="B209" t="str">
        <f>IF(ISBLANK('List of Employees'!B222),"",'List of Employees'!B222)</f>
        <v xml:space="preserve">DE LUNA ERNESTO  </v>
      </c>
      <c r="C209" s="25" t="str">
        <f>VLOOKUP(Table3[[#This Row],[EMPLOYEE NAME]],'List of Employees'!$B$4:$H$766,6)</f>
        <v>PERMANENT</v>
      </c>
      <c r="I209" s="27">
        <f>SUM(Table3[[#This Row],['# SICK LEAVE]:['#OTHERS]])</f>
        <v>0</v>
      </c>
    </row>
    <row r="210" spans="1:9" x14ac:dyDescent="0.3">
      <c r="A210" s="27">
        <f t="shared" si="3"/>
        <v>205</v>
      </c>
      <c r="B210" t="str">
        <f>IF(ISBLANK('List of Employees'!B223),"",'List of Employees'!B223)</f>
        <v>DE OCAMPO AILYN L.</v>
      </c>
      <c r="C210" s="25" t="str">
        <f>VLOOKUP(Table3[[#This Row],[EMPLOYEE NAME]],'List of Employees'!$B$4:$H$766,6)</f>
        <v>CASUAL</v>
      </c>
      <c r="I210" s="27">
        <f>SUM(Table3[[#This Row],['# SICK LEAVE]:['#OTHERS]])</f>
        <v>0</v>
      </c>
    </row>
    <row r="211" spans="1:9" x14ac:dyDescent="0.3">
      <c r="A211" s="27">
        <f t="shared" si="3"/>
        <v>206</v>
      </c>
      <c r="B211" t="str">
        <f>IF(ISBLANK('List of Employees'!B224),"",'List of Employees'!B224)</f>
        <v>DE OCAMPO ALMA A.</v>
      </c>
      <c r="C211" s="25" t="str">
        <f>VLOOKUP(Table3[[#This Row],[EMPLOYEE NAME]],'List of Employees'!$B$4:$H$766,6)</f>
        <v>PERMANENT</v>
      </c>
      <c r="I211" s="27">
        <f>SUM(Table3[[#This Row],['# SICK LEAVE]:['#OTHERS]])</f>
        <v>0</v>
      </c>
    </row>
    <row r="212" spans="1:9" x14ac:dyDescent="0.3">
      <c r="A212" s="27">
        <f t="shared" si="3"/>
        <v>207</v>
      </c>
      <c r="B212" t="str">
        <f>IF(ISBLANK('List of Employees'!B225),"",'List of Employees'!B225)</f>
        <v>DE OCAMPO MA. ELENA D.</v>
      </c>
      <c r="C212" s="25" t="str">
        <f>VLOOKUP(Table3[[#This Row],[EMPLOYEE NAME]],'List of Employees'!$B$4:$H$766,6)</f>
        <v>PERMANENT</v>
      </c>
      <c r="I212" s="27">
        <f>SUM(Table3[[#This Row],['# SICK LEAVE]:['#OTHERS]])</f>
        <v>0</v>
      </c>
    </row>
    <row r="213" spans="1:9" x14ac:dyDescent="0.3">
      <c r="A213" s="27">
        <f t="shared" si="3"/>
        <v>208</v>
      </c>
      <c r="B213" t="str">
        <f>IF(ISBLANK('List of Employees'!B226),"",'List of Employees'!B226)</f>
        <v>DE OCAMPO MARISSA B.</v>
      </c>
      <c r="C213" s="25" t="str">
        <f>VLOOKUP(Table3[[#This Row],[EMPLOYEE NAME]],'List of Employees'!$B$4:$H$766,6)</f>
        <v>PERMANENT</v>
      </c>
      <c r="I213" s="27">
        <f>SUM(Table3[[#This Row],['# SICK LEAVE]:['#OTHERS]])</f>
        <v>0</v>
      </c>
    </row>
    <row r="214" spans="1:9" x14ac:dyDescent="0.3">
      <c r="A214" s="27">
        <f t="shared" si="3"/>
        <v>209</v>
      </c>
      <c r="B214" t="str">
        <f>IF(ISBLANK('List of Employees'!B227),"",'List of Employees'!B227)</f>
        <v>DE SAGUN NANCY D.</v>
      </c>
      <c r="C214" s="25" t="str">
        <f>VLOOKUP(Table3[[#This Row],[EMPLOYEE NAME]],'List of Employees'!$B$4:$H$766,6)</f>
        <v>CASUAL</v>
      </c>
      <c r="I214" s="27">
        <f>SUM(Table3[[#This Row],['# SICK LEAVE]:['#OTHERS]])</f>
        <v>0</v>
      </c>
    </row>
    <row r="215" spans="1:9" x14ac:dyDescent="0.3">
      <c r="A215" s="27">
        <f t="shared" si="3"/>
        <v>210</v>
      </c>
      <c r="B215" t="str">
        <f>IF(ISBLANK('List of Employees'!B228),"",'List of Employees'!B228)</f>
        <v>DE SAGUN NOLI E.</v>
      </c>
      <c r="C215" s="25" t="str">
        <f>VLOOKUP(Table3[[#This Row],[EMPLOYEE NAME]],'List of Employees'!$B$4:$H$766,6)</f>
        <v>PERMANENT</v>
      </c>
      <c r="I215" s="27">
        <f>SUM(Table3[[#This Row],['# SICK LEAVE]:['#OTHERS]])</f>
        <v>0</v>
      </c>
    </row>
    <row r="216" spans="1:9" x14ac:dyDescent="0.3">
      <c r="A216" s="27">
        <f t="shared" si="3"/>
        <v>211</v>
      </c>
      <c r="B216" t="str">
        <f>IF(ISBLANK('List of Employees'!B229),"",'List of Employees'!B229)</f>
        <v>DE SAGUN VICTOR V.</v>
      </c>
      <c r="C216" s="25" t="str">
        <f>VLOOKUP(Table3[[#This Row],[EMPLOYEE NAME]],'List of Employees'!$B$4:$H$766,6)</f>
        <v>PERMANENT</v>
      </c>
      <c r="I216" s="27">
        <f>SUM(Table3[[#This Row],['# SICK LEAVE]:['#OTHERS]])</f>
        <v>0</v>
      </c>
    </row>
    <row r="217" spans="1:9" x14ac:dyDescent="0.3">
      <c r="A217" s="27">
        <f t="shared" si="3"/>
        <v>212</v>
      </c>
      <c r="B217" t="str">
        <f>IF(ISBLANK('List of Employees'!B230),"",'List of Employees'!B230)</f>
        <v>DE VILLA JAYVEE U.</v>
      </c>
      <c r="C217" s="25" t="str">
        <f>VLOOKUP(Table3[[#This Row],[EMPLOYEE NAME]],'List of Employees'!$B$4:$H$766,6)</f>
        <v>PERMANENT</v>
      </c>
      <c r="I217" s="27">
        <f>SUM(Table3[[#This Row],['# SICK LEAVE]:['#OTHERS]])</f>
        <v>0</v>
      </c>
    </row>
    <row r="218" spans="1:9" x14ac:dyDescent="0.3">
      <c r="A218" s="27">
        <f t="shared" si="3"/>
        <v>213</v>
      </c>
      <c r="B218" t="str">
        <f>IF(ISBLANK('List of Employees'!B231),"",'List of Employees'!B231)</f>
        <v>DE VILLA MARITES D.</v>
      </c>
      <c r="C218" s="25" t="str">
        <f>VLOOKUP(Table3[[#This Row],[EMPLOYEE NAME]],'List of Employees'!$B$4:$H$766,6)</f>
        <v>PERMANENT</v>
      </c>
      <c r="I218" s="27">
        <f>SUM(Table3[[#This Row],['# SICK LEAVE]:['#OTHERS]])</f>
        <v>0</v>
      </c>
    </row>
    <row r="219" spans="1:9" x14ac:dyDescent="0.3">
      <c r="A219" s="27">
        <f t="shared" si="3"/>
        <v>214</v>
      </c>
      <c r="B219" t="str">
        <f>IF(ISBLANK('List of Employees'!B232),"",'List of Employees'!B232)</f>
        <v>DE VILLA MYRNA D.</v>
      </c>
      <c r="C219" s="25" t="str">
        <f>VLOOKUP(Table3[[#This Row],[EMPLOYEE NAME]],'List of Employees'!$B$4:$H$766,6)</f>
        <v>PERMANENT</v>
      </c>
      <c r="I219" s="27">
        <f>SUM(Table3[[#This Row],['# SICK LEAVE]:['#OTHERS]])</f>
        <v>0</v>
      </c>
    </row>
    <row r="220" spans="1:9" x14ac:dyDescent="0.3">
      <c r="A220" s="27">
        <f t="shared" si="3"/>
        <v>215</v>
      </c>
      <c r="B220" t="str">
        <f>IF(ISBLANK('List of Employees'!B233),"",'List of Employees'!B233)</f>
        <v>DE VILLA OFELIA G.</v>
      </c>
      <c r="C220" s="25" t="str">
        <f>VLOOKUP(Table3[[#This Row],[EMPLOYEE NAME]],'List of Employees'!$B$4:$H$766,6)</f>
        <v>PERMANENT</v>
      </c>
      <c r="I220" s="27">
        <f>SUM(Table3[[#This Row],['# SICK LEAVE]:['#OTHERS]])</f>
        <v>0</v>
      </c>
    </row>
    <row r="221" spans="1:9" x14ac:dyDescent="0.3">
      <c r="A221" s="27">
        <f t="shared" si="3"/>
        <v>216</v>
      </c>
      <c r="B221" t="str">
        <f>IF(ISBLANK('List of Employees'!B234),"",'List of Employees'!B234)</f>
        <v>DEL MUNDO ESTER B.</v>
      </c>
      <c r="C221" s="25" t="str">
        <f>VLOOKUP(Table3[[#This Row],[EMPLOYEE NAME]],'List of Employees'!$B$4:$H$766,6)</f>
        <v>PERMANENT</v>
      </c>
      <c r="I221" s="27">
        <f>SUM(Table3[[#This Row],['# SICK LEAVE]:['#OTHERS]])</f>
        <v>0</v>
      </c>
    </row>
    <row r="222" spans="1:9" x14ac:dyDescent="0.3">
      <c r="A222" s="27">
        <f t="shared" si="3"/>
        <v>217</v>
      </c>
      <c r="B222" t="str">
        <f>IF(ISBLANK('List of Employees'!B235),"",'List of Employees'!B235)</f>
        <v>DEL MUNDO HERMOGENES C.</v>
      </c>
      <c r="C222" s="25" t="str">
        <f>VLOOKUP(Table3[[#This Row],[EMPLOYEE NAME]],'List of Employees'!$B$4:$H$766,6)</f>
        <v>PERMANENT</v>
      </c>
      <c r="I222" s="27">
        <f>SUM(Table3[[#This Row],['# SICK LEAVE]:['#OTHERS]])</f>
        <v>0</v>
      </c>
    </row>
    <row r="223" spans="1:9" x14ac:dyDescent="0.3">
      <c r="A223" s="27">
        <f t="shared" si="3"/>
        <v>218</v>
      </c>
      <c r="B223" t="str">
        <f>IF(ISBLANK('List of Employees'!B236),"",'List of Employees'!B236)</f>
        <v>DEL MUNDO JONAS B.</v>
      </c>
      <c r="C223" s="25" t="str">
        <f>VLOOKUP(Table3[[#This Row],[EMPLOYEE NAME]],'List of Employees'!$B$4:$H$766,6)</f>
        <v>CASUAL</v>
      </c>
      <c r="I223" s="27">
        <f>SUM(Table3[[#This Row],['# SICK LEAVE]:['#OTHERS]])</f>
        <v>0</v>
      </c>
    </row>
    <row r="224" spans="1:9" x14ac:dyDescent="0.3">
      <c r="A224" s="27">
        <f t="shared" si="3"/>
        <v>219</v>
      </c>
      <c r="B224" t="str">
        <f>IF(ISBLANK('List of Employees'!B237),"",'List of Employees'!B237)</f>
        <v>DEL MUNDO ROSALLE A.</v>
      </c>
      <c r="C224" s="25" t="str">
        <f>VLOOKUP(Table3[[#This Row],[EMPLOYEE NAME]],'List of Employees'!$B$4:$H$766,6)</f>
        <v>PERMANENT</v>
      </c>
      <c r="I224" s="27">
        <f>SUM(Table3[[#This Row],['# SICK LEAVE]:['#OTHERS]])</f>
        <v>0</v>
      </c>
    </row>
    <row r="225" spans="1:9" x14ac:dyDescent="0.3">
      <c r="A225" s="27">
        <f t="shared" si="3"/>
        <v>220</v>
      </c>
      <c r="B225" t="str">
        <f>IF(ISBLANK('List of Employees'!B238),"",'List of Employees'!B238)</f>
        <v>DELA CRUZ CHARITO A.</v>
      </c>
      <c r="C225" s="25" t="str">
        <f>VLOOKUP(Table3[[#This Row],[EMPLOYEE NAME]],'List of Employees'!$B$4:$H$766,6)</f>
        <v>CASUAL</v>
      </c>
      <c r="I225" s="27">
        <f>SUM(Table3[[#This Row],['# SICK LEAVE]:['#OTHERS]])</f>
        <v>0</v>
      </c>
    </row>
    <row r="226" spans="1:9" x14ac:dyDescent="0.3">
      <c r="A226" s="27">
        <f t="shared" si="3"/>
        <v>221</v>
      </c>
      <c r="B226" t="str">
        <f>IF(ISBLANK('List of Employees'!B239),"",'List of Employees'!B239)</f>
        <v>DELA CRUZ EVANGELINE P.</v>
      </c>
      <c r="C226" s="25" t="str">
        <f>VLOOKUP(Table3[[#This Row],[EMPLOYEE NAME]],'List of Employees'!$B$4:$H$766,6)</f>
        <v>PERMANENT</v>
      </c>
      <c r="I226" s="27">
        <f>SUM(Table3[[#This Row],['# SICK LEAVE]:['#OTHERS]])</f>
        <v>0</v>
      </c>
    </row>
    <row r="227" spans="1:9" x14ac:dyDescent="0.3">
      <c r="A227" s="27">
        <f t="shared" si="3"/>
        <v>222</v>
      </c>
      <c r="B227" t="str">
        <f>IF(ISBLANK('List of Employees'!B240),"",'List of Employees'!B240)</f>
        <v>DELA CRUZ SHEILA G.</v>
      </c>
      <c r="C227" s="25" t="str">
        <f>VLOOKUP(Table3[[#This Row],[EMPLOYEE NAME]],'List of Employees'!$B$4:$H$766,6)</f>
        <v>PERMANENT</v>
      </c>
      <c r="I227" s="27">
        <f>SUM(Table3[[#This Row],['# SICK LEAVE]:['#OTHERS]])</f>
        <v>0</v>
      </c>
    </row>
    <row r="228" spans="1:9" x14ac:dyDescent="0.3">
      <c r="A228" s="27">
        <f t="shared" si="3"/>
        <v>223</v>
      </c>
      <c r="B228" t="str">
        <f>IF(ISBLANK('List of Employees'!B241),"",'List of Employees'!B241)</f>
        <v>DELA GRACIA MA. CECILIA P.</v>
      </c>
      <c r="C228" s="25" t="str">
        <f>VLOOKUP(Table3[[#This Row],[EMPLOYEE NAME]],'List of Employees'!$B$4:$H$766,6)</f>
        <v>PERMANENT</v>
      </c>
      <c r="I228" s="27">
        <f>SUM(Table3[[#This Row],['# SICK LEAVE]:['#OTHERS]])</f>
        <v>0</v>
      </c>
    </row>
    <row r="229" spans="1:9" x14ac:dyDescent="0.3">
      <c r="A229" s="27">
        <f t="shared" si="3"/>
        <v>224</v>
      </c>
      <c r="B229" t="str">
        <f>IF(ISBLANK('List of Employees'!B242),"",'List of Employees'!B242)</f>
        <v>DELA PEÑA ALFREDO C.</v>
      </c>
      <c r="C229" s="25" t="str">
        <f>VLOOKUP(Table3[[#This Row],[EMPLOYEE NAME]],'List of Employees'!$B$4:$H$766,6)</f>
        <v>PERMANENT</v>
      </c>
      <c r="I229" s="27">
        <f>SUM(Table3[[#This Row],['# SICK LEAVE]:['#OTHERS]])</f>
        <v>0</v>
      </c>
    </row>
    <row r="230" spans="1:9" x14ac:dyDescent="0.3">
      <c r="A230" s="27">
        <f t="shared" si="3"/>
        <v>225</v>
      </c>
      <c r="B230" t="str">
        <f>IF(ISBLANK('List of Employees'!B243),"",'List of Employees'!B243)</f>
        <v>DELFINO NINA C.</v>
      </c>
      <c r="C230" s="25" t="str">
        <f>VLOOKUP(Table3[[#This Row],[EMPLOYEE NAME]],'List of Employees'!$B$4:$H$766,6)</f>
        <v>PERMANENT</v>
      </c>
      <c r="I230" s="27">
        <f>SUM(Table3[[#This Row],['# SICK LEAVE]:['#OTHERS]])</f>
        <v>0</v>
      </c>
    </row>
    <row r="231" spans="1:9" x14ac:dyDescent="0.3">
      <c r="A231" s="27">
        <f t="shared" si="3"/>
        <v>226</v>
      </c>
      <c r="B231" t="str">
        <f>IF(ISBLANK('List of Employees'!B244),"",'List of Employees'!B244)</f>
        <v xml:space="preserve">DELMUNDO JONAS  </v>
      </c>
      <c r="C231" s="25" t="str">
        <f>VLOOKUP(Table3[[#This Row],[EMPLOYEE NAME]],'List of Employees'!$B$4:$H$766,6)</f>
        <v>PERMANENT</v>
      </c>
      <c r="I231" s="27">
        <f>SUM(Table3[[#This Row],['# SICK LEAVE]:['#OTHERS]])</f>
        <v>0</v>
      </c>
    </row>
    <row r="232" spans="1:9" x14ac:dyDescent="0.3">
      <c r="A232" s="27">
        <f t="shared" si="3"/>
        <v>227</v>
      </c>
      <c r="B232" t="str">
        <f>IF(ISBLANK('List of Employees'!B245),"",'List of Employees'!B245)</f>
        <v>DEMATERA PEDRO B.</v>
      </c>
      <c r="C232" s="25" t="str">
        <f>VLOOKUP(Table3[[#This Row],[EMPLOYEE NAME]],'List of Employees'!$B$4:$H$766,6)</f>
        <v>CASUAL</v>
      </c>
      <c r="I232" s="27">
        <f>SUM(Table3[[#This Row],['# SICK LEAVE]:['#OTHERS]])</f>
        <v>0</v>
      </c>
    </row>
    <row r="233" spans="1:9" x14ac:dyDescent="0.3">
      <c r="A233" s="27">
        <f t="shared" si="3"/>
        <v>228</v>
      </c>
      <c r="B233" t="str">
        <f>IF(ISBLANK('List of Employees'!B246),"",'List of Employees'!B246)</f>
        <v>DERLA APOLONIO JR D.</v>
      </c>
      <c r="C233" s="25" t="str">
        <f>VLOOKUP(Table3[[#This Row],[EMPLOYEE NAME]],'List of Employees'!$B$4:$H$766,6)</f>
        <v>CASUAL</v>
      </c>
      <c r="I233" s="27">
        <f>SUM(Table3[[#This Row],['# SICK LEAVE]:['#OTHERS]])</f>
        <v>0</v>
      </c>
    </row>
    <row r="234" spans="1:9" x14ac:dyDescent="0.3">
      <c r="A234" s="27">
        <f t="shared" si="3"/>
        <v>229</v>
      </c>
      <c r="B234" t="str">
        <f>IF(ISBLANK('List of Employees'!B247),"",'List of Employees'!B247)</f>
        <v>DERLA ARTHUR D.</v>
      </c>
      <c r="C234" s="25" t="str">
        <f>VLOOKUP(Table3[[#This Row],[EMPLOYEE NAME]],'List of Employees'!$B$4:$H$766,6)</f>
        <v>CASUAL</v>
      </c>
      <c r="I234" s="27">
        <f>SUM(Table3[[#This Row],['# SICK LEAVE]:['#OTHERS]])</f>
        <v>0</v>
      </c>
    </row>
    <row r="235" spans="1:9" x14ac:dyDescent="0.3">
      <c r="A235" s="27">
        <f t="shared" si="3"/>
        <v>230</v>
      </c>
      <c r="B235" t="str">
        <f>IF(ISBLANK('List of Employees'!B248),"",'List of Employees'!B248)</f>
        <v>DESEPEDA ADELAIDA R.</v>
      </c>
      <c r="C235" s="25" t="str">
        <f>VLOOKUP(Table3[[#This Row],[EMPLOYEE NAME]],'List of Employees'!$B$4:$H$766,6)</f>
        <v>CASUAL</v>
      </c>
      <c r="I235" s="27">
        <f>SUM(Table3[[#This Row],['# SICK LEAVE]:['#OTHERS]])</f>
        <v>0</v>
      </c>
    </row>
    <row r="236" spans="1:9" x14ac:dyDescent="0.3">
      <c r="A236" s="27">
        <f t="shared" si="3"/>
        <v>231</v>
      </c>
      <c r="B236" t="str">
        <f>IF(ISBLANK('List of Employees'!B249),"",'List of Employees'!B249)</f>
        <v>DESINGANO OLIVA M.</v>
      </c>
      <c r="C236" s="25" t="str">
        <f>VLOOKUP(Table3[[#This Row],[EMPLOYEE NAME]],'List of Employees'!$B$4:$H$766,6)</f>
        <v>PERMANENT</v>
      </c>
      <c r="I236" s="27">
        <f>SUM(Table3[[#This Row],['# SICK LEAVE]:['#OTHERS]])</f>
        <v>0</v>
      </c>
    </row>
    <row r="237" spans="1:9" x14ac:dyDescent="0.3">
      <c r="A237" s="27">
        <f t="shared" si="3"/>
        <v>232</v>
      </c>
      <c r="B237" t="str">
        <f>IF(ISBLANK('List of Employees'!B250),"",'List of Employees'!B250)</f>
        <v>DESINGAŃO PURIFICACION A.</v>
      </c>
      <c r="C237" s="25" t="str">
        <f>VLOOKUP(Table3[[#This Row],[EMPLOYEE NAME]],'List of Employees'!$B$4:$H$766,6)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Employees'!$B$4:$H$766,6)</f>
        <v>#REF!</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Employees'!$B$4:$H$766,6)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Employees'!$B$4:$H$766,6)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Employees'!$B$4:$H$766,6)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Employees'!$B$4:$H$766,6)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Employees'!$B$4:$H$766,6)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Employees'!$B$4:$H$766,6)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Employees'!$B$4:$H$766,6)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Employees'!$B$4:$H$766,6)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Employees'!$B$4:$H$766,6)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Employees'!$B$4:$H$766,6)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Employees'!$B$4:$H$766,6)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Employees'!$B$4:$H$766,6)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Employees'!$B$4:$H$766,6)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Employees'!$B$4:$H$766,6)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Employees'!$B$4:$H$766,6)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Employees'!$B$4:$H$766,6)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Employees'!$B$4:$H$766,6)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Employees'!$B$4:$H$766,6)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Employees'!$B$4:$H$766,6)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Employees'!$B$4:$H$766,6)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Employees'!$B$4:$H$766,6)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Employees'!$B$4:$H$766,6)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Employees'!$B$4:$H$766,6)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Employees'!$B$4:$H$766,6)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Employees'!$B$4:$H$766,6)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Employees'!$B$4:$H$766,6)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Employees'!$B$4:$H$766,6)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Employees'!$B$4:$H$766,6)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Employees'!$B$4:$H$766,6)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Employees'!$B$4:$H$766,6)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Employees'!$B$4:$H$766,6)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Employees'!$B$4:$H$766,6)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Employees'!$B$4:$H$766,6)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Employees'!$B$4:$H$766,6)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Employees'!$B$4:$H$766,6)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Employees'!$B$4:$H$766,6)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Employees'!$B$4:$H$766,6)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Employees'!$B$4:$H$766,6)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Employees'!$B$4:$H$766,6)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Employees'!$B$4:$H$766,6)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Employees'!$B$4:$H$766,6)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Employees'!$B$4:$H$766,6)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Employees'!$B$4:$H$766,6)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Employees'!$B$4:$H$766,6)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Employees'!$B$4:$H$766,6)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Employees'!$B$4:$H$766,6)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Employees'!$B$4:$H$766,6)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Employees'!$B$4:$H$766,6)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Employees'!$B$4:$H$766,6)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Employees'!$B$4:$H$766,6)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Employees'!$B$4:$H$766,6)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Employees'!$B$4:$H$766,6)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Employees'!$B$4:$H$766,6)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Employees'!$B$4:$H$766,6)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Employees'!$B$4:$H$766,6)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Employees'!$B$4:$H$766,6)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Employees'!$B$4:$H$766,6)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Employees'!$B$4:$H$766,6)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Employees'!$B$4:$H$766,6)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Employees'!$B$4:$H$766,6)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Employees'!$B$4:$H$766,6)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Employees'!$B$4:$H$766,6)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Employees'!$B$4:$H$766,6)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Employees'!$B$4:$H$766,6)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Employees'!$B$4:$H$766,6)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Employees'!$B$4:$H$766,6)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Employees'!$B$4:$H$766,6)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Employees'!$B$4:$H$766,6)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Employees'!$B$4:$H$766,6)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Employees'!$B$4:$H$766,6)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Employees'!$B$4:$H$766,6)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Employees'!$B$4:$H$766,6)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Employees'!$B$4:$H$766,6)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Employees'!$B$4:$H$766,6)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Employees'!$B$4:$H$766,6)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Employees'!$B$4:$H$766,6)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Employees'!$B$4:$H$766,6)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Employees'!$B$4:$H$766,6)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Employees'!$B$4:$H$766,6)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Employees'!$B$4:$H$766,6)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Employees'!$B$4:$H$766,6)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Employees'!$B$4:$H$766,6)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Employees'!$B$4:$H$766,6)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Employees'!$B$4:$H$766,6)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Employees'!$B$4:$H$766,6)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Employees'!$B$4:$H$766,6)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Employees'!$B$4:$H$766,6)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Employees'!$B$4:$H$766,6)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Employees'!$B$4:$H$766,6)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Employees'!$B$4:$H$766,6)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Employees'!$B$4:$H$766,6)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Employees'!$B$4:$H$766,6)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Employees'!$B$4:$H$766,6)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Employees'!$B$4:$H$766,6)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Employees'!$B$4:$H$766,6)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Employees'!$B$4:$H$766,6)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Employees'!$B$4:$H$766,6)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Employees'!$B$4:$H$766,6)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Employees'!$B$4:$H$766,6)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Employees'!$B$4:$H$766,6)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Employees'!$B$4:$H$766,6)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Employees'!$B$4:$H$766,6)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Employees'!$B$4:$H$766,6)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Employees'!$B$4:$H$766,6)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Employees'!$B$4:$H$766,6)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Employees'!$B$4:$H$766,6)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Employees'!$B$4:$H$766,6)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Employees'!$B$4:$H$766,6)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Employees'!$B$4:$H$766,6)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Employees'!$B$4:$H$766,6)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Employees'!$B$4:$H$766,6)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Employees'!$B$4:$H$766,6)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Employees'!$B$4:$H$766,6)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Employees'!$B$4:$H$766,6)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Employees'!$B$4:$H$766,6)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Employees'!$B$4:$H$766,6)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Employees'!$B$4:$H$766,6)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Employees'!$B$4:$H$766,6)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Employees'!$B$4:$H$766,6)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Employees'!$B$4:$H$766,6)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Employees'!$B$4:$H$766,6)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Employees'!$B$4:$H$766,6)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Employees'!$B$4:$H$766,6)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Employees'!$B$4:$H$766,6)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Employees'!$B$4:$H$766,6)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Employees'!$B$4:$H$766,6)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Employees'!$B$4:$H$766,6)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Employees'!$B$4:$H$766,6)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Employees'!$B$4:$H$766,6)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Employees'!$B$4:$H$766,6)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Employees'!$B$4:$H$766,6)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Employees'!$B$4:$H$766,6)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Employees'!$B$4:$H$766,6)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Employees'!$B$4:$H$766,6)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Employees'!$B$4:$H$766,6)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Employees'!$B$4:$H$766,6)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Employees'!$B$4:$H$766,6)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Employees'!$B$4:$H$766,6)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Employees'!$B$4:$H$766,6)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Employees'!$B$4:$H$766,6)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Employees'!$B$4:$H$766,6)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Employees'!$B$4:$H$766,6)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Employees'!$B$4:$H$766,6)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Employees'!$B$4:$H$766,6)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Employees'!$B$4:$H$766,6)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Employees'!$B$4:$H$766,6)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Employees'!$B$4:$H$766,6)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Employees'!$B$4:$H$766,6)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Employees'!$B$4:$H$766,6)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Employees'!$B$4:$H$766,6)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Employees'!$B$4:$H$766,6)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Employees'!$B$4:$H$766,6)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Employees'!$B$4:$H$766,6)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Employees'!$B$4:$H$766,6)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Employees'!$B$4:$H$766,6)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Employees'!$B$4:$H$766,6)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Employees'!$B$4:$H$766,6)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Employees'!$B$4:$H$766,6)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Employees'!$B$4:$H$766,6)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Employees'!$B$4:$H$766,6)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Employees'!$B$4:$H$766,6)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Employees'!$B$4:$H$766,6)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Employees'!$B$4:$H$766,6)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Employees'!$B$4:$H$766,6)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Employees'!$B$4:$H$766,6)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Employees'!$B$4:$H$766,6)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Employees'!$B$4:$H$766,6)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Employees'!$B$4:$H$766,6)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Employees'!$B$4:$H$766,6)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Employees'!$B$4:$H$766,6)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Employees'!$B$4:$H$766,6)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Employees'!$B$4:$H$766,6)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Employees'!$B$4:$H$766,6)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Employees'!$B$4:$H$766,6)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Employees'!$B$4:$H$766,6)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Employees'!$B$4:$H$766,6)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Employees'!$B$4:$H$766,6)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Employees'!$B$4:$H$766,6)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Employees'!$B$4:$H$766,6)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Employees'!$B$4:$H$766,6)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Employees'!$B$4:$H$766,6)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Employees'!$B$4:$H$766,6)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Employees'!$B$4:$H$766,6)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Employees'!$B$4:$H$766,6)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Employees'!$B$4:$H$766,6)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Employees'!$B$4:$H$766,6)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Employees'!$B$4:$H$766,6)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Employees'!$B$4:$H$766,6)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Employees'!$B$4:$H$766,6)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Employees'!$B$4:$H$766,6)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Employees'!$B$4:$H$766,6)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Employees'!$B$4:$H$766,6)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Employees'!$B$4:$H$766,6)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Employees'!$B$4:$H$766,6)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Employees'!$B$4:$H$766,6)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Employees'!$B$4:$H$766,6)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Employees'!$B$4:$H$766,6)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Employees'!$B$4:$H$766,6)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Employees'!$B$4:$H$766,6)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Employees'!$B$4:$H$766,6)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Employees'!$B$4:$H$766,6)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Employees'!$B$4:$H$766,6)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Employees'!$B$4:$H$766,6)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Employees'!$B$4:$H$766,6)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Employees'!$B$4:$H$766,6)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Employees'!$B$4:$H$766,6)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Employees'!$B$4:$H$766,6)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Employees'!$B$4:$H$766,6)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Employees'!$B$4:$H$766,6)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Employees'!$B$4:$H$766,6)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Employees'!$B$4:$H$766,6)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Employees'!$B$4:$H$766,6)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Employees'!$B$4:$H$766,6)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Employees'!$B$4:$H$766,6)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Employees'!$B$4:$H$766,6)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Employees'!$B$4:$H$766,6)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Employees'!$B$4:$H$766,6)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Employees'!$B$4:$H$766,6)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Employees'!$B$4:$H$766,6)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Employees'!$B$4:$H$766,6)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Employees'!$B$4:$H$766,6)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Employees'!$B$4:$H$766,6)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Employees'!$B$4:$H$766,6)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Employees'!$B$4:$H$766,6)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Employees'!$B$4:$H$766,6)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Employees'!$B$4:$H$766,6)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Employees'!$B$4:$H$766,6)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Employees'!$B$4:$H$766,6)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Employees'!$B$4:$H$766,6)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Employees'!$B$4:$H$766,6)</f>
        <v>CASUAL</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Employees'!$B$4:$H$766,6)</f>
        <v>PERMANENT</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Employees'!$B$4:$H$766,6)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Employees'!$B$4:$H$766,6)</f>
        <v>CASUAL</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Employees'!$B$4:$H$766,6)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Employees'!$B$4:$H$766,6)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Employees'!$B$4:$H$766,6)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Employees'!$B$4:$H$766,6)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Employees'!$B$4:$H$766,6)</f>
        <v>CASUAL</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Employees'!$B$4:$H$766,6)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Employees'!$B$4:$H$766,6)</f>
        <v>PERMANENT</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Employees'!$B$4:$H$766,6)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Employees'!$B$4:$H$766,6)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Employees'!$B$4:$H$766,6)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Employees'!$B$4:$H$766,6)</f>
        <v>CASUAL</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Employees'!$B$4:$H$766,6)</f>
        <v>PERMANENT</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Employees'!$B$4:$H$766,6)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Employees'!$B$4:$H$766,6)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Employees'!$B$4:$H$766,6)</f>
        <v>PERMANENT</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Employees'!$B$4:$H$766,6)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Employees'!$B$4:$H$766,6)</f>
        <v>CASUAL</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Employees'!$B$4:$H$766,6)</f>
        <v>PERMANENT</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Employees'!$B$4:$H$766,6)</f>
        <v>CASUAL</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Employees'!$B$4:$H$766,6)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Employees'!$B$4:$H$766,6)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Employees'!$B$4:$H$766,6)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Employees'!$B$4:$H$766,6)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Employees'!$B$4:$H$766,6)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Employees'!$B$4:$H$766,6)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Employees'!$B$4:$H$766,6)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Employees'!$B$4:$H$766,6)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Employees'!$B$4:$H$766,6)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Employees'!$B$4:$H$766,6)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Employees'!$B$4:$H$766,6)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Employees'!$B$4:$H$766,6)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Employees'!$B$4:$H$766,6)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Employees'!$B$4:$H$766,6)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Employees'!$B$4:$H$766,6)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Employees'!$B$4:$H$766,6)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Employees'!$B$4:$H$766,6)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Employees'!$B$4:$H$766,6)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Employees'!$B$4:$H$766,6)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Employees'!$B$4:$H$766,6)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Employees'!$B$4:$H$766,6)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Employees'!$B$4:$H$766,6)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Employees'!$B$4:$H$766,6)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Employees'!$B$4:$H$766,6)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Employees'!$B$4:$H$766,6)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Employees'!$B$4:$H$766,6)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Employees'!$B$4:$H$766,6)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Employees'!$B$4:$H$766,6)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Employees'!$B$4:$H$766,6)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Employees'!$B$4:$H$766,6)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Employees'!$B$4:$H$766,6)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Employees'!$B$4:$H$766,6)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Employees'!$B$4:$H$766,6)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Employees'!$B$4:$H$766,6)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Employees'!$B$4:$H$766,6)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Employees'!$B$4:$H$766,6)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Employees'!$B$4:$H$766,6)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Employees'!$B$4:$H$766,6)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Employees'!$B$4:$H$766,6)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Employees'!$B$4:$H$766,6)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Employees'!$B$4:$H$766,6)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Employees'!$B$4:$H$766,6)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Employees'!$B$4:$H$766,6)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Employees'!$B$4:$H$766,6)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Employees'!$B$4:$H$766,6)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Employees'!$B$4:$H$766,6)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Employees'!$B$4:$H$766,6)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Employees'!$B$4:$H$766,6)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Employees'!$B$4:$H$766,6)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Employees'!$B$4:$H$766,6)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Employees'!$B$4:$H$766,6)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Employees'!$B$4:$H$766,6)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Employees'!$B$4:$H$766,6)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Employees'!$B$4:$H$766,6)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Employees'!$B$4:$H$766,6)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Employees'!$B$4:$H$766,6)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Employees'!$B$4:$H$766,6)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Employees'!$B$4:$H$766,6)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Employees'!$B$4:$H$766,6)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Employees'!$B$4:$H$766,6)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Employees'!$B$4:$H$766,6)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Employees'!$B$4:$H$766,6)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Employees'!$B$4:$H$766,6)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Employees'!$B$4:$H$766,6)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Employees'!$B$4:$H$766,6)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Employees'!$B$4:$H$766,6)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Employees'!$B$4:$H$766,6)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Employees'!$B$4:$H$766,6)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Employees'!$B$4:$H$766,6)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Employees'!$B$4:$H$766,6)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Employees'!$B$4:$H$766,6)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Employees'!$B$4:$H$766,6)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Employees'!$B$4:$H$766,6)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Employees'!$B$4:$H$766,6)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Employees'!$B$4:$H$766,6)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Employees'!$B$4:$H$766,6)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Employees'!$B$4:$H$766,6)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Employees'!$B$4:$H$766,6)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Employees'!$B$4:$H$766,6)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Employees'!$B$4:$H$766,6)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Employees'!$B$4:$H$766,6)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Employees'!$B$4:$H$766,6)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Employees'!$B$4:$H$766,6)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Employees'!$B$4:$H$766,6)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Employees'!$B$4:$H$766,6)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Employees'!$B$4:$H$766,6)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Employees'!$B$4:$H$766,6)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Employees'!$B$4:$H$766,6)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Employees'!$B$4:$H$766,6)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Employees'!$B$4:$H$766,6)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Employees'!$B$4:$H$766,6)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Employees'!$B$4:$H$766,6)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Employees'!$B$4:$H$766,6)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Employees'!$B$4:$H$766,6)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Employees'!$B$4:$H$766,6)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Employees'!$B$4:$H$766,6)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Employees'!$B$4:$H$766,6)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Employees'!$B$4:$H$766,6)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Employees'!$B$4:$H$766,6)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Employees'!$B$4:$H$766,6)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Employees'!$B$4:$H$766,6)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Employees'!$B$4:$H$766,6)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Employees'!$B$4:$H$766,6)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Employees'!$B$4:$H$766,6)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Employees'!$B$4:$H$766,6)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Employees'!$B$4:$H$766,6)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Employees'!$B$4:$H$766,6)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Employees'!$B$4:$H$766,6)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Employees'!$B$4:$H$766,6)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Employees'!$B$4:$H$766,6)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Employees'!$B$4:$H$766,6)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Employees'!$B$4:$H$766,6)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Employees'!$B$4:$H$766,6)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Employees'!$B$4:$H$766,6)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Employees'!$B$4:$H$766,6)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Employees'!$B$4:$H$766,6)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Employees'!$B$4:$H$766,6)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Employees'!$B$4:$H$766,6)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Employees'!$B$4:$H$766,6)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Employees'!$B$4:$H$766,6)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Employees'!$B$4:$H$766,6)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Employees'!$B$4:$H$766,6)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Employees'!$B$4:$H$766,6)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Employees'!$B$4:$H$766,6)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Employees'!$B$4:$H$766,6)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Employees'!$B$4:$H$766,6)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Employees'!$B$4:$H$766,6)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Employees'!$B$4:$H$766,6)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Employees'!$B$4:$H$766,6)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Employees'!$B$4:$H$766,6)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Employees'!$B$4:$H$766,6)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Employees'!$B$4:$H$766,6)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Employees'!$B$4:$H$766,6)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Employees'!$B$4:$H$766,6)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Employees'!$B$4:$H$766,6)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Employees'!$B$4:$H$766,6)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Employees'!$B$4:$H$766,6)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Employees'!$B$4:$H$766,6)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Employees'!$B$4:$H$766,6)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Employees'!$B$4:$H$766,6)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Employees'!$B$4:$H$766,6)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Employees'!$B$4:$H$766,6)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Employees'!$B$4:$H$766,6)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Employees'!$B$4:$H$766,6)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Employees'!$B$4:$H$766,6)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Employees'!$B$4:$H$766,6)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Employees'!$B$4:$H$766,6)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Employees'!$B$4:$H$766,6)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Employees'!B667),"",'List of Employees'!B667)</f>
        <v>ROLLE CARIZA P.</v>
      </c>
      <c r="C639" s="25" t="str">
        <f>VLOOKUP(Table3[[#This Row],[EMPLOYEE NAME]],'List of Employees'!$B$4:$H$766,6)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Employees'!B668),"",'List of Employees'!B668)</f>
        <v>ROLLE MICHELLYN G.</v>
      </c>
      <c r="C640" s="25" t="str">
        <f>VLOOKUP(Table3[[#This Row],[EMPLOYEE NAME]],'List of Employees'!$B$4:$H$766,6)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Employees'!B669),"",'List of Employees'!B669)</f>
        <v>ROME FIL B.</v>
      </c>
      <c r="C641" s="25" t="str">
        <f>VLOOKUP(Table3[[#This Row],[EMPLOYEE NAME]],'List of Employees'!$B$4:$H$766,6)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Employees'!B670),"",'List of Employees'!B670)</f>
        <v>ROMILLA EDITH D.</v>
      </c>
      <c r="C642" s="25" t="str">
        <f>VLOOKUP(Table3[[#This Row],[EMPLOYEE NAME]],'List of Employees'!$B$4:$H$766,6)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Employees'!$B$4:$H$766,6)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Employees'!B673),"",'List of Employees'!B673)</f>
        <v>ROQUITE MARIECAR L.</v>
      </c>
      <c r="C644" s="25" t="str">
        <f>VLOOKUP(Table3[[#This Row],[EMPLOYEE NAME]],'List of Employees'!$B$4:$H$766,6)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Employees'!B674),"",'List of Employees'!B674)</f>
        <v>ROXAS ZHANINE R.</v>
      </c>
      <c r="C645" s="25" t="str">
        <f>VLOOKUP(Table3[[#This Row],[EMPLOYEE NAME]],'List of Employees'!$B$4:$H$766,6)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Employees'!B675),"",'List of Employees'!B675)</f>
        <v>ROZUL FLORENCIA M.</v>
      </c>
      <c r="C646" s="25" t="str">
        <f>VLOOKUP(Table3[[#This Row],[EMPLOYEE NAME]],'List of Employees'!$B$4:$H$766,6)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Employees'!$B$4:$H$766,6)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Employees'!B677),"",'List of Employees'!B677)</f>
        <v>SALAZAR FRANCIS D.</v>
      </c>
      <c r="C648" s="25" t="str">
        <f>VLOOKUP(Table3[[#This Row],[EMPLOYEE NAME]],'List of Employees'!$B$4:$H$766,6)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Employees'!B678),"",'List of Employees'!B678)</f>
        <v>SALAZAR JOSIELYN G.</v>
      </c>
      <c r="C649" s="25" t="str">
        <f>VLOOKUP(Table3[[#This Row],[EMPLOYEE NAME]],'List of Employees'!$B$4:$H$766,6)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Employees'!B679),"",'List of Employees'!B679)</f>
        <v>SALONGA LUCY M.</v>
      </c>
      <c r="C650" s="25" t="str">
        <f>VLOOKUP(Table3[[#This Row],[EMPLOYEE NAME]],'List of Employees'!$B$4:$H$766,6)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Employees'!$B$4:$H$766,6)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Employees'!B681),"",'List of Employees'!B681)</f>
        <v>SANARES DAN T.</v>
      </c>
      <c r="C652" s="25" t="str">
        <f>VLOOKUP(Table3[[#This Row],[EMPLOYEE NAME]],'List of Employees'!$B$4:$H$766,6)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Employees'!$B$4:$H$766,6)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Employees'!B683),"",'List of Employees'!B683)</f>
        <v>SANTERA MARICRIS S.</v>
      </c>
      <c r="C654" s="25" t="str">
        <f>VLOOKUP(Table3[[#This Row],[EMPLOYEE NAME]],'List of Employees'!$B$4:$H$766,6)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Employees'!$B$4:$H$766,6)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Employees'!$B$4:$H$766,6)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Employees'!$B$4:$H$766,6)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Employees'!$B$4:$H$766,6)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Employees'!B688),"",'List of Employees'!B688)</f>
        <v>SEDUCON ESTELITO D.</v>
      </c>
      <c r="C659" s="25" t="str">
        <f>VLOOKUP(Table3[[#This Row],[EMPLOYEE NAME]],'List of Employees'!$B$4:$H$766,6)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Employees'!B689),"",'List of Employees'!B689)</f>
        <v>SEDUCON LUCIO F.</v>
      </c>
      <c r="C660" s="25" t="str">
        <f>VLOOKUP(Table3[[#This Row],[EMPLOYEE NAME]],'List of Employees'!$B$4:$H$766,6)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Employees'!B690),"",'List of Employees'!B690)</f>
        <v>SEMBRANA JENNIE S.</v>
      </c>
      <c r="C661" s="25" t="str">
        <f>VLOOKUP(Table3[[#This Row],[EMPLOYEE NAME]],'List of Employees'!$B$4:$H$766,6)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Employees'!B691),"",'List of Employees'!B691)</f>
        <v>SEÑA MARILYN B.</v>
      </c>
      <c r="C662" s="25" t="str">
        <f>VLOOKUP(Table3[[#This Row],[EMPLOYEE NAME]],'List of Employees'!$B$4:$H$766,6)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Employees'!B692),"",'List of Employees'!B692)</f>
        <v>SEPINO BRIGIDA M.</v>
      </c>
      <c r="C663" s="25" t="str">
        <f>VLOOKUP(Table3[[#This Row],[EMPLOYEE NAME]],'List of Employees'!$B$4:$H$766,6)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Employees'!$B$4:$H$766,6)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Employees'!$B$4:$H$766,6)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Employees'!$B$4:$H$766,6)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Employees'!$B$4:$H$766,6)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Employees'!B697),"",'List of Employees'!B697)</f>
        <v>SIM JO RITZELLE C.</v>
      </c>
      <c r="C668" s="25" t="str">
        <f>VLOOKUP(Table3[[#This Row],[EMPLOYEE NAME]],'List of Employees'!$B$4:$H$766,6)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Employees'!$B$4:$H$766,6)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Employees'!$B$4:$H$766,6)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Employees'!$B$4:$H$766,6)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Employees'!$B$4:$H$766,6)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Employees'!B702),"",'List of Employees'!B702)</f>
        <v>SUMAGUI FELICITAS M.</v>
      </c>
      <c r="C673" s="25" t="str">
        <f>VLOOKUP(Table3[[#This Row],[EMPLOYEE NAME]],'List of Employees'!$B$4:$H$766,6)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Employees'!B703),"",'List of Employees'!B703)</f>
        <v>SUMAGUI GEDRICK M.</v>
      </c>
      <c r="C674" s="25" t="str">
        <f>VLOOKUP(Table3[[#This Row],[EMPLOYEE NAME]],'List of Employees'!$B$4:$H$766,6)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Employees'!B704),"",'List of Employees'!B704)</f>
        <v>SUMAGUI LORENA P.</v>
      </c>
      <c r="C675" s="25" t="str">
        <f>VLOOKUP(Table3[[#This Row],[EMPLOYEE NAME]],'List of Employees'!$B$4:$H$766,6)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Employees'!B705),"",'List of Employees'!B705)</f>
        <v>SUMAGUI MARISSA D.</v>
      </c>
      <c r="C676" s="25" t="str">
        <f>VLOOKUP(Table3[[#This Row],[EMPLOYEE NAME]],'List of Employees'!$B$4:$H$766,6)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Employees'!B706),"",'List of Employees'!B706)</f>
        <v xml:space="preserve">SUMAONG DANILO  </v>
      </c>
      <c r="C677" s="25" t="str">
        <f>VLOOKUP(Table3[[#This Row],[EMPLOYEE NAME]],'List of Employees'!$B$4:$H$766,6)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Employees'!B707),"",'List of Employees'!B707)</f>
        <v>SUÑIGA CARLOS J.</v>
      </c>
      <c r="C678" s="25" t="str">
        <f>VLOOKUP(Table3[[#This Row],[EMPLOYEE NAME]],'List of Employees'!$B$4:$H$766,6)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Employees'!B708),"",'List of Employees'!B708)</f>
        <v>SUSA NANETE B.</v>
      </c>
      <c r="C679" s="25" t="str">
        <f>VLOOKUP(Table3[[#This Row],[EMPLOYEE NAME]],'List of Employees'!$B$4:$H$766,6)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Employees'!B709),"",'List of Employees'!B709)</f>
        <v>TAMAYO MARIA ELLAINE III B.</v>
      </c>
      <c r="C680" s="25" t="str">
        <f>VLOOKUP(Table3[[#This Row],[EMPLOYEE NAME]],'List of Employees'!$B$4:$H$766,6)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Employees'!B710),"",'List of Employees'!B710)</f>
        <v>TAÑEDO MARIA EVELYN C.</v>
      </c>
      <c r="C681" s="25" t="str">
        <f>VLOOKUP(Table3[[#This Row],[EMPLOYEE NAME]],'List of Employees'!$B$4:$H$766,6)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Employees'!B711),"",'List of Employees'!B711)</f>
        <v xml:space="preserve">TAPAY EDWARD  </v>
      </c>
      <c r="C682" s="25" t="str">
        <f>VLOOKUP(Table3[[#This Row],[EMPLOYEE NAME]],'List of Employees'!$B$4:$H$766,6)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Employees'!B712),"",'List of Employees'!B712)</f>
        <v>TEAÑO ALEX V.</v>
      </c>
      <c r="C683" s="25" t="str">
        <f>VLOOKUP(Table3[[#This Row],[EMPLOYEE NAME]],'List of Employees'!$B$4:$H$766,6)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Employees'!B716),"",'List of Employees'!B716)</f>
        <v>TIBAYAN EUFEMIA O.</v>
      </c>
      <c r="C684" s="25" t="str">
        <f>VLOOKUP(Table3[[#This Row],[EMPLOYEE NAME]],'List of Employees'!$B$4:$H$766,6)</f>
        <v>JOBCON</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Employees'!B717),"",'List of Employees'!B717)</f>
        <v>TIMBOL REGIDOR O.</v>
      </c>
      <c r="C685" s="25" t="str">
        <f>VLOOKUP(Table3[[#This Row],[EMPLOYEE NAME]],'List of Employees'!$B$4:$H$766,6)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Employees'!B718),"",'List of Employees'!B718)</f>
        <v>TIMPLE ALLAN R.</v>
      </c>
      <c r="C686" s="25" t="str">
        <f>VLOOKUP(Table3[[#This Row],[EMPLOYEE NAME]],'List of Employees'!$B$4:$H$766,6)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Employees'!B719),"",'List of Employees'!B719)</f>
        <v>TINAZA JHOANNA MARIE D.</v>
      </c>
      <c r="C687" s="25" t="str">
        <f>VLOOKUP(Table3[[#This Row],[EMPLOYEE NAME]],'List of Employees'!$B$4:$H$766,6)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Employees'!B720),"",'List of Employees'!B720)</f>
        <v>TOLENTINO CAROLINA E.</v>
      </c>
      <c r="C688" s="25" t="str">
        <f>VLOOKUP(Table3[[#This Row],[EMPLOYEE NAME]],'List of Employees'!$B$4:$H$766,6)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Employees'!B721),"",'List of Employees'!B721)</f>
        <v>TOLENTINO FE M.</v>
      </c>
      <c r="C689" s="25" t="str">
        <f>VLOOKUP(Table3[[#This Row],[EMPLOYEE NAME]],'List of Employees'!$B$4:$H$766,6)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Employees'!B722),"",'List of Employees'!B722)</f>
        <v>TOLENTINO IMELDA S.</v>
      </c>
      <c r="C690" s="25" t="str">
        <f>VLOOKUP(Table3[[#This Row],[EMPLOYEE NAME]],'List of Employees'!$B$4:$H$766,6)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Employees'!B723),"",'List of Employees'!B723)</f>
        <v>TOPACIO ABEGAIL P.</v>
      </c>
      <c r="C691" s="25" t="str">
        <f>VLOOKUP(Table3[[#This Row],[EMPLOYEE NAME]],'List of Employees'!$B$4:$H$766,6)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Employees'!B724),"",'List of Employees'!B724)</f>
        <v xml:space="preserve">TORRES  ALLAN  </v>
      </c>
      <c r="C692" s="25" t="str">
        <f>VLOOKUP(Table3[[#This Row],[EMPLOYEE NAME]],'List of Employees'!$B$4:$H$766,6)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Employees'!B725),"",'List of Employees'!B725)</f>
        <v>TORRES DINAH G.</v>
      </c>
      <c r="C693" s="25" t="str">
        <f>VLOOKUP(Table3[[#This Row],[EMPLOYEE NAME]],'List of Employees'!$B$4:$H$766,6)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Employees'!B726),"",'List of Employees'!B726)</f>
        <v>TORRES MOISES Q.</v>
      </c>
      <c r="C694" s="25" t="str">
        <f>VLOOKUP(Table3[[#This Row],[EMPLOYEE NAME]],'List of Employees'!$B$4:$H$766,6)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Employees'!B727),"",'List of Employees'!B727)</f>
        <v>TORRES ROANNE MAY D.</v>
      </c>
      <c r="C695" s="25" t="str">
        <f>VLOOKUP(Table3[[#This Row],[EMPLOYEE NAME]],'List of Employees'!$B$4:$H$766,6)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Employees'!B728),"",'List of Employees'!B728)</f>
        <v>TORRES SONIA M.</v>
      </c>
      <c r="C696" s="25" t="str">
        <f>VLOOKUP(Table3[[#This Row],[EMPLOYEE NAME]],'List of Employees'!$B$4:$H$766,6)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Employees'!B729),"",'List of Employees'!B729)</f>
        <v>TULIAO FLORDELIZA M.</v>
      </c>
      <c r="C697" s="25" t="str">
        <f>VLOOKUP(Table3[[#This Row],[EMPLOYEE NAME]],'List of Employees'!$B$4:$H$766,6)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Employees'!B730),"",'List of Employees'!B730)</f>
        <v>UNTALAN DIVINA R.</v>
      </c>
      <c r="C698" s="25" t="str">
        <f>VLOOKUP(Table3[[#This Row],[EMPLOYEE NAME]],'List of Employees'!$B$4:$H$766,6)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Employees'!B731),"",'List of Employees'!B731)</f>
        <v>VALDEZ JACKILYN A.</v>
      </c>
      <c r="C699" s="25" t="str">
        <f>VLOOKUP(Table3[[#This Row],[EMPLOYEE NAME]],'List of Employees'!$B$4:$H$766,6)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Employees'!B732),"",'List of Employees'!B732)</f>
        <v>VALENCIANO MARLYN C.</v>
      </c>
      <c r="C700" s="25" t="str">
        <f>VLOOKUP(Table3[[#This Row],[EMPLOYEE NAME]],'List of Employees'!$B$4:$H$766,6)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Employees'!B733),"",'List of Employees'!B733)</f>
        <v>VARGAS ARNOLD A.</v>
      </c>
      <c r="C701" s="25" t="str">
        <f>VLOOKUP(Table3[[#This Row],[EMPLOYEE NAME]],'List of Employees'!$B$4:$H$766,6)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Employees'!B734),"",'List of Employees'!B734)</f>
        <v>VARGAS MELINDA M.</v>
      </c>
      <c r="C702" s="25" t="str">
        <f>VLOOKUP(Table3[[#This Row],[EMPLOYEE NAME]],'List of Employees'!$B$4:$H$766,6)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Employees'!B735),"",'List of Employees'!B735)</f>
        <v xml:space="preserve">VASQUEZ JAYSON  </v>
      </c>
      <c r="C703" s="25" t="str">
        <f>VLOOKUP(Table3[[#This Row],[EMPLOYEE NAME]],'List of Employees'!$B$4:$H$766,6)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Employees'!B736),"",'List of Employees'!B736)</f>
        <v xml:space="preserve">VELASCO NONILON  </v>
      </c>
      <c r="C704" s="25" t="str">
        <f>VLOOKUP(Table3[[#This Row],[EMPLOYEE NAME]],'List of Employees'!$B$4:$H$766,6)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Employees'!B737),"",'List of Employees'!B737)</f>
        <v>VELUZ DORMILUNA E.</v>
      </c>
      <c r="C705" s="25" t="str">
        <f>VLOOKUP(Table3[[#This Row],[EMPLOYEE NAME]],'List of Employees'!$B$4:$H$766,6)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Employees'!B738),"",'List of Employees'!B738)</f>
        <v>VERGARA ANACIETA M.</v>
      </c>
      <c r="C706" s="25" t="str">
        <f>VLOOKUP(Table3[[#This Row],[EMPLOYEE NAME]],'List of Employees'!$B$4:$H$766,6)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Employees'!B739),"",'List of Employees'!B739)</f>
        <v>VERGARA CATHERINE R.</v>
      </c>
      <c r="C707" s="25" t="str">
        <f>VLOOKUP(Table3[[#This Row],[EMPLOYEE NAME]],'List of Employees'!$B$4:$H$766,6)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Employees'!B740),"",'List of Employees'!B740)</f>
        <v>VERGARA CIAN ASHLEEN J.</v>
      </c>
      <c r="C708" s="25" t="str">
        <f>VLOOKUP(Table3[[#This Row],[EMPLOYEE NAME]],'List of Employees'!$B$4:$H$766,6)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Employees'!B741),"",'List of Employees'!B741)</f>
        <v>VERGARA ESTELITA A.</v>
      </c>
      <c r="C709" s="25" t="str">
        <f>VLOOKUP(Table3[[#This Row],[EMPLOYEE NAME]],'List of Employees'!$B$4:$H$766,6)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Employees'!B742),"",'List of Employees'!B742)</f>
        <v>VERGARA TERESITA J.</v>
      </c>
      <c r="C710" s="25" t="str">
        <f>VLOOKUP(Table3[[#This Row],[EMPLOYEE NAME]],'List of Employees'!$B$4:$H$766,6)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Employees'!B743),"",'List of Employees'!B743)</f>
        <v>VIDA CHARMAINE R.</v>
      </c>
      <c r="C711" s="25" t="str">
        <f>VLOOKUP(Table3[[#This Row],[EMPLOYEE NAME]],'List of Employees'!$B$4:$H$766,6)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Employees'!B744),"",'List of Employees'!B744)</f>
        <v>VIDA FRANZ R.</v>
      </c>
      <c r="C712" s="25" t="str">
        <f>VLOOKUP(Table3[[#This Row],[EMPLOYEE NAME]],'List of Employees'!$B$4:$H$766,6)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Employees'!B745),"",'List of Employees'!B745)</f>
        <v>VIDALLO WINNIE R.</v>
      </c>
      <c r="C713" s="25" t="str">
        <f>VLOOKUP(Table3[[#This Row],[EMPLOYEE NAME]],'List of Employees'!$B$4:$H$766,6)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Employees'!B748),"",'List of Employees'!B748)</f>
        <v>VILLANUEVA AVERRYLE NICOLE V.</v>
      </c>
      <c r="C714" s="25" t="str">
        <f>VLOOKUP(Table3[[#This Row],[EMPLOYEE NAME]],'List of Employees'!$B$4:$H$766,6)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Employees'!B749),"",'List of Employees'!B749)</f>
        <v>VILLANUEVA CHRISTIANNE FAYE A.</v>
      </c>
      <c r="C715" s="25" t="str">
        <f>VLOOKUP(Table3[[#This Row],[EMPLOYEE NAME]],'List of Employees'!$B$4:$H$766,6)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Employees'!B750),"",'List of Employees'!B750)</f>
        <v>VILLANUEVA DAVE RONILLO V.</v>
      </c>
      <c r="C716" s="25" t="str">
        <f>VLOOKUP(Table3[[#This Row],[EMPLOYEE NAME]],'List of Employees'!$B$4:$H$766,6)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Employees'!B751),"",'List of Employees'!B751)</f>
        <v>VILLANUEVA ISMAEL D.</v>
      </c>
      <c r="C717" s="25" t="str">
        <f>VLOOKUP(Table3[[#This Row],[EMPLOYEE NAME]],'List of Employees'!$B$4:$H$766,6)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Employees'!B752),"",'List of Employees'!B752)</f>
        <v>VILLANUEVA MARELYN A.</v>
      </c>
      <c r="C718" s="25" t="str">
        <f>VLOOKUP(Table3[[#This Row],[EMPLOYEE NAME]],'List of Employees'!$B$4:$H$766,6)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Employees'!B753),"",'List of Employees'!B753)</f>
        <v>VILLANUEVA MARILYN L.</v>
      </c>
      <c r="C719" s="25" t="str">
        <f>VLOOKUP(Table3[[#This Row],[EMPLOYEE NAME]],'List of Employees'!$B$4:$H$766,6)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Employees'!B754),"",'List of Employees'!B754)</f>
        <v>VILLANUEVA MARIO A.</v>
      </c>
      <c r="C720" s="25" t="str">
        <f>VLOOKUP(Table3[[#This Row],[EMPLOYEE NAME]],'List of Employees'!$B$4:$H$766,6)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Employees'!B755),"",'List of Employees'!B755)</f>
        <v>VILLANUEVA MARTINA D.</v>
      </c>
      <c r="C721" s="25" t="str">
        <f>VLOOKUP(Table3[[#This Row],[EMPLOYEE NAME]],'List of Employees'!$B$4:$H$766,6)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Employees'!B756),"",'List of Employees'!B756)</f>
        <v>VILLANUEVA PABLO B.</v>
      </c>
      <c r="C722" s="25" t="str">
        <f>VLOOKUP(Table3[[#This Row],[EMPLOYEE NAME]],'List of Employees'!$B$4:$H$766,6)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Employees'!B757),"",'List of Employees'!B757)</f>
        <v>VILLANUEVA RICHARD D.</v>
      </c>
      <c r="C723" s="25" t="str">
        <f>VLOOKUP(Table3[[#This Row],[EMPLOYEE NAME]],'List of Employees'!$B$4:$H$766,6)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Employees'!B758),"",'List of Employees'!B758)</f>
        <v>VILLANUEVA RICHELLE A.</v>
      </c>
      <c r="C724" s="25" t="str">
        <f>VLOOKUP(Table3[[#This Row],[EMPLOYEE NAME]],'List of Employees'!$B$4:$H$766,6)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Employees'!B759),"",'List of Employees'!B759)</f>
        <v>VILLAPANDO JENITA M.</v>
      </c>
      <c r="C725" s="25" t="str">
        <f>VLOOKUP(Table3[[#This Row],[EMPLOYEE NAME]],'List of Employees'!$B$4:$H$766,6)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Employees'!B760),"",'List of Employees'!B760)</f>
        <v xml:space="preserve">VILLARDO REY  </v>
      </c>
      <c r="C726" s="25" t="str">
        <f>VLOOKUP(Table3[[#This Row],[EMPLOYEE NAME]],'List of Employees'!$B$4:$H$766,6)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Employees'!B761),"",'List of Employees'!B761)</f>
        <v>VILLAVIRAY MA. CANDELARIA D.</v>
      </c>
      <c r="C727" s="25" t="str">
        <f>VLOOKUP(Table3[[#This Row],[EMPLOYEE NAME]],'List of Employees'!$B$4:$H$766,6)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Employees'!B763),"",'List of Employees'!B763)</f>
        <v>VISITACION DENNIS S.</v>
      </c>
      <c r="C728" s="25" t="str">
        <f>VLOOKUP(Table3[[#This Row],[EMPLOYEE NAME]],'List of Employees'!$B$4:$H$766,6)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Employees'!B764),"",'List of Employees'!B764)</f>
        <v>ZAFRA CHEYSSER A.</v>
      </c>
      <c r="C729" s="25" t="str">
        <f>VLOOKUP(Table3[[#This Row],[EMPLOYEE NAME]],'List of Employees'!$B$4:$H$766,6)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Employees'!B765),"",'List of Employees'!B765)</f>
        <v>ZAFRA REYNANTE B.</v>
      </c>
      <c r="C730" s="25" t="str">
        <f>VLOOKUP(Table3[[#This Row],[EMPLOYEE NAME]],'List of Employees'!$B$4:$H$766,6)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Employees'!B766),"",'List of Employees'!B766)</f>
        <v>ZALDIVIA MIRIAM F.</v>
      </c>
      <c r="C731" s="25" t="str">
        <f>VLOOKUP(Table3[[#This Row],[EMPLOYEE NAME]],'List of Employees'!$B$4:$H$766,6)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Employees'!B767),"",'List of Employees'!B767)</f>
        <v/>
      </c>
      <c r="C732" s="25" t="e">
        <f>VLOOKUP(Table3[[#This Row],[EMPLOYEE NAME]],'List of Employees'!$B$4:$H$766,6)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Employees'!B768),"",'List of Employees'!B768)</f>
        <v/>
      </c>
      <c r="C733" s="25" t="e">
        <f>VLOOKUP(Table3[[#This Row],[EMPLOYEE NAME]],'List of Employees'!$B$4:$H$766,6)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Employees'!B769),"",'List of Employees'!B769)</f>
        <v/>
      </c>
      <c r="C734" s="25" t="e">
        <f>VLOOKUP(Table3[[#This Row],[EMPLOYEE NAME]],'List of Employees'!$B$4:$H$766,6)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Employees'!B770),"",'List of Employees'!B770)</f>
        <v/>
      </c>
      <c r="C735" s="25" t="e">
        <f>VLOOKUP(Table3[[#This Row],[EMPLOYEE NAME]],'List of Employees'!$B$4:$H$766,6)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Employees'!B771),"",'List of Employees'!B771)</f>
        <v/>
      </c>
      <c r="C736" s="25" t="e">
        <f>VLOOKUP(Table3[[#This Row],[EMPLOYEE NAME]],'List of Employees'!$B$4:$H$766,6)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Employees'!B772),"",'List of Employees'!B772)</f>
        <v/>
      </c>
      <c r="C737" s="25" t="e">
        <f>VLOOKUP(Table3[[#This Row],[EMPLOYEE NAME]],'List of Employees'!$B$4:$H$766,6)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Employees'!B773),"",'List of Employees'!B773)</f>
        <v/>
      </c>
      <c r="C738" s="25" t="e">
        <f>VLOOKUP(Table3[[#This Row],[EMPLOYEE NAME]],'List of Employees'!$B$4:$H$766,6)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Employees'!B774),"",'List of Employees'!B774)</f>
        <v/>
      </c>
      <c r="C739" s="25" t="e">
        <f>VLOOKUP(Table3[[#This Row],[EMPLOYEE NAME]],'List of Employees'!$B$4:$H$766,6)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Employees'!B775),"",'List of Employees'!B775)</f>
        <v/>
      </c>
      <c r="C740" s="25" t="e">
        <f>VLOOKUP(Table3[[#This Row],[EMPLOYEE NAME]],'List of Employees'!$B$4:$H$766,6)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Employees'!B776),"",'List of Employees'!B776)</f>
        <v/>
      </c>
      <c r="C741" s="25" t="e">
        <f>VLOOKUP(Table3[[#This Row],[EMPLOYEE NAME]],'List of Employees'!$B$4:$H$766,6)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Employees'!B777),"",'List of Employees'!B777)</f>
        <v/>
      </c>
      <c r="C742" s="25" t="e">
        <f>VLOOKUP(Table3[[#This Row],[EMPLOYEE NAME]],'List of Employees'!$B$4:$H$766,6)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Employees'!B778),"",'List of Employees'!B778)</f>
        <v/>
      </c>
      <c r="C743" s="25" t="e">
        <f>VLOOKUP(Table3[[#This Row],[EMPLOYEE NAME]],'List of Employees'!$B$4:$H$766,6)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Employees'!B779),"",'List of Employees'!B779)</f>
        <v/>
      </c>
      <c r="C744" s="25" t="e">
        <f>VLOOKUP(Table3[[#This Row],[EMPLOYEE NAME]],'List of Employees'!$B$4:$H$766,6)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Employees'!B780),"",'List of Employees'!B780)</f>
        <v/>
      </c>
      <c r="C745" s="25" t="e">
        <f>VLOOKUP(Table3[[#This Row],[EMPLOYEE NAME]],'List of Employees'!$B$4:$H$766,6)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Employees'!B781),"",'List of Employees'!B781)</f>
        <v/>
      </c>
      <c r="C746" s="25" t="e">
        <f>VLOOKUP(Table3[[#This Row],[EMPLOYEE NAME]],'List of Employees'!$B$4:$H$766,6)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Employees'!B782),"",'List of Employees'!B782)</f>
        <v/>
      </c>
      <c r="C747" s="25" t="e">
        <f>VLOOKUP(Table3[[#This Row],[EMPLOYEE NAME]],'List of Employees'!$B$4:$H$766,6)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Employees'!B783),"",'List of Employees'!B783)</f>
        <v/>
      </c>
      <c r="C748" s="25" t="e">
        <f>VLOOKUP(Table3[[#This Row],[EMPLOYEE NAME]],'List of Employees'!$B$4:$H$766,6)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Employees'!B784),"",'List of Employees'!B784)</f>
        <v/>
      </c>
      <c r="C749" s="25" t="e">
        <f>VLOOKUP(Table3[[#This Row],[EMPLOYEE NAME]],'List of Employees'!$B$4:$H$766,6)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Employees'!B785),"",'List of Employees'!B785)</f>
        <v/>
      </c>
      <c r="C750" s="25" t="e">
        <f>VLOOKUP(Table3[[#This Row],[EMPLOYEE NAME]],'List of Employees'!$B$4:$H$766,6)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Employees'!B786),"",'List of Employees'!B786)</f>
        <v/>
      </c>
      <c r="C751" s="25" t="e">
        <f>VLOOKUP(Table3[[#This Row],[EMPLOYEE NAME]],'List of Employees'!$B$4:$H$766,6)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Employees'!B787),"",'List of Employees'!B787)</f>
        <v/>
      </c>
      <c r="C752" s="25" t="e">
        <f>VLOOKUP(Table3[[#This Row],[EMPLOYEE NAME]],'List of Employees'!$B$4:$H$766,6)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Employees'!B788),"",'List of Employees'!B788)</f>
        <v/>
      </c>
      <c r="C753" s="25" t="e">
        <f>VLOOKUP(Table3[[#This Row],[EMPLOYEE NAME]],'List of Employees'!$B$4:$H$766,6)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Employees'!B789),"",'List of Employees'!B789)</f>
        <v/>
      </c>
      <c r="C754" s="25" t="e">
        <f>VLOOKUP(Table3[[#This Row],[EMPLOYEE NAME]],'List of Employees'!$B$4:$H$766,6)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Employees'!B790),"",'List of Employees'!B790)</f>
        <v/>
      </c>
      <c r="C755" s="25" t="e">
        <f>VLOOKUP(Table3[[#This Row],[EMPLOYEE NAME]],'List of Employees'!$B$4:$H$766,6)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Employees'!B791),"",'List of Employees'!B791)</f>
        <v/>
      </c>
      <c r="C756" s="25" t="e">
        <f>VLOOKUP(Table3[[#This Row],[EMPLOYEE NAME]],'List of Employees'!$B$4:$H$766,6)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Employees'!B792),"",'List of Employees'!B792)</f>
        <v/>
      </c>
      <c r="C757" s="25" t="e">
        <f>VLOOKUP(Table3[[#This Row],[EMPLOYEE NAME]],'List of Employees'!$B$4:$H$766,6)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Employees'!B793),"",'List of Employees'!B793)</f>
        <v/>
      </c>
      <c r="C758" s="25" t="e">
        <f>VLOOKUP(Table3[[#This Row],[EMPLOYEE NAME]],'List of Employees'!$B$4:$H$766,6)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Employees'!B794),"",'List of Employees'!B794)</f>
        <v/>
      </c>
      <c r="C759" s="25" t="e">
        <f>VLOOKUP(Table3[[#This Row],[EMPLOYEE NAME]],'List of Employees'!$B$4:$H$766,6)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Employees'!B795),"",'List of Employees'!B795)</f>
        <v/>
      </c>
      <c r="C760" s="25" t="e">
        <f>VLOOKUP(Table3[[#This Row],[EMPLOYEE NAME]],'List of Employees'!$B$4:$H$766,6)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Employees'!B796),"",'List of Employees'!B796)</f>
        <v/>
      </c>
      <c r="C761" s="25" t="e">
        <f>VLOOKUP(Table3[[#This Row],[EMPLOYEE NAME]],'List of Employees'!$B$4:$H$766,6)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Employees'!B797),"",'List of Employees'!B797)</f>
        <v/>
      </c>
      <c r="C762" s="25" t="e">
        <f>VLOOKUP(Table3[[#This Row],[EMPLOYEE NAME]],'List of Employees'!$B$4:$H$766,6)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Employees'!B798),"",'List of Employees'!B798)</f>
        <v/>
      </c>
      <c r="C763" s="25" t="e">
        <f>VLOOKUP(Table3[[#This Row],[EMPLOYEE NAME]],'List of Employees'!$B$4:$H$766,6)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Employees'!B799),"",'List of Employees'!B799)</f>
        <v/>
      </c>
      <c r="C764" s="25" t="e">
        <f>VLOOKUP(Table3[[#This Row],[EMPLOYEE NAME]],'List of Employees'!$B$4:$H$766,6)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Employees'!B800),"",'List of Employees'!B800)</f>
        <v/>
      </c>
      <c r="C765" s="25" t="e">
        <f>VLOOKUP(Table3[[#This Row],[EMPLOYEE NAME]],'List of Employees'!$B$4:$H$766,6)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Employees'!B801),"",'List of Employees'!B801)</f>
        <v/>
      </c>
      <c r="C766" s="25" t="e">
        <f>VLOOKUP(Table3[[#This Row],[EMPLOYEE NAME]],'List of Employees'!$B$4:$H$766,6)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Employees'!B802),"",'List of Employees'!B802)</f>
        <v/>
      </c>
      <c r="C767" s="25" t="e">
        <f>VLOOKUP(Table3[[#This Row],[EMPLOYEE NAME]],'List of Employees'!$B$4:$H$766,6)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Employees'!B803),"",'List of Employees'!B803)</f>
        <v/>
      </c>
      <c r="C768" s="25" t="e">
        <f>VLOOKUP(Table3[[#This Row],[EMPLOYEE NAME]],'List of Employees'!$B$4:$H$766,6)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Employees'!B804),"",'List of Employees'!B804)</f>
        <v/>
      </c>
      <c r="C769" s="25" t="e">
        <f>VLOOKUP(Table3[[#This Row],[EMPLOYEE NAME]],'List of Employees'!$B$4:$H$766,6)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Employees'!B805),"",'List of Employees'!B805)</f>
        <v/>
      </c>
      <c r="C770" s="25" t="e">
        <f>VLOOKUP(Table3[[#This Row],[EMPLOYEE NAME]],'List of Employees'!$B$4:$H$766,6)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Employees'!B806),"",'List of Employees'!B806)</f>
        <v/>
      </c>
      <c r="C771" s="25" t="e">
        <f>VLOOKUP(Table3[[#This Row],[EMPLOYEE NAME]],'List of Employees'!$B$4:$H$766,6)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Employees'!B807),"",'List of Employees'!B807)</f>
        <v/>
      </c>
      <c r="C772" s="25" t="e">
        <f>VLOOKUP(Table3[[#This Row],[EMPLOYEE NAME]],'List of Employees'!$B$4:$H$766,6)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Employees'!B808),"",'List of Employees'!B808)</f>
        <v/>
      </c>
      <c r="C773" s="25" t="e">
        <f>VLOOKUP(Table3[[#This Row],[EMPLOYEE NAME]],'List of Employees'!$B$4:$H$766,6)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Employees'!B809),"",'List of Employees'!B809)</f>
        <v/>
      </c>
      <c r="C774" s="25" t="e">
        <f>VLOOKUP(Table3[[#This Row],[EMPLOYEE NAME]],'List of Employees'!$B$4:$H$766,6)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Employees'!B810),"",'List of Employees'!B810)</f>
        <v/>
      </c>
      <c r="C775" s="25" t="e">
        <f>VLOOKUP(Table3[[#This Row],[EMPLOYEE NAME]],'List of Employees'!$B$4:$H$766,6)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Employees'!B811),"",'List of Employees'!B811)</f>
        <v/>
      </c>
      <c r="C776" s="25" t="e">
        <f>VLOOKUP(Table3[[#This Row],[EMPLOYEE NAME]],'List of Employees'!$B$4:$H$766,6)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Employees'!B812),"",'List of Employees'!B812)</f>
        <v/>
      </c>
      <c r="C777" s="25" t="e">
        <f>VLOOKUP(Table3[[#This Row],[EMPLOYEE NAME]],'List of Employees'!$B$4:$H$766,6)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Employees'!B813),"",'List of Employees'!B813)</f>
        <v/>
      </c>
      <c r="C778" s="25" t="e">
        <f>VLOOKUP(Table3[[#This Row],[EMPLOYEE NAME]],'List of Employees'!$B$4:$H$766,6)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Employees'!B814),"",'List of Employees'!B814)</f>
        <v/>
      </c>
      <c r="C779" s="25" t="e">
        <f>VLOOKUP(Table3[[#This Row],[EMPLOYEE NAME]],'List of Employees'!$B$4:$H$766,6)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Employees'!B815),"",'List of Employees'!B815)</f>
        <v/>
      </c>
      <c r="C780" s="25" t="e">
        <f>VLOOKUP(Table3[[#This Row],[EMPLOYEE NAME]],'List of Employees'!$B$4:$H$766,6)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Employees'!B816),"",'List of Employees'!B816)</f>
        <v/>
      </c>
      <c r="C781" s="25" t="e">
        <f>VLOOKUP(Table3[[#This Row],[EMPLOYEE NAME]],'List of Employees'!$B$4:$H$766,6)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Employees'!B817),"",'List of Employees'!B817)</f>
        <v/>
      </c>
      <c r="C782" s="25" t="e">
        <f>VLOOKUP(Table3[[#This Row],[EMPLOYEE NAME]],'List of Employees'!$B$4:$H$766,6)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Employees'!B818),"",'List of Employees'!B818)</f>
        <v/>
      </c>
      <c r="C783" s="25" t="e">
        <f>VLOOKUP(Table3[[#This Row],[EMPLOYEE NAME]],'List of Employees'!$B$4:$H$766,6)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Employees'!B819),"",'List of Employees'!B819)</f>
        <v/>
      </c>
      <c r="C784" s="25" t="e">
        <f>VLOOKUP(Table3[[#This Row],[EMPLOYEE NAME]],'List of Employees'!$B$4:$H$766,6)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Employees'!B820),"",'List of Employees'!B820)</f>
        <v/>
      </c>
      <c r="C785" s="25" t="e">
        <f>VLOOKUP(Table3[[#This Row],[EMPLOYEE NAME]],'List of Employees'!$B$4:$H$766,6)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Employees'!B821),"",'List of Employees'!B821)</f>
        <v/>
      </c>
      <c r="C786" s="25" t="e">
        <f>VLOOKUP(Table3[[#This Row],[EMPLOYEE NAME]],'List of Employees'!$B$4:$H$766,6)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Employees'!B822),"",'List of Employees'!B822)</f>
        <v/>
      </c>
      <c r="C787" s="25" t="e">
        <f>VLOOKUP(Table3[[#This Row],[EMPLOYEE NAME]],'List of Employees'!$B$4:$H$766,6)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Employees'!B823),"",'List of Employees'!B823)</f>
        <v/>
      </c>
      <c r="C788" s="25" t="e">
        <f>VLOOKUP(Table3[[#This Row],[EMPLOYEE NAME]],'List of Employees'!$B$4:$H$766,6)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Employees'!B824),"",'List of Employees'!B824)</f>
        <v/>
      </c>
      <c r="C789" s="25" t="e">
        <f>VLOOKUP(Table3[[#This Row],[EMPLOYEE NAME]],'List of Employees'!$B$4:$H$766,6)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Employees'!B825),"",'List of Employees'!B825)</f>
        <v/>
      </c>
      <c r="C790" s="25" t="e">
        <f>VLOOKUP(Table3[[#This Row],[EMPLOYEE NAME]],'List of Employees'!$B$4:$H$766,6)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Employees'!B826),"",'List of Employees'!B826)</f>
        <v/>
      </c>
      <c r="C791" s="25" t="e">
        <f>VLOOKUP(Table3[[#This Row],[EMPLOYEE NAME]],'List of Employees'!$B$4:$H$766,6)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Employees'!B827),"",'List of Employees'!B827)</f>
        <v/>
      </c>
      <c r="C792" s="25" t="e">
        <f>VLOOKUP(Table3[[#This Row],[EMPLOYEE NAME]],'List of Employees'!$B$4:$H$766,6)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Employees'!B828),"",'List of Employees'!B828)</f>
        <v/>
      </c>
      <c r="C793" s="25" t="e">
        <f>VLOOKUP(Table3[[#This Row],[EMPLOYEE NAME]],'List of Employees'!$B$4:$H$766,6)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Employees'!B829),"",'List of Employees'!B829)</f>
        <v/>
      </c>
      <c r="C794" s="25" t="e">
        <f>VLOOKUP(Table3[[#This Row],[EMPLOYEE NAME]],'List of Employees'!$B$4:$H$766,6)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Employees'!B830),"",'List of Employees'!B830)</f>
        <v/>
      </c>
      <c r="C795" s="25" t="e">
        <f>VLOOKUP(Table3[[#This Row],[EMPLOYEE NAME]],'List of Employees'!$B$4:$H$766,6)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Employees'!B831),"",'List of Employees'!B831)</f>
        <v/>
      </c>
      <c r="C796" s="25" t="e">
        <f>VLOOKUP(Table3[[#This Row],[EMPLOYEE NAME]],'List of Employees'!$B$4:$H$766,6)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Employees'!B832),"",'List of Employees'!B832)</f>
        <v/>
      </c>
      <c r="C797" s="25" t="e">
        <f>VLOOKUP(Table3[[#This Row],[EMPLOYEE NAME]],'List of Employees'!$B$4:$H$766,6)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Employees'!B833),"",'List of Employees'!B833)</f>
        <v/>
      </c>
      <c r="C798" s="25" t="e">
        <f>VLOOKUP(Table3[[#This Row],[EMPLOYEE NAME]],'List of Employees'!$B$4:$H$766,6)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Employees'!B834),"",'List of Employees'!B834)</f>
        <v/>
      </c>
      <c r="C799" s="25" t="e">
        <f>VLOOKUP(Table3[[#This Row],[EMPLOYEE NAME]],'List of Employees'!$B$4:$H$766,6)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Employees'!B835),"",'List of Employees'!B835)</f>
        <v/>
      </c>
      <c r="C800" s="25" t="e">
        <f>VLOOKUP(Table3[[#This Row],[EMPLOYEE NAME]],'List of Employees'!$B$4:$H$766,6)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Employees'!B836),"",'List of Employees'!B836)</f>
        <v/>
      </c>
      <c r="C801" s="25" t="e">
        <f>VLOOKUP(Table3[[#This Row],[EMPLOYEE NAME]],'List of Employees'!$B$4:$H$766,6)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Employees'!B837),"",'List of Employees'!B837)</f>
        <v/>
      </c>
      <c r="C802" s="25" t="e">
        <f>VLOOKUP(Table3[[#This Row],[EMPLOYEE NAME]],'List of Employees'!$B$4:$H$766,6)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Employees'!B838),"",'List of Employees'!B838)</f>
        <v/>
      </c>
      <c r="C803" s="25" t="e">
        <f>VLOOKUP(Table3[[#This Row],[EMPLOYEE NAME]],'List of Employees'!$B$4:$H$766,6)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Employees'!B839),"",'List of Employees'!B839)</f>
        <v/>
      </c>
      <c r="C804" s="25" t="e">
        <f>VLOOKUP(Table3[[#This Row],[EMPLOYEE NAME]],'List of Employees'!$B$4:$H$766,6)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Employees'!B840),"",'List of Employees'!B840)</f>
        <v/>
      </c>
      <c r="C805" s="25" t="e">
        <f>VLOOKUP(Table3[[#This Row],[EMPLOYEE NAME]],'List of Employees'!$B$4:$H$766,6)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Employees'!B841),"",'List of Employees'!B841)</f>
        <v/>
      </c>
      <c r="C806" s="25" t="e">
        <f>VLOOKUP(Table3[[#This Row],[EMPLOYEE NAME]],'List of Employees'!$B$4:$H$766,6)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Employees'!B842),"",'List of Employees'!B842)</f>
        <v/>
      </c>
      <c r="C807" s="25" t="e">
        <f>VLOOKUP(Table3[[#This Row],[EMPLOYEE NAME]],'List of Employees'!$B$4:$H$766,6)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Employees'!B843),"",'List of Employees'!B843)</f>
        <v/>
      </c>
      <c r="C808" s="25" t="e">
        <f>VLOOKUP(Table3[[#This Row],[EMPLOYEE NAME]],'List of Employees'!$B$4:$H$766,6)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Employees'!B844),"",'List of Employees'!B844)</f>
        <v/>
      </c>
      <c r="C809" s="25" t="e">
        <f>VLOOKUP(Table3[[#This Row],[EMPLOYEE NAME]],'List of Employees'!$B$4:$H$766,6)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Employees'!B845),"",'List of Employees'!B845)</f>
        <v/>
      </c>
      <c r="C810" s="25" t="e">
        <f>VLOOKUP(Table3[[#This Row],[EMPLOYEE NAME]],'List of Employees'!$B$4:$H$766,6)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Employees'!B846),"",'List of Employees'!B846)</f>
        <v/>
      </c>
      <c r="C811" s="25" t="e">
        <f>VLOOKUP(Table3[[#This Row],[EMPLOYEE NAME]],'List of Employees'!$B$4:$H$766,6)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Employees'!B847),"",'List of Employees'!B847)</f>
        <v/>
      </c>
      <c r="C812" s="25" t="e">
        <f>VLOOKUP(Table3[[#This Row],[EMPLOYEE NAME]],'List of Employees'!$B$4:$H$766,6)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Employees'!B848),"",'List of Employees'!B848)</f>
        <v/>
      </c>
      <c r="C813" s="25" t="e">
        <f>VLOOKUP(Table3[[#This Row],[EMPLOYEE NAME]],'List of Employees'!$B$4:$H$766,6)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Employees'!B849),"",'List of Employees'!B849)</f>
        <v/>
      </c>
      <c r="C814" s="25" t="e">
        <f>VLOOKUP(Table3[[#This Row],[EMPLOYEE NAME]],'List of Employees'!$B$4:$H$766,6)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Employees'!B850),"",'List of Employees'!B850)</f>
        <v/>
      </c>
      <c r="C815" s="25" t="e">
        <f>VLOOKUP(Table3[[#This Row],[EMPLOYEE NAME]],'List of Employees'!$B$4:$H$766,6)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Employees'!B851),"",'List of Employees'!B851)</f>
        <v/>
      </c>
      <c r="C816" s="25" t="e">
        <f>VLOOKUP(Table3[[#This Row],[EMPLOYEE NAME]],'List of Employees'!$B$4:$H$766,6)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Employees'!B852),"",'List of Employees'!B852)</f>
        <v/>
      </c>
      <c r="C817" s="25" t="e">
        <f>VLOOKUP(Table3[[#This Row],[EMPLOYEE NAME]],'List of Employees'!$B$4:$H$766,6)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Employees'!B853),"",'List of Employees'!B853)</f>
        <v/>
      </c>
      <c r="C818" s="25" t="e">
        <f>VLOOKUP(Table3[[#This Row],[EMPLOYEE NAME]],'List of Employees'!$B$4:$H$766,6)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Employees'!B854),"",'List of Employees'!B854)</f>
        <v/>
      </c>
      <c r="C819" s="25" t="e">
        <f>VLOOKUP(Table3[[#This Row],[EMPLOYEE NAME]],'List of Employees'!$B$4:$H$766,6)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Employees'!B855),"",'List of Employees'!B855)</f>
        <v/>
      </c>
      <c r="C820" s="25" t="e">
        <f>VLOOKUP(Table3[[#This Row],[EMPLOYEE NAME]],'List of Employees'!$B$4:$H$766,6)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Employees'!B856),"",'List of Employees'!B856)</f>
        <v/>
      </c>
      <c r="C821" s="25" t="e">
        <f>VLOOKUP(Table3[[#This Row],[EMPLOYEE NAME]],'List of Employees'!$B$4:$H$766,6)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Employees'!B857),"",'List of Employees'!B857)</f>
        <v/>
      </c>
      <c r="C822" s="25" t="e">
        <f>VLOOKUP(Table3[[#This Row],[EMPLOYEE NAME]],'List of Employees'!$B$4:$H$766,6)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Employees'!B858),"",'List of Employees'!B858)</f>
        <v/>
      </c>
      <c r="C823" s="25" t="e">
        <f>VLOOKUP(Table3[[#This Row],[EMPLOYEE NAME]],'List of Employees'!$B$4:$H$766,6)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Employees'!B859),"",'List of Employees'!B859)</f>
        <v/>
      </c>
      <c r="C824" s="25" t="e">
        <f>VLOOKUP(Table3[[#This Row],[EMPLOYEE NAME]],'List of Employees'!$B$4:$H$766,6)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Employees'!B860),"",'List of Employees'!B860)</f>
        <v/>
      </c>
      <c r="C825" s="25" t="e">
        <f>VLOOKUP(Table3[[#This Row],[EMPLOYEE NAME]],'List of Employees'!$B$4:$H$766,6)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1704</v>
      </c>
      <c r="B8" s="59">
        <v>2</v>
      </c>
    </row>
    <row r="9" spans="1:2" x14ac:dyDescent="0.3">
      <c r="A9" s="47" t="s">
        <v>462</v>
      </c>
      <c r="B9" s="59">
        <v>10</v>
      </c>
    </row>
    <row r="10" spans="1:2" x14ac:dyDescent="0.3">
      <c r="A10" s="47" t="s">
        <v>2160</v>
      </c>
      <c r="B10" s="59">
        <v>1</v>
      </c>
    </row>
    <row r="11" spans="1:2" x14ac:dyDescent="0.3">
      <c r="A11" s="47" t="s">
        <v>2457</v>
      </c>
      <c r="B11" s="59">
        <v>1</v>
      </c>
    </row>
    <row r="12" spans="1:2" x14ac:dyDescent="0.3">
      <c r="A12" s="47" t="s">
        <v>1716</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1708</v>
      </c>
      <c r="B20" s="59">
        <v>1</v>
      </c>
    </row>
    <row r="21" spans="1:2" x14ac:dyDescent="0.3">
      <c r="A21" s="47" t="s">
        <v>115</v>
      </c>
      <c r="B21" s="59">
        <v>2</v>
      </c>
    </row>
    <row r="22" spans="1:2" x14ac:dyDescent="0.3">
      <c r="A22" s="47" t="s">
        <v>135</v>
      </c>
      <c r="B22" s="59">
        <v>46</v>
      </c>
    </row>
    <row r="23" spans="1:2" x14ac:dyDescent="0.3">
      <c r="A23" s="47" t="s">
        <v>2449</v>
      </c>
      <c r="B23" s="59">
        <v>3</v>
      </c>
    </row>
    <row r="24" spans="1:2" x14ac:dyDescent="0.3">
      <c r="A24" s="47" t="s">
        <v>2144</v>
      </c>
      <c r="B24" s="59">
        <v>1</v>
      </c>
    </row>
    <row r="25" spans="1:2" x14ac:dyDescent="0.3">
      <c r="A25" s="47" t="s">
        <v>2012</v>
      </c>
      <c r="B25" s="59">
        <v>1</v>
      </c>
    </row>
    <row r="26" spans="1:2" x14ac:dyDescent="0.3">
      <c r="A26" s="47" t="s">
        <v>2028</v>
      </c>
      <c r="B26" s="59">
        <v>1</v>
      </c>
    </row>
    <row r="27" spans="1:2" x14ac:dyDescent="0.3">
      <c r="A27" s="47" t="s">
        <v>1059</v>
      </c>
      <c r="B27" s="59">
        <v>1</v>
      </c>
    </row>
    <row r="28" spans="1:2" x14ac:dyDescent="0.3">
      <c r="A28" s="47" t="s">
        <v>334</v>
      </c>
      <c r="B28" s="59">
        <v>2</v>
      </c>
    </row>
    <row r="29" spans="1:2" x14ac:dyDescent="0.3">
      <c r="A29" s="47" t="s">
        <v>1707</v>
      </c>
      <c r="B29" s="59">
        <v>1</v>
      </c>
    </row>
    <row r="30" spans="1:2" x14ac:dyDescent="0.3">
      <c r="A30" s="47" t="s">
        <v>480</v>
      </c>
      <c r="B30" s="59">
        <v>5</v>
      </c>
    </row>
    <row r="31" spans="1:2" x14ac:dyDescent="0.3">
      <c r="A31" s="47" t="s">
        <v>141</v>
      </c>
      <c r="B31" s="59">
        <v>15</v>
      </c>
    </row>
    <row r="32" spans="1:2" x14ac:dyDescent="0.3">
      <c r="A32" s="47" t="s">
        <v>2305</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1698</v>
      </c>
      <c r="B36" s="59">
        <v>2</v>
      </c>
    </row>
    <row r="37" spans="1:2" x14ac:dyDescent="0.3">
      <c r="A37" s="47" t="s">
        <v>1062</v>
      </c>
      <c r="B37" s="59">
        <v>5</v>
      </c>
    </row>
    <row r="38" spans="1:2" x14ac:dyDescent="0.3">
      <c r="A38" s="47" t="s">
        <v>1063</v>
      </c>
      <c r="B38" s="59">
        <v>6</v>
      </c>
    </row>
    <row r="39" spans="1:2" x14ac:dyDescent="0.3">
      <c r="A39" s="47" t="s">
        <v>2259</v>
      </c>
      <c r="B39" s="59">
        <v>1</v>
      </c>
    </row>
    <row r="40" spans="1:2" x14ac:dyDescent="0.3">
      <c r="A40" s="47" t="s">
        <v>178</v>
      </c>
      <c r="B40" s="59">
        <v>1</v>
      </c>
    </row>
    <row r="41" spans="1:2" x14ac:dyDescent="0.3">
      <c r="A41" s="47" t="s">
        <v>1227</v>
      </c>
      <c r="B41" s="59">
        <v>1</v>
      </c>
    </row>
    <row r="42" spans="1:2" x14ac:dyDescent="0.3">
      <c r="A42" s="47" t="s">
        <v>2007</v>
      </c>
      <c r="B42" s="59">
        <v>1</v>
      </c>
    </row>
    <row r="43" spans="1:2" x14ac:dyDescent="0.3">
      <c r="A43" s="47" t="s">
        <v>2047</v>
      </c>
      <c r="B43" s="59">
        <v>1</v>
      </c>
    </row>
    <row r="44" spans="1:2" x14ac:dyDescent="0.3">
      <c r="A44" s="47" t="s">
        <v>285</v>
      </c>
      <c r="B44" s="59">
        <v>9</v>
      </c>
    </row>
    <row r="45" spans="1:2" x14ac:dyDescent="0.3">
      <c r="A45" s="47" t="s">
        <v>1697</v>
      </c>
      <c r="B45" s="59">
        <v>11</v>
      </c>
    </row>
    <row r="46" spans="1:2" x14ac:dyDescent="0.3">
      <c r="A46" s="47" t="s">
        <v>2128</v>
      </c>
      <c r="B46" s="59">
        <v>1</v>
      </c>
    </row>
    <row r="47" spans="1:2" x14ac:dyDescent="0.3">
      <c r="A47" s="47" t="s">
        <v>1702</v>
      </c>
      <c r="B47" s="59">
        <v>1</v>
      </c>
    </row>
    <row r="48" spans="1:2" x14ac:dyDescent="0.3">
      <c r="A48" s="47" t="s">
        <v>130</v>
      </c>
      <c r="B48" s="59">
        <v>1</v>
      </c>
    </row>
    <row r="49" spans="1:2" x14ac:dyDescent="0.3">
      <c r="A49" s="47" t="s">
        <v>208</v>
      </c>
      <c r="B49" s="59">
        <v>23</v>
      </c>
    </row>
    <row r="50" spans="1:2" x14ac:dyDescent="0.3">
      <c r="A50" s="47" t="s">
        <v>2170</v>
      </c>
      <c r="B50" s="59">
        <v>2</v>
      </c>
    </row>
    <row r="51" spans="1:2" x14ac:dyDescent="0.3">
      <c r="A51" s="47" t="s">
        <v>1713</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2073</v>
      </c>
      <c r="B59" s="59">
        <v>1</v>
      </c>
    </row>
    <row r="60" spans="1:2" x14ac:dyDescent="0.3">
      <c r="A60" s="47" t="s">
        <v>368</v>
      </c>
      <c r="B60" s="59">
        <v>3</v>
      </c>
    </row>
    <row r="61" spans="1:2" x14ac:dyDescent="0.3">
      <c r="A61" s="47" t="s">
        <v>2438</v>
      </c>
      <c r="B61" s="59">
        <v>2</v>
      </c>
    </row>
    <row r="62" spans="1:2" x14ac:dyDescent="0.3">
      <c r="A62" s="47" t="s">
        <v>2426</v>
      </c>
      <c r="B62" s="59">
        <v>1</v>
      </c>
    </row>
    <row r="63" spans="1:2" x14ac:dyDescent="0.3">
      <c r="A63" s="47" t="s">
        <v>589</v>
      </c>
      <c r="B63" s="59">
        <v>11</v>
      </c>
    </row>
    <row r="64" spans="1:2" x14ac:dyDescent="0.3">
      <c r="A64" s="47" t="s">
        <v>2483</v>
      </c>
      <c r="B64" s="59">
        <v>1</v>
      </c>
    </row>
    <row r="65" spans="1:2" x14ac:dyDescent="0.3">
      <c r="A65" s="47" t="s">
        <v>126</v>
      </c>
      <c r="B65" s="59">
        <v>11</v>
      </c>
    </row>
    <row r="66" spans="1:2" x14ac:dyDescent="0.3">
      <c r="A66" s="47" t="s">
        <v>259</v>
      </c>
      <c r="B66" s="59">
        <v>4</v>
      </c>
    </row>
    <row r="67" spans="1:2" x14ac:dyDescent="0.3">
      <c r="A67" s="47" t="s">
        <v>2423</v>
      </c>
      <c r="B67" s="59">
        <v>1</v>
      </c>
    </row>
    <row r="68" spans="1:2" x14ac:dyDescent="0.3">
      <c r="A68" s="47" t="s">
        <v>2366</v>
      </c>
      <c r="B68" s="59">
        <v>1</v>
      </c>
    </row>
    <row r="69" spans="1:2" x14ac:dyDescent="0.3">
      <c r="A69" s="47" t="s">
        <v>97</v>
      </c>
      <c r="B69" s="59">
        <v>64</v>
      </c>
    </row>
    <row r="70" spans="1:2" x14ac:dyDescent="0.3">
      <c r="A70" s="47" t="s">
        <v>2255</v>
      </c>
      <c r="B70" s="59">
        <v>1</v>
      </c>
    </row>
    <row r="71" spans="1:2" x14ac:dyDescent="0.3">
      <c r="A71" s="47" t="s">
        <v>2032</v>
      </c>
      <c r="B71" s="59">
        <v>17</v>
      </c>
    </row>
    <row r="72" spans="1:2" x14ac:dyDescent="0.3">
      <c r="A72" s="47" t="s">
        <v>878</v>
      </c>
      <c r="B72" s="59">
        <v>1</v>
      </c>
    </row>
    <row r="73" spans="1:2" x14ac:dyDescent="0.3">
      <c r="A73" s="47" t="s">
        <v>738</v>
      </c>
      <c r="B73" s="59">
        <v>1</v>
      </c>
    </row>
    <row r="74" spans="1:2" x14ac:dyDescent="0.3">
      <c r="A74" s="47" t="s">
        <v>2268</v>
      </c>
      <c r="B74" s="59">
        <v>7</v>
      </c>
    </row>
    <row r="75" spans="1:2" x14ac:dyDescent="0.3">
      <c r="A75" s="47" t="s">
        <v>198</v>
      </c>
      <c r="B75" s="59">
        <v>43</v>
      </c>
    </row>
    <row r="76" spans="1:2" x14ac:dyDescent="0.3">
      <c r="A76" s="47" t="s">
        <v>156</v>
      </c>
      <c r="B76" s="59">
        <v>9</v>
      </c>
    </row>
    <row r="77" spans="1:2" x14ac:dyDescent="0.3">
      <c r="A77" s="47" t="s">
        <v>2463</v>
      </c>
      <c r="B77" s="59">
        <v>1</v>
      </c>
    </row>
    <row r="78" spans="1:2" x14ac:dyDescent="0.3">
      <c r="A78" s="47" t="s">
        <v>2480</v>
      </c>
      <c r="B78" s="59">
        <v>1</v>
      </c>
    </row>
    <row r="79" spans="1:2" x14ac:dyDescent="0.3">
      <c r="A79" s="47" t="s">
        <v>2453</v>
      </c>
      <c r="B79" s="59">
        <v>1</v>
      </c>
    </row>
    <row r="80" spans="1:2" x14ac:dyDescent="0.3">
      <c r="A80" s="47" t="s">
        <v>2037</v>
      </c>
      <c r="B80" s="59">
        <v>1</v>
      </c>
    </row>
    <row r="81" spans="1:2" x14ac:dyDescent="0.3">
      <c r="A81" s="47" t="s">
        <v>2219</v>
      </c>
      <c r="B81" s="59">
        <v>1</v>
      </c>
    </row>
    <row r="82" spans="1:2" x14ac:dyDescent="0.3">
      <c r="A82" s="47" t="s">
        <v>2250</v>
      </c>
      <c r="B82" s="59">
        <v>3</v>
      </c>
    </row>
    <row r="83" spans="1:2" x14ac:dyDescent="0.3">
      <c r="A83" s="47" t="s">
        <v>360</v>
      </c>
      <c r="B83" s="59">
        <v>23</v>
      </c>
    </row>
    <row r="84" spans="1:2" x14ac:dyDescent="0.3">
      <c r="A84" s="47" t="s">
        <v>1285</v>
      </c>
      <c r="B84" s="59">
        <v>3</v>
      </c>
    </row>
    <row r="85" spans="1:2" x14ac:dyDescent="0.3">
      <c r="A85" s="47" t="s">
        <v>2361</v>
      </c>
      <c r="B85" s="59">
        <v>1</v>
      </c>
    </row>
    <row r="86" spans="1:2" x14ac:dyDescent="0.3">
      <c r="A86" s="47" t="s">
        <v>1709</v>
      </c>
      <c r="B86" s="59">
        <v>1</v>
      </c>
    </row>
    <row r="87" spans="1:2" x14ac:dyDescent="0.3">
      <c r="A87" s="47" t="s">
        <v>240</v>
      </c>
      <c r="B87" s="59">
        <v>4</v>
      </c>
    </row>
    <row r="88" spans="1:2" x14ac:dyDescent="0.3">
      <c r="A88" s="47" t="s">
        <v>2442</v>
      </c>
      <c r="B88" s="59">
        <v>1</v>
      </c>
    </row>
    <row r="89" spans="1:2" x14ac:dyDescent="0.3">
      <c r="A89" s="47" t="s">
        <v>1699</v>
      </c>
      <c r="B89" s="59">
        <v>9</v>
      </c>
    </row>
    <row r="90" spans="1:2" x14ac:dyDescent="0.3">
      <c r="A90" s="47" t="s">
        <v>2405</v>
      </c>
      <c r="B90" s="59">
        <v>1</v>
      </c>
    </row>
    <row r="91" spans="1:2" x14ac:dyDescent="0.3">
      <c r="A91" s="47" t="s">
        <v>1298</v>
      </c>
      <c r="B91" s="59">
        <v>4</v>
      </c>
    </row>
    <row r="92" spans="1:2" x14ac:dyDescent="0.3">
      <c r="A92" s="47" t="s">
        <v>1712</v>
      </c>
      <c r="B92" s="59">
        <v>1</v>
      </c>
    </row>
    <row r="93" spans="1:2" x14ac:dyDescent="0.3">
      <c r="A93" s="47" t="s">
        <v>1692</v>
      </c>
      <c r="B93" s="59">
        <v>3</v>
      </c>
    </row>
    <row r="94" spans="1:2" x14ac:dyDescent="0.3">
      <c r="A94" s="47" t="s">
        <v>1710</v>
      </c>
      <c r="B94" s="59">
        <v>1</v>
      </c>
    </row>
    <row r="95" spans="1:2" x14ac:dyDescent="0.3">
      <c r="A95" s="47" t="s">
        <v>435</v>
      </c>
      <c r="B95" s="59">
        <v>2</v>
      </c>
    </row>
    <row r="96" spans="1:2" x14ac:dyDescent="0.3">
      <c r="A96" s="47" t="s">
        <v>486</v>
      </c>
      <c r="B96" s="59">
        <v>2</v>
      </c>
    </row>
    <row r="97" spans="1:2" x14ac:dyDescent="0.3">
      <c r="A97" s="47" t="s">
        <v>1695</v>
      </c>
      <c r="B97" s="59">
        <v>27</v>
      </c>
    </row>
    <row r="98" spans="1:2" x14ac:dyDescent="0.3">
      <c r="A98" s="47" t="s">
        <v>1703</v>
      </c>
      <c r="B98" s="59">
        <v>1</v>
      </c>
    </row>
    <row r="99" spans="1:2" x14ac:dyDescent="0.3">
      <c r="A99" s="47" t="s">
        <v>526</v>
      </c>
      <c r="B99" s="59">
        <v>1</v>
      </c>
    </row>
    <row r="100" spans="1:2" x14ac:dyDescent="0.3">
      <c r="A100" s="47" t="s">
        <v>2053</v>
      </c>
      <c r="B100" s="59">
        <v>4</v>
      </c>
    </row>
    <row r="101" spans="1:2" x14ac:dyDescent="0.3">
      <c r="A101" s="47" t="s">
        <v>295</v>
      </c>
      <c r="B101" s="59">
        <v>5</v>
      </c>
    </row>
    <row r="102" spans="1:2" x14ac:dyDescent="0.3">
      <c r="A102" s="47" t="s">
        <v>2153</v>
      </c>
      <c r="B102" s="59">
        <v>1</v>
      </c>
    </row>
    <row r="103" spans="1:2" x14ac:dyDescent="0.3">
      <c r="A103" s="47" t="s">
        <v>2136</v>
      </c>
      <c r="B103" s="59">
        <v>1</v>
      </c>
    </row>
    <row r="104" spans="1:2" x14ac:dyDescent="0.3">
      <c r="A104" s="47" t="s">
        <v>2109</v>
      </c>
      <c r="B104" s="59">
        <v>1</v>
      </c>
    </row>
    <row r="105" spans="1:2" x14ac:dyDescent="0.3">
      <c r="A105" s="47" t="s">
        <v>2167</v>
      </c>
      <c r="B105" s="59">
        <v>1</v>
      </c>
    </row>
    <row r="106" spans="1:2" x14ac:dyDescent="0.3">
      <c r="A106" s="47" t="s">
        <v>1706</v>
      </c>
      <c r="B106" s="59">
        <v>3</v>
      </c>
    </row>
    <row r="107" spans="1:2" x14ac:dyDescent="0.3">
      <c r="A107" s="47" t="s">
        <v>356</v>
      </c>
      <c r="B107" s="59">
        <v>8</v>
      </c>
    </row>
    <row r="108" spans="1:2" x14ac:dyDescent="0.3">
      <c r="A108" s="47" t="s">
        <v>1696</v>
      </c>
      <c r="B108" s="59">
        <v>2</v>
      </c>
    </row>
    <row r="109" spans="1:2" x14ac:dyDescent="0.3">
      <c r="A109" s="47" t="s">
        <v>1978</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2024-01-19T06:15:35Z</dcterms:modified>
</cp:coreProperties>
</file>