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0" i="1" l="1"/>
  <c r="G546" i="1" l="1"/>
  <c r="G545" i="1"/>
  <c r="G549" i="1" l="1"/>
  <c r="G548" i="1"/>
  <c r="G550" i="1"/>
  <c r="G516" i="1" l="1"/>
  <c r="G518" i="1" l="1"/>
  <c r="G520" i="1" l="1"/>
  <c r="G522" i="1" l="1"/>
  <c r="G524" i="1" l="1"/>
  <c r="G526" i="1" l="1"/>
  <c r="G539" i="1" l="1"/>
  <c r="G537" i="1"/>
  <c r="G536" i="1"/>
  <c r="G535" i="1"/>
  <c r="G534" i="1"/>
  <c r="G531" i="1" l="1"/>
  <c r="G512" i="1"/>
  <c r="G521" i="1"/>
  <c r="G523" i="1"/>
  <c r="G525" i="1"/>
  <c r="G527" i="1"/>
  <c r="G528" i="1"/>
  <c r="G529" i="1"/>
  <c r="G530" i="1"/>
  <c r="G532" i="1"/>
  <c r="G533" i="1"/>
  <c r="G541" i="1"/>
  <c r="G542" i="1"/>
  <c r="G543" i="1"/>
  <c r="G544" i="1"/>
  <c r="G547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500" i="1"/>
  <c r="A501" i="1"/>
  <c r="A502" i="1" s="1"/>
  <c r="G506" i="1"/>
  <c r="G507" i="1"/>
  <c r="G508" i="1"/>
  <c r="G509" i="1"/>
  <c r="G510" i="1"/>
  <c r="G511" i="1"/>
  <c r="G513" i="1"/>
  <c r="G514" i="1"/>
  <c r="G515" i="1"/>
  <c r="G517" i="1"/>
  <c r="G519" i="1"/>
  <c r="G496" i="1"/>
  <c r="G497" i="1"/>
  <c r="G498" i="1"/>
  <c r="G499" i="1"/>
  <c r="G501" i="1"/>
  <c r="G503" i="1"/>
  <c r="G504" i="1"/>
  <c r="G505" i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G483" i="1"/>
  <c r="G480" i="1"/>
  <c r="G476" i="1"/>
  <c r="G477" i="1"/>
  <c r="G474" i="1"/>
  <c r="G472" i="1"/>
  <c r="G469" i="1"/>
  <c r="G470" i="1"/>
  <c r="G467" i="1"/>
  <c r="G465" i="1"/>
  <c r="G463" i="1"/>
  <c r="A462" i="1"/>
  <c r="A464" i="1" s="1"/>
  <c r="A466" i="1" s="1"/>
  <c r="A468" i="1" s="1"/>
  <c r="A471" i="1" s="1"/>
  <c r="A473" i="1" s="1"/>
  <c r="A475" i="1" s="1"/>
  <c r="A478" i="1" s="1"/>
  <c r="A479" i="1" s="1"/>
  <c r="A481" i="1" s="1"/>
  <c r="A482" i="1" s="1"/>
  <c r="G468" i="1"/>
  <c r="G471" i="1"/>
  <c r="G473" i="1"/>
  <c r="G475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56" i="1"/>
  <c r="G457" i="1"/>
  <c r="G454" i="1"/>
  <c r="G450" i="1"/>
  <c r="G451" i="1"/>
  <c r="G447" i="1"/>
  <c r="G443" i="1"/>
  <c r="G444" i="1"/>
  <c r="G441" i="1"/>
  <c r="A439" i="1"/>
  <c r="A440" i="1" s="1"/>
  <c r="A442" i="1" s="1"/>
  <c r="A445" i="1" s="1"/>
  <c r="A446" i="1" s="1"/>
  <c r="A448" i="1" s="1"/>
  <c r="A449" i="1" s="1"/>
  <c r="A452" i="1" s="1"/>
  <c r="A453" i="1" s="1"/>
  <c r="A455" i="1" s="1"/>
  <c r="A458" i="1" s="1"/>
  <c r="G440" i="1"/>
  <c r="G442" i="1"/>
  <c r="G445" i="1"/>
  <c r="G446" i="1"/>
  <c r="G448" i="1"/>
  <c r="G449" i="1"/>
  <c r="G452" i="1"/>
  <c r="G453" i="1"/>
  <c r="G455" i="1"/>
  <c r="G458" i="1"/>
  <c r="G459" i="1"/>
  <c r="G460" i="1"/>
  <c r="G461" i="1"/>
  <c r="G462" i="1"/>
  <c r="G464" i="1"/>
  <c r="G466" i="1"/>
  <c r="G431" i="1"/>
  <c r="G429" i="1"/>
  <c r="G427" i="1"/>
  <c r="G423" i="1"/>
  <c r="G424" i="1"/>
  <c r="G425" i="1"/>
  <c r="G420" i="1"/>
  <c r="G421" i="1"/>
  <c r="G418" i="1"/>
  <c r="G416" i="1"/>
  <c r="G438" i="1"/>
  <c r="G439" i="1"/>
  <c r="A415" i="1"/>
  <c r="A417" i="1" s="1"/>
  <c r="A419" i="1" s="1"/>
  <c r="A422" i="1" s="1"/>
  <c r="A426" i="1" s="1"/>
  <c r="A428" i="1" s="1"/>
  <c r="A430" i="1" s="1"/>
  <c r="A432" i="1" s="1"/>
  <c r="A433" i="1" s="1"/>
  <c r="A434" i="1" s="1"/>
  <c r="A435" i="1" s="1"/>
  <c r="G410" i="1"/>
  <c r="G408" i="1"/>
  <c r="G406" i="1"/>
  <c r="G404" i="1"/>
  <c r="G402" i="1"/>
  <c r="G400" i="1" l="1"/>
  <c r="G396" i="1"/>
  <c r="G398" i="1"/>
  <c r="G393" i="1"/>
  <c r="G394" i="1"/>
  <c r="G390" i="1"/>
  <c r="G391" i="1"/>
  <c r="A389" i="1"/>
  <c r="A392" i="1" s="1"/>
  <c r="A395" i="1" s="1"/>
  <c r="A397" i="1" s="1"/>
  <c r="A399" i="1" s="1"/>
  <c r="A401" i="1" s="1"/>
  <c r="A403" i="1" s="1"/>
  <c r="A405" i="1" s="1"/>
  <c r="A407" i="1" s="1"/>
  <c r="A409" i="1" s="1"/>
  <c r="A411" i="1" s="1"/>
  <c r="G392" i="1"/>
  <c r="G395" i="1"/>
  <c r="G397" i="1"/>
  <c r="G399" i="1"/>
  <c r="G401" i="1"/>
  <c r="G403" i="1"/>
  <c r="G405" i="1"/>
  <c r="G407" i="1"/>
  <c r="G409" i="1"/>
  <c r="G411" i="1"/>
  <c r="G412" i="1"/>
  <c r="G413" i="1"/>
  <c r="G414" i="1"/>
  <c r="G415" i="1"/>
  <c r="G417" i="1"/>
  <c r="G419" i="1"/>
  <c r="G422" i="1"/>
  <c r="G426" i="1"/>
  <c r="G428" i="1"/>
  <c r="G430" i="1"/>
  <c r="G432" i="1"/>
  <c r="G433" i="1"/>
  <c r="G434" i="1"/>
  <c r="G435" i="1"/>
  <c r="G436" i="1"/>
  <c r="G437" i="1"/>
  <c r="G381" i="1"/>
  <c r="G378" i="1"/>
  <c r="G376" i="1"/>
  <c r="G374" i="1"/>
  <c r="A372" i="1"/>
  <c r="A373" i="1" s="1"/>
  <c r="A375" i="1" s="1"/>
  <c r="A377" i="1" s="1"/>
  <c r="A379" i="1" s="1"/>
  <c r="A380" i="1" s="1"/>
  <c r="A382" i="1" s="1"/>
  <c r="A383" i="1" s="1"/>
  <c r="A384" i="1" s="1"/>
  <c r="A385" i="1" s="1"/>
  <c r="A386" i="1" s="1"/>
  <c r="G367" i="1"/>
  <c r="G364" i="1"/>
  <c r="G361" i="1"/>
  <c r="G359" i="1"/>
  <c r="G352" i="1"/>
  <c r="G353" i="1"/>
  <c r="A354" i="1"/>
  <c r="A355" i="1" s="1"/>
  <c r="A356" i="1" s="1"/>
  <c r="A357" i="1" s="1"/>
  <c r="A358" i="1" s="1"/>
  <c r="A360" i="1" s="1"/>
  <c r="A362" i="1" s="1"/>
  <c r="A363" i="1" s="1"/>
  <c r="A365" i="1" s="1"/>
  <c r="A366" i="1" s="1"/>
  <c r="A368" i="1" s="1"/>
  <c r="G344" i="1"/>
  <c r="G342" i="1"/>
  <c r="G340" i="1"/>
  <c r="G337" i="1"/>
  <c r="G338" i="1"/>
  <c r="A334" i="1"/>
  <c r="A335" i="1" s="1"/>
  <c r="A336" i="1" s="1"/>
  <c r="A339" i="1" s="1"/>
  <c r="A341" i="1" s="1"/>
  <c r="A343" i="1" s="1"/>
  <c r="A345" i="1" s="1"/>
  <c r="A346" i="1" s="1"/>
  <c r="A347" i="1" s="1"/>
  <c r="A348" i="1" s="1"/>
  <c r="A349" i="1" s="1"/>
  <c r="G325" i="1"/>
  <c r="G322" i="1"/>
  <c r="G319" i="1"/>
  <c r="G317" i="1"/>
  <c r="A318" i="1"/>
  <c r="A320" i="1" s="1"/>
  <c r="A321" i="1" s="1"/>
  <c r="A323" i="1" s="1"/>
  <c r="A324" i="1" s="1"/>
  <c r="A326" i="1" s="1"/>
  <c r="A327" i="1" s="1"/>
  <c r="A328" i="1" s="1"/>
  <c r="A329" i="1" s="1"/>
  <c r="A330" i="1" s="1"/>
  <c r="A331" i="1" s="1"/>
  <c r="G304" i="1"/>
  <c r="G298" i="1"/>
  <c r="G293" i="1"/>
  <c r="G294" i="1"/>
  <c r="G291" i="1"/>
  <c r="G314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1" i="1"/>
  <c r="G343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60" i="1"/>
  <c r="G362" i="1"/>
  <c r="G363" i="1"/>
  <c r="G365" i="1"/>
  <c r="G366" i="1"/>
  <c r="G368" i="1"/>
  <c r="G369" i="1"/>
  <c r="G370" i="1"/>
  <c r="G371" i="1"/>
  <c r="G372" i="1"/>
  <c r="G373" i="1"/>
  <c r="G375" i="1"/>
  <c r="G377" i="1"/>
  <c r="G379" i="1"/>
  <c r="G380" i="1"/>
  <c r="G382" i="1"/>
  <c r="G383" i="1"/>
  <c r="G384" i="1"/>
  <c r="G385" i="1"/>
  <c r="G386" i="1"/>
  <c r="G387" i="1"/>
  <c r="G388" i="1"/>
  <c r="G389" i="1"/>
  <c r="G285" i="1"/>
  <c r="G286" i="1"/>
  <c r="G276" i="1"/>
  <c r="G269" i="1"/>
  <c r="G256" i="1"/>
  <c r="G254" i="1"/>
  <c r="G251" i="1"/>
  <c r="G252" i="1"/>
  <c r="G247" i="1"/>
  <c r="G244" i="1"/>
  <c r="G241" i="1"/>
  <c r="G236" i="1"/>
  <c r="G234" i="1"/>
  <c r="G231" i="1"/>
  <c r="G232" i="1"/>
  <c r="A283" i="1"/>
  <c r="A284" i="1" s="1"/>
  <c r="A287" i="1" s="1"/>
  <c r="A288" i="1" s="1"/>
  <c r="A289" i="1" s="1"/>
  <c r="A290" i="1" s="1"/>
  <c r="A292" i="1" s="1"/>
  <c r="A295" i="1" s="1"/>
  <c r="A296" i="1" s="1"/>
  <c r="A297" i="1" s="1"/>
  <c r="A299" i="1" s="1"/>
  <c r="A268" i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G296" i="1"/>
  <c r="G297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5" i="1"/>
  <c r="G316" i="1"/>
  <c r="G318" i="1"/>
  <c r="G320" i="1"/>
  <c r="G321" i="1"/>
  <c r="G323" i="1"/>
  <c r="G274" i="1"/>
  <c r="G275" i="1"/>
  <c r="G277" i="1"/>
  <c r="G278" i="1"/>
  <c r="G279" i="1"/>
  <c r="G280" i="1"/>
  <c r="G281" i="1"/>
  <c r="G282" i="1"/>
  <c r="G283" i="1"/>
  <c r="G284" i="1"/>
  <c r="G287" i="1"/>
  <c r="G288" i="1"/>
  <c r="G289" i="1"/>
  <c r="G290" i="1"/>
  <c r="G292" i="1"/>
  <c r="G295" i="1"/>
  <c r="A253" i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33" i="1"/>
  <c r="A235" i="1" s="1"/>
  <c r="A237" i="1" s="1"/>
  <c r="A238" i="1" s="1"/>
  <c r="A239" i="1" s="1"/>
  <c r="A240" i="1" s="1"/>
  <c r="A242" i="1" s="1"/>
  <c r="A243" i="1" s="1"/>
  <c r="A245" i="1" s="1"/>
  <c r="A246" i="1" s="1"/>
  <c r="A247" i="1" s="1"/>
  <c r="G242" i="1"/>
  <c r="G243" i="1"/>
  <c r="G245" i="1"/>
  <c r="G246" i="1"/>
  <c r="G248" i="1"/>
  <c r="G249" i="1"/>
  <c r="G250" i="1"/>
  <c r="G253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22" i="1"/>
  <c r="G225" i="1"/>
  <c r="G223" i="1"/>
  <c r="G220" i="1"/>
  <c r="G218" i="1"/>
  <c r="G216" i="1"/>
  <c r="G213" i="1"/>
  <c r="G212" i="1"/>
  <c r="G214" i="1"/>
  <c r="G209" i="1"/>
  <c r="G210" i="1"/>
  <c r="G206" i="1"/>
  <c r="G207" i="1"/>
  <c r="G202" i="1"/>
  <c r="G203" i="1"/>
  <c r="G204" i="1"/>
  <c r="G199" i="1"/>
  <c r="G200" i="1"/>
  <c r="G196" i="1"/>
  <c r="G197" i="1"/>
  <c r="A198" i="1"/>
  <c r="A201" i="1" s="1"/>
  <c r="A205" i="1" s="1"/>
  <c r="A208" i="1" s="1"/>
  <c r="A211" i="1" s="1"/>
  <c r="A215" i="1" s="1"/>
  <c r="A217" i="1" s="1"/>
  <c r="A219" i="1" s="1"/>
  <c r="A221" i="1" s="1"/>
  <c r="A224" i="1" s="1"/>
  <c r="A226" i="1" s="1"/>
  <c r="G189" i="1"/>
  <c r="G186" i="1"/>
  <c r="G185" i="1"/>
  <c r="G187" i="1"/>
  <c r="G183" i="1"/>
  <c r="G181" i="1"/>
  <c r="G177" i="1"/>
  <c r="G178" i="1"/>
  <c r="G179" i="1"/>
  <c r="G174" i="1"/>
  <c r="G175" i="1"/>
  <c r="G171" i="1"/>
  <c r="G168" i="1"/>
  <c r="G169" i="1"/>
  <c r="G170" i="1"/>
  <c r="G172" i="1"/>
  <c r="G165" i="1"/>
  <c r="G166" i="1"/>
  <c r="G163" i="1"/>
  <c r="G164" i="1"/>
  <c r="G158" i="1"/>
  <c r="G159" i="1"/>
  <c r="G160" i="1"/>
  <c r="G154" i="1"/>
  <c r="A161" i="1"/>
  <c r="A162" i="1" s="1"/>
  <c r="A167" i="1" s="1"/>
  <c r="A173" i="1" s="1"/>
  <c r="A176" i="1" s="1"/>
  <c r="A180" i="1" s="1"/>
  <c r="A182" i="1" s="1"/>
  <c r="A184" i="1" s="1"/>
  <c r="A188" i="1" s="1"/>
  <c r="A190" i="1" s="1"/>
  <c r="A191" i="1" s="1"/>
  <c r="G131" i="1"/>
  <c r="G129" i="1"/>
  <c r="G127" i="1"/>
  <c r="G125" i="1"/>
  <c r="G128" i="1"/>
  <c r="G130" i="1"/>
  <c r="G132" i="1"/>
  <c r="G121" i="1"/>
  <c r="G115" i="1"/>
  <c r="G113" i="1"/>
  <c r="G116" i="1"/>
  <c r="G117" i="1"/>
  <c r="G118" i="1"/>
  <c r="G119" i="1"/>
  <c r="G120" i="1"/>
  <c r="G114" i="1"/>
  <c r="A126" i="1"/>
  <c r="A128" i="1" s="1"/>
  <c r="A130" i="1" s="1"/>
  <c r="A132" i="1" s="1"/>
  <c r="A133" i="1" s="1"/>
  <c r="G126" i="1"/>
  <c r="G124" i="1"/>
  <c r="G123" i="1"/>
  <c r="G148" i="1"/>
  <c r="G149" i="1"/>
  <c r="G150" i="1"/>
  <c r="G3" i="3"/>
  <c r="G146" i="1" l="1"/>
  <c r="G145" i="1"/>
  <c r="G141" i="1"/>
  <c r="G143" i="1"/>
  <c r="G144" i="1"/>
  <c r="G140" i="1"/>
  <c r="G138" i="1"/>
  <c r="G137" i="1"/>
  <c r="G134" i="1"/>
  <c r="G135" i="1"/>
  <c r="G109" i="1"/>
  <c r="G122" i="1"/>
  <c r="G110" i="1"/>
  <c r="A107" i="1"/>
  <c r="A108" i="1" s="1"/>
  <c r="A111" i="1" s="1"/>
  <c r="A112" i="1" s="1"/>
  <c r="G101" i="1"/>
  <c r="G100" i="1"/>
  <c r="G97" i="1"/>
  <c r="G95" i="1"/>
  <c r="G89" i="1"/>
  <c r="G93" i="1"/>
  <c r="G90" i="1"/>
  <c r="G87" i="1"/>
  <c r="A86" i="1"/>
  <c r="A88" i="1" s="1"/>
  <c r="A91" i="1" s="1"/>
  <c r="A92" i="1" s="1"/>
  <c r="A94" i="1" s="1"/>
  <c r="A96" i="1" s="1"/>
  <c r="A98" i="1" s="1"/>
  <c r="A99" i="1" s="1"/>
  <c r="A102" i="1" s="1"/>
  <c r="A103" i="1" s="1"/>
  <c r="A104" i="1" s="1"/>
  <c r="G80" i="1"/>
  <c r="G81" i="1"/>
  <c r="G77" i="1"/>
  <c r="G78" i="1"/>
  <c r="G72" i="1"/>
  <c r="G66" i="1"/>
  <c r="G67" i="1"/>
  <c r="A68" i="1"/>
  <c r="A69" i="1" s="1"/>
  <c r="A70" i="1" s="1"/>
  <c r="A71" i="1" s="1"/>
  <c r="A73" i="1" s="1"/>
  <c r="A74" i="1" s="1"/>
  <c r="A75" i="1" s="1"/>
  <c r="A76" i="1" s="1"/>
  <c r="A79" i="1" s="1"/>
  <c r="A82" i="1" s="1"/>
  <c r="A83" i="1" s="1"/>
  <c r="G61" i="1"/>
  <c r="G59" i="1"/>
  <c r="G51" i="1"/>
  <c r="G52" i="1"/>
  <c r="G49" i="1"/>
  <c r="G47" i="1"/>
  <c r="A46" i="1"/>
  <c r="A48" i="1" s="1"/>
  <c r="A50" i="1" s="1"/>
  <c r="A53" i="1" s="1"/>
  <c r="A54" i="1" s="1"/>
  <c r="A55" i="1" s="1"/>
  <c r="A56" i="1" s="1"/>
  <c r="A57" i="1" s="1"/>
  <c r="A58" i="1" s="1"/>
  <c r="A60" i="1" s="1"/>
  <c r="A62" i="1" s="1"/>
  <c r="G33" i="1"/>
  <c r="G32" i="1"/>
  <c r="G29" i="1"/>
  <c r="G30" i="1"/>
  <c r="G26" i="1"/>
  <c r="A27" i="1"/>
  <c r="A28" i="1" s="1"/>
  <c r="A31" i="1" s="1"/>
  <c r="A34" i="1" s="1"/>
  <c r="A35" i="1" s="1"/>
  <c r="A36" i="1" s="1"/>
  <c r="A37" i="1" s="1"/>
  <c r="A38" i="1" s="1"/>
  <c r="A39" i="1" s="1"/>
  <c r="A40" i="1" s="1"/>
  <c r="A41" i="1" s="1"/>
  <c r="A135" i="1" l="1"/>
  <c r="A136" i="1" s="1"/>
  <c r="A139" i="1" s="1"/>
  <c r="A142" i="1" s="1"/>
  <c r="A147" i="1" s="1"/>
  <c r="A151" i="1" s="1"/>
  <c r="A114" i="1"/>
  <c r="A116" i="1" s="1"/>
  <c r="A117" i="1" s="1"/>
  <c r="A118" i="1" s="1"/>
  <c r="A119" i="1" s="1"/>
  <c r="A120" i="1" s="1"/>
  <c r="A121" i="1" s="1"/>
  <c r="G17" i="1"/>
  <c r="G14" i="1"/>
  <c r="A13" i="1"/>
  <c r="A15" i="1" s="1"/>
  <c r="A16" i="1" s="1"/>
  <c r="A18" i="1" s="1"/>
  <c r="A19" i="1" s="1"/>
  <c r="A20" i="1" s="1"/>
  <c r="G19" i="1" l="1"/>
  <c r="G20" i="1"/>
  <c r="G21" i="1"/>
  <c r="G22" i="1"/>
  <c r="G23" i="1"/>
  <c r="G24" i="1"/>
  <c r="G25" i="1"/>
  <c r="G27" i="1"/>
  <c r="G28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3" i="1"/>
  <c r="G54" i="1"/>
  <c r="G55" i="1"/>
  <c r="G56" i="1"/>
  <c r="G57" i="1"/>
  <c r="G58" i="1"/>
  <c r="G60" i="1"/>
  <c r="G62" i="1"/>
  <c r="G63" i="1"/>
  <c r="G64" i="1"/>
  <c r="G65" i="1"/>
  <c r="G68" i="1"/>
  <c r="G69" i="1"/>
  <c r="G70" i="1"/>
  <c r="G71" i="1"/>
  <c r="G73" i="1"/>
  <c r="G74" i="1"/>
  <c r="G75" i="1"/>
  <c r="G76" i="1"/>
  <c r="G79" i="1"/>
  <c r="G82" i="1"/>
  <c r="G83" i="1"/>
  <c r="G84" i="1"/>
  <c r="G85" i="1"/>
  <c r="G86" i="1"/>
  <c r="G88" i="1"/>
  <c r="G91" i="1"/>
  <c r="G92" i="1"/>
  <c r="G94" i="1"/>
  <c r="G96" i="1"/>
  <c r="G98" i="1"/>
  <c r="G99" i="1"/>
  <c r="G102" i="1"/>
  <c r="G103" i="1"/>
  <c r="G104" i="1"/>
  <c r="G105" i="1"/>
  <c r="G106" i="1"/>
  <c r="G107" i="1"/>
  <c r="G108" i="1"/>
  <c r="G111" i="1"/>
  <c r="G112" i="1"/>
  <c r="G133" i="1"/>
  <c r="G136" i="1"/>
  <c r="G139" i="1"/>
  <c r="G142" i="1"/>
  <c r="G147" i="1"/>
  <c r="G151" i="1"/>
  <c r="G152" i="1"/>
  <c r="G153" i="1"/>
  <c r="G155" i="1"/>
  <c r="G156" i="1"/>
  <c r="G157" i="1"/>
  <c r="G161" i="1"/>
  <c r="G162" i="1"/>
  <c r="G167" i="1"/>
  <c r="G173" i="1"/>
  <c r="G176" i="1"/>
  <c r="G180" i="1"/>
  <c r="G184" i="1"/>
  <c r="G188" i="1"/>
  <c r="G190" i="1"/>
  <c r="G191" i="1"/>
  <c r="G192" i="1"/>
  <c r="G193" i="1"/>
  <c r="G194" i="1"/>
  <c r="G195" i="1"/>
  <c r="G198" i="1"/>
  <c r="G201" i="1"/>
  <c r="G205" i="1"/>
  <c r="G208" i="1"/>
  <c r="G211" i="1"/>
  <c r="G215" i="1"/>
  <c r="G217" i="1"/>
  <c r="G219" i="1"/>
  <c r="G221" i="1"/>
  <c r="G224" i="1"/>
  <c r="G226" i="1"/>
  <c r="G227" i="1"/>
  <c r="G228" i="1"/>
  <c r="G229" i="1"/>
  <c r="G230" i="1"/>
  <c r="G233" i="1"/>
  <c r="G235" i="1"/>
  <c r="G237" i="1"/>
  <c r="G238" i="1"/>
  <c r="G239" i="1"/>
  <c r="G240" i="1"/>
  <c r="G10" i="1"/>
  <c r="G12" i="1"/>
  <c r="G13" i="1"/>
  <c r="G15" i="1"/>
  <c r="G16" i="1"/>
  <c r="G18" i="1"/>
  <c r="J4" i="3"/>
  <c r="L3" i="3" s="1"/>
  <c r="E9" i="1"/>
  <c r="G9" i="1"/>
  <c r="I500" i="1" l="1"/>
  <c r="K3" i="3"/>
  <c r="I9" i="1"/>
</calcChain>
</file>

<file path=xl/sharedStrings.xml><?xml version="1.0" encoding="utf-8"?>
<sst xmlns="http://schemas.openxmlformats.org/spreadsheetml/2006/main" count="652" uniqueCount="432">
  <si>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</si>
  <si>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</si>
  <si>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</si>
  <si>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</si>
  <si>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</si>
  <si>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</si>
  <si>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</si>
  <si>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</si>
  <si>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</si>
  <si>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</si>
  <si>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</si>
  <si>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</si>
  <si>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</si>
  <si>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</si>
  <si>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</si>
  <si>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</si>
  <si>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</si>
  <si>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</si>
  <si>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</si>
  <si>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</si>
  <si>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</si>
  <si>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</si>
  <si>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</si>
  <si>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</si>
  <si>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</si>
  <si>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</si>
  <si>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</si>
  <si>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</si>
  <si>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</si>
  <si>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</si>
  <si>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</si>
  <si>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</si>
  <si>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</si>
  <si>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</si>
  <si>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</si>
  <si>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</si>
  <si>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</si>
  <si>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</si>
  <si>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</si>
  <si>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</si>
  <si>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</si>
  <si>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</si>
  <si>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HERMOGENES</t>
  </si>
  <si>
    <t>1998</t>
  </si>
  <si>
    <t xml:space="preserve">Leave </t>
  </si>
  <si>
    <t>transfer from CEO</t>
  </si>
  <si>
    <t xml:space="preserve">as of </t>
  </si>
  <si>
    <t>May 31 1998</t>
  </si>
  <si>
    <t>UT (0-0-5)</t>
  </si>
  <si>
    <t>VL (1-0-0)</t>
  </si>
  <si>
    <t>UT (0-0-8)</t>
  </si>
  <si>
    <t>UT (0-0-53)</t>
  </si>
  <si>
    <t>SL (4-0-0)</t>
  </si>
  <si>
    <t>9/15-18</t>
  </si>
  <si>
    <t>UT (0-0-37)</t>
  </si>
  <si>
    <t>SL (2-0-0)</t>
  </si>
  <si>
    <t>10/8,19</t>
  </si>
  <si>
    <t>UT (0-0-55)</t>
  </si>
  <si>
    <t>VL (4-0-0)</t>
  </si>
  <si>
    <t>12/11,21,28,29</t>
  </si>
  <si>
    <t>12/11, 24 HD</t>
  </si>
  <si>
    <t>SL (1-4-0)</t>
  </si>
  <si>
    <t>SL (1-0-0)</t>
  </si>
  <si>
    <t>UT (1-0-30)</t>
  </si>
  <si>
    <t>1999</t>
  </si>
  <si>
    <t>1/11,12</t>
  </si>
  <si>
    <t>UT (0-1-31)</t>
  </si>
  <si>
    <t>UT (0-0-18)</t>
  </si>
  <si>
    <t>UT (0-1-9)</t>
  </si>
  <si>
    <t>SP (1-0-0)</t>
  </si>
  <si>
    <t>GRAD. L. 3/29</t>
  </si>
  <si>
    <t>B-DAY L. 4/18</t>
  </si>
  <si>
    <t>UT (0-0-54)</t>
  </si>
  <si>
    <t>UT (0-0-49)</t>
  </si>
  <si>
    <t>UT (0-1-42)</t>
  </si>
  <si>
    <t>UT (0-1-0)</t>
  </si>
  <si>
    <t>UT (0-0-33)</t>
  </si>
  <si>
    <t>UT (0-5-41)</t>
  </si>
  <si>
    <t>12/14-17</t>
  </si>
  <si>
    <t>FL (5-0-0)</t>
  </si>
  <si>
    <t>UT (0-1-21)</t>
  </si>
  <si>
    <t>2000</t>
  </si>
  <si>
    <t>GRAD. L. 4/4</t>
  </si>
  <si>
    <t>3/28,29</t>
  </si>
  <si>
    <t>UT (0-4-48)</t>
  </si>
  <si>
    <t>4/6,7</t>
  </si>
  <si>
    <t>UT (0-0-44)</t>
  </si>
  <si>
    <t>Paternity July 26-July 4</t>
  </si>
  <si>
    <t>Paternity L.</t>
  </si>
  <si>
    <t>UT (0-0-26)</t>
  </si>
  <si>
    <t>UT (0-0-36)</t>
  </si>
  <si>
    <t>UT (0-1-20)</t>
  </si>
  <si>
    <t>10/30,31</t>
  </si>
  <si>
    <t>UT (0-1-49)</t>
  </si>
  <si>
    <t>UT (0-1-36)</t>
  </si>
  <si>
    <t>FL (2-0-0)</t>
  </si>
  <si>
    <t>UT (0-1-47)</t>
  </si>
  <si>
    <t>2001</t>
  </si>
  <si>
    <t>SL (3-0-0)</t>
  </si>
  <si>
    <t>1/10,11,12</t>
  </si>
  <si>
    <t>UT (0-1-53)</t>
  </si>
  <si>
    <t>ANNIV. 1/28</t>
  </si>
  <si>
    <t>UT (2-1-56)</t>
  </si>
  <si>
    <t>UT (2-3-20)</t>
  </si>
  <si>
    <t>UT (0-1-16)</t>
  </si>
  <si>
    <t>UT (0-2-27)</t>
  </si>
  <si>
    <t>UT (0-2-46)</t>
  </si>
  <si>
    <t>10/1,2,3</t>
  </si>
  <si>
    <t>UT (0-2-23)</t>
  </si>
  <si>
    <t>SP (2-0-0)</t>
  </si>
  <si>
    <t>Parental 10/25,26</t>
  </si>
  <si>
    <t>VL (3-0-0)</t>
  </si>
  <si>
    <t>10/29,30,31</t>
  </si>
  <si>
    <t>UT (0-2-52)</t>
  </si>
  <si>
    <t>2002</t>
  </si>
  <si>
    <t>UT (0-2-24)</t>
  </si>
  <si>
    <t>2/11,12,13</t>
  </si>
  <si>
    <t>UT (1-1-2)</t>
  </si>
  <si>
    <t>VL (5-0-0)</t>
  </si>
  <si>
    <t>4/1,2,3,4,5</t>
  </si>
  <si>
    <t>UT (2-3-47)</t>
  </si>
  <si>
    <t>UT (0-2-0)</t>
  </si>
  <si>
    <t>5/13,14</t>
  </si>
  <si>
    <t>B-DAY L. 4/19</t>
  </si>
  <si>
    <t>UT (2-1-33)</t>
  </si>
  <si>
    <t>6/5,25,19,20</t>
  </si>
  <si>
    <t>UT (1-1-1)</t>
  </si>
  <si>
    <t>7/17,18,19</t>
  </si>
  <si>
    <t>10/3,4,7</t>
  </si>
  <si>
    <t>2003</t>
  </si>
  <si>
    <t>UT (0-0-30)</t>
  </si>
  <si>
    <t>3/19,20,21</t>
  </si>
  <si>
    <t>5/27,28</t>
  </si>
  <si>
    <t>ANNIV. 3/28</t>
  </si>
  <si>
    <t>UT (2-0-35)</t>
  </si>
  <si>
    <t>7/12,13</t>
  </si>
  <si>
    <t>UT (0-0-38)</t>
  </si>
  <si>
    <t>8/2,3,4</t>
  </si>
  <si>
    <t>8/18,19</t>
  </si>
  <si>
    <t>UT (3-4-48)</t>
  </si>
  <si>
    <t>8/31 - 9/1,2,3</t>
  </si>
  <si>
    <t>9/22,27,28 - 10/1</t>
  </si>
  <si>
    <t>VL (2-0-0)</t>
  </si>
  <si>
    <t>10/18,19</t>
  </si>
  <si>
    <t>UT (2-6-10)</t>
  </si>
  <si>
    <t>10/12,13,14</t>
  </si>
  <si>
    <t>UT (2-3-25)</t>
  </si>
  <si>
    <t>UT (2-5-18)</t>
  </si>
  <si>
    <t>EMERGENCY 11/8</t>
  </si>
  <si>
    <t>12/7,8</t>
  </si>
  <si>
    <t>12/22,23</t>
  </si>
  <si>
    <t>2004</t>
  </si>
  <si>
    <t>VL (13-0-0)</t>
  </si>
  <si>
    <t>12/9,23,245,30</t>
  </si>
  <si>
    <t>1/22,23</t>
  </si>
  <si>
    <t>UT (0-0-57)</t>
  </si>
  <si>
    <t>EMERGENCY 2/1</t>
  </si>
  <si>
    <t>3/29,30</t>
  </si>
  <si>
    <t>4/19,20,21</t>
  </si>
  <si>
    <t>UT (1-4-0)</t>
  </si>
  <si>
    <t>12/28,29</t>
  </si>
  <si>
    <t>2005</t>
  </si>
  <si>
    <t>UT (2-7-48)</t>
  </si>
  <si>
    <t>1/26,27</t>
  </si>
  <si>
    <t>UT (3-5-6)</t>
  </si>
  <si>
    <t>UT (1-1-14)</t>
  </si>
  <si>
    <t>SL (5-0-0)</t>
  </si>
  <si>
    <t>3/14,15,16,17,18</t>
  </si>
  <si>
    <t>DOMESTIC 3/28</t>
  </si>
  <si>
    <t>UT (1-0-52)</t>
  </si>
  <si>
    <t>4/7,8</t>
  </si>
  <si>
    <t>DOMESTIC 4/19</t>
  </si>
  <si>
    <t>4/20,21,22</t>
  </si>
  <si>
    <t>4/29 - 5/3</t>
  </si>
  <si>
    <t>UT (1-5-18)</t>
  </si>
  <si>
    <t>DOMESTIC E. 5/12</t>
  </si>
  <si>
    <t>UT (1-1-33)</t>
  </si>
  <si>
    <t>UT (1-7-11)</t>
  </si>
  <si>
    <t>5/25,26,27</t>
  </si>
  <si>
    <t>6/7,9</t>
  </si>
  <si>
    <t>6/23,24,27</t>
  </si>
  <si>
    <t>UT (1-1-45)</t>
  </si>
  <si>
    <t>8/3,4</t>
  </si>
  <si>
    <t>UT (3-1-39)</t>
  </si>
  <si>
    <t>UT (4-4-13)</t>
  </si>
  <si>
    <t>10/7,10,11</t>
  </si>
  <si>
    <t>UT (3-1-34)</t>
  </si>
  <si>
    <t>UT (7-4-25)</t>
  </si>
  <si>
    <t>FL (3-0-0)</t>
  </si>
  <si>
    <t>12/7,8,9</t>
  </si>
  <si>
    <t>UT (5-5-23)</t>
  </si>
  <si>
    <t>2006</t>
  </si>
  <si>
    <t>UT (4-0-26)</t>
  </si>
  <si>
    <t>1/16,17,18</t>
  </si>
  <si>
    <t>DOMESTIC E. 1/24,26</t>
  </si>
  <si>
    <t>2/20,21,22</t>
  </si>
  <si>
    <t>2/24,17</t>
  </si>
  <si>
    <t>UT (1-4-34)</t>
  </si>
  <si>
    <t>FL (1-0-0)</t>
  </si>
  <si>
    <t>3/27,29</t>
  </si>
  <si>
    <t>UT (0-7-41)</t>
  </si>
  <si>
    <t>UT (1-1-55)</t>
  </si>
  <si>
    <t>5/4,5,6</t>
  </si>
  <si>
    <t>5/23,31</t>
  </si>
  <si>
    <t>UT (1-6-9)</t>
  </si>
  <si>
    <t>UT (1-2-18)</t>
  </si>
  <si>
    <t>6/15,16</t>
  </si>
  <si>
    <t>6/19,20,25</t>
  </si>
  <si>
    <t>UT (1-3-8)</t>
  </si>
  <si>
    <t>8/4,45,29</t>
  </si>
  <si>
    <t>UT (1-1-53)</t>
  </si>
  <si>
    <t>9/12,29</t>
  </si>
  <si>
    <t>UT (0-6-30)</t>
  </si>
  <si>
    <t>UT (1-4-30)</t>
  </si>
  <si>
    <t>11/2,7,17,30</t>
  </si>
  <si>
    <t>12/5,8</t>
  </si>
  <si>
    <t>UT (1-7-31)</t>
  </si>
  <si>
    <t>2007</t>
  </si>
  <si>
    <t>2008</t>
  </si>
  <si>
    <t>2009</t>
  </si>
  <si>
    <t>2010</t>
  </si>
  <si>
    <t>UT (2-4-19)</t>
  </si>
  <si>
    <t>1/3,4</t>
  </si>
  <si>
    <t>1/8,9</t>
  </si>
  <si>
    <t>UT (1-6-29)</t>
  </si>
  <si>
    <t>3/8,16</t>
  </si>
  <si>
    <t>UT (1-4-58)</t>
  </si>
  <si>
    <t>UT (0-7-56)</t>
  </si>
  <si>
    <t>UT (2-7-26)</t>
  </si>
  <si>
    <t>UT 1-7-26)</t>
  </si>
  <si>
    <t>UT (0-7-39)</t>
  </si>
  <si>
    <t>7/2,3</t>
  </si>
  <si>
    <t>UT (0-7-28)</t>
  </si>
  <si>
    <t>9/13,14</t>
  </si>
  <si>
    <t>UT (1-5-37)</t>
  </si>
  <si>
    <t>UT (1-3-26)</t>
  </si>
  <si>
    <t>UT (0-7-44)</t>
  </si>
  <si>
    <t>UT (1-3-56)</t>
  </si>
  <si>
    <t>DOMESTIC 1/22</t>
  </si>
  <si>
    <t>UT ((1-1-11)</t>
  </si>
  <si>
    <t>UT (1-7-43)</t>
  </si>
  <si>
    <t>UT (1-7-53)</t>
  </si>
  <si>
    <t>UT (3-6-22)</t>
  </si>
  <si>
    <t>UT (1-4-20)</t>
  </si>
  <si>
    <t>UT (3-1-6)</t>
  </si>
  <si>
    <t>UT (1-4-33)</t>
  </si>
  <si>
    <t>UT (1-6-31)</t>
  </si>
  <si>
    <t>UT (3-0-01)</t>
  </si>
  <si>
    <t>UT (2-0-20)</t>
  </si>
  <si>
    <t>UT (1-0-58)</t>
  </si>
  <si>
    <t>UT (0-6-04)</t>
  </si>
  <si>
    <t>2/20,23</t>
  </si>
  <si>
    <t>UT (1-0-42)</t>
  </si>
  <si>
    <t>UT (0-6-07)</t>
  </si>
  <si>
    <t>UT (0-4-53)</t>
  </si>
  <si>
    <t>UT (0-1-4)</t>
  </si>
  <si>
    <t>UT (0-4-19)</t>
  </si>
  <si>
    <t>UT (0-6-29)</t>
  </si>
  <si>
    <t>8/12,13,14</t>
  </si>
  <si>
    <t>UT (0-4-27)</t>
  </si>
  <si>
    <t>UT (1-0-0)</t>
  </si>
  <si>
    <t>UT (1-0-40)</t>
  </si>
  <si>
    <t>UT (0-4-51)</t>
  </si>
  <si>
    <t>UT (1-5-14)</t>
  </si>
  <si>
    <t>UT (0-5-47)</t>
  </si>
  <si>
    <t>UT (0-4-9)</t>
  </si>
  <si>
    <t>DOMESTIC 3/30,31</t>
  </si>
  <si>
    <t>4/12,13,14</t>
  </si>
  <si>
    <t>2011</t>
  </si>
  <si>
    <t>2012</t>
  </si>
  <si>
    <t>PERMANENT</t>
  </si>
  <si>
    <t>UT (0-5-36)</t>
  </si>
  <si>
    <t>UT (0-4-03)</t>
  </si>
  <si>
    <t>UT (0-7-04)</t>
  </si>
  <si>
    <t>UT (0-3-57)</t>
  </si>
  <si>
    <t>DOMESTIC 7/14</t>
  </si>
  <si>
    <t>UT (0-5-40)</t>
  </si>
  <si>
    <t>UT (0-5-30)</t>
  </si>
  <si>
    <t>8/12,13</t>
  </si>
  <si>
    <t>8/26,27</t>
  </si>
  <si>
    <t>UT (0-2-3)</t>
  </si>
  <si>
    <t>UT (0-2-55)</t>
  </si>
  <si>
    <t>UT (1-3-57)</t>
  </si>
  <si>
    <t>UT (1-7-9)</t>
  </si>
  <si>
    <t>UT (2-2-7)</t>
  </si>
  <si>
    <t>UT (2-7-44)</t>
  </si>
  <si>
    <t>UT (2-5-57)</t>
  </si>
  <si>
    <t>UT (2-0-32)</t>
  </si>
  <si>
    <t>UT (1-0-31)</t>
  </si>
  <si>
    <t>UT (0-4-28)</t>
  </si>
  <si>
    <t>UT (1-2-49)</t>
  </si>
  <si>
    <t>12/12,13</t>
  </si>
  <si>
    <t>UT (0-6-45)</t>
  </si>
  <si>
    <t>3/19,20</t>
  </si>
  <si>
    <t>UT (0-7-32)</t>
  </si>
  <si>
    <t>5/7,8</t>
  </si>
  <si>
    <t>UT (1-1-32)</t>
  </si>
  <si>
    <t>UT (1-5-10)</t>
  </si>
  <si>
    <t>UT (1-6-27)</t>
  </si>
  <si>
    <t>UT (1-5-57)</t>
  </si>
  <si>
    <t>UT (1-4-35)</t>
  </si>
  <si>
    <t>UT (1-3-55)</t>
  </si>
  <si>
    <t>UT (1-0-37)</t>
  </si>
  <si>
    <t>UT (1-4-4)</t>
  </si>
  <si>
    <t>UT (1-2-10)</t>
  </si>
  <si>
    <t>2013</t>
  </si>
  <si>
    <t>UT (1-1-09)</t>
  </si>
  <si>
    <t>B-DAY 4/19</t>
  </si>
  <si>
    <t>5/6,7</t>
  </si>
  <si>
    <t>UT (0-3-50)</t>
  </si>
  <si>
    <t>UT (0-2-40)</t>
  </si>
  <si>
    <t>DOMESTIC 6/9</t>
  </si>
  <si>
    <t>UT (0-1-28)</t>
  </si>
  <si>
    <t>2014</t>
  </si>
  <si>
    <t>SP (3-0-0)</t>
  </si>
  <si>
    <t>3/17,18/19</t>
  </si>
  <si>
    <t>SL (18-0-0)</t>
  </si>
  <si>
    <t>5/2-30/2014</t>
  </si>
  <si>
    <t>SL (8-0-0)</t>
  </si>
  <si>
    <t>6/2-6,9-11</t>
  </si>
  <si>
    <t>UT (1-3-11)</t>
  </si>
  <si>
    <t>UT (1-0-32)</t>
  </si>
  <si>
    <t>9/3,11</t>
  </si>
  <si>
    <t>UT (1-3-49)</t>
  </si>
  <si>
    <t>UT (2-6-58)</t>
  </si>
  <si>
    <t>UT (1-3-16)</t>
  </si>
  <si>
    <t>DOMESTIC 12/9</t>
  </si>
  <si>
    <t>UT (1-7-23)</t>
  </si>
  <si>
    <t>2015</t>
  </si>
  <si>
    <t>DOMESTIC 4/17</t>
  </si>
  <si>
    <t>DOMESTIC 11/18,9</t>
  </si>
  <si>
    <t>7/14,15</t>
  </si>
  <si>
    <t>2016</t>
  </si>
  <si>
    <t>UT (1-7-58)</t>
  </si>
  <si>
    <t>UT (1-1-50)</t>
  </si>
  <si>
    <t>DOMESTIC 2/3</t>
  </si>
  <si>
    <t>DOMESTIC 3/10</t>
  </si>
  <si>
    <t>3/18,21,23</t>
  </si>
  <si>
    <t>UT (1-1-47)</t>
  </si>
  <si>
    <t>UT (2-5-31)</t>
  </si>
  <si>
    <t>4/6,19,21,28</t>
  </si>
  <si>
    <t>5/10,13</t>
  </si>
  <si>
    <t>UT (1-5-22)</t>
  </si>
  <si>
    <t>7/14,11</t>
  </si>
  <si>
    <t>UT (0-7-52)</t>
  </si>
  <si>
    <t>UT (0-6-0)</t>
  </si>
  <si>
    <t>UT (5-3-6)</t>
  </si>
  <si>
    <t>UT (1-3-5)</t>
  </si>
  <si>
    <t>11/18,23</t>
  </si>
  <si>
    <t>UT (1-0-9)</t>
  </si>
  <si>
    <t>UT (1-0-54)</t>
  </si>
  <si>
    <t>12/8,14,27</t>
  </si>
  <si>
    <t>2017</t>
  </si>
  <si>
    <t>UT (5-6-1)</t>
  </si>
  <si>
    <t>3/8,16,28</t>
  </si>
  <si>
    <t>UT (2-7-32)</t>
  </si>
  <si>
    <t>5/8,9</t>
  </si>
  <si>
    <t>UT (1-4-11)</t>
  </si>
  <si>
    <t>UT (0-0-25)</t>
  </si>
  <si>
    <t>UT (1-0-43)</t>
  </si>
  <si>
    <t>8/7,10,29</t>
  </si>
  <si>
    <t>UT (0-1-51)</t>
  </si>
  <si>
    <t>UT (0-6-38)</t>
  </si>
  <si>
    <t>2018</t>
  </si>
  <si>
    <t>DOMESTIC 4/5</t>
  </si>
  <si>
    <t>5/5,8</t>
  </si>
  <si>
    <t>UT (2-0-31)</t>
  </si>
  <si>
    <t>UT (1-5-36)</t>
  </si>
  <si>
    <t>DOMESTIC 9/7,10</t>
  </si>
  <si>
    <t>UT (0-3-20)</t>
  </si>
  <si>
    <t>9/11,13,13</t>
  </si>
  <si>
    <t>UT (0-1-58)</t>
  </si>
  <si>
    <t>SUSPENDED W/0UT PAY</t>
  </si>
  <si>
    <t>10/25,26</t>
  </si>
  <si>
    <t>12/18,21</t>
  </si>
  <si>
    <t>UT (1-1-4)</t>
  </si>
  <si>
    <t>2019</t>
  </si>
  <si>
    <t>UT (1-6-14)</t>
  </si>
  <si>
    <t>3/13,14</t>
  </si>
  <si>
    <t>UT (1-4-3)</t>
  </si>
  <si>
    <t>UT (1-1-13)</t>
  </si>
  <si>
    <t>DOMESTIC 5/8</t>
  </si>
  <si>
    <t>UT (1-6-20)</t>
  </si>
  <si>
    <t>7/8,9,10</t>
  </si>
  <si>
    <t>UT (0-6-43)</t>
  </si>
  <si>
    <t>8/19,20</t>
  </si>
  <si>
    <t>8/19,27</t>
  </si>
  <si>
    <t>UT (0-5-21)</t>
  </si>
  <si>
    <t>UT (2-1-37)</t>
  </si>
  <si>
    <t>10/22,4,14</t>
  </si>
  <si>
    <t>UT (0-4-18)</t>
  </si>
  <si>
    <t>12/11,12</t>
  </si>
  <si>
    <t>UT (1-5-34)</t>
  </si>
  <si>
    <t>2020</t>
  </si>
  <si>
    <t>2021</t>
  </si>
  <si>
    <t>2022</t>
  </si>
  <si>
    <t>FL(5-0-0)</t>
  </si>
  <si>
    <t>2023</t>
  </si>
  <si>
    <t>VL(4-0-0)</t>
  </si>
  <si>
    <t>12/23,27-29/2022</t>
  </si>
  <si>
    <t>UT(0-0-23)</t>
  </si>
  <si>
    <t>A(1-0-0)</t>
  </si>
  <si>
    <t>A(2-0-0)</t>
  </si>
  <si>
    <t>8/2,8/2023</t>
  </si>
  <si>
    <t>UT(0-1-48)</t>
  </si>
  <si>
    <t>A(4-0-0)</t>
  </si>
  <si>
    <t>7/1,4,14,28/2022</t>
  </si>
  <si>
    <t>UT(0-5-57)</t>
  </si>
  <si>
    <t>A(3-0-0)</t>
  </si>
  <si>
    <t>6/20,23,24/2023</t>
  </si>
  <si>
    <t>UT(0-0-40)</t>
  </si>
  <si>
    <t>5/2,4/2022</t>
  </si>
  <si>
    <t>UT(0-1-16)</t>
  </si>
  <si>
    <t>4/8,19/2022</t>
  </si>
  <si>
    <t>UT(0-2-38)</t>
  </si>
  <si>
    <t>A(6-0-0)</t>
  </si>
  <si>
    <t>3/10,21,23,28-30/2022</t>
  </si>
  <si>
    <t>UT(0-4-43)</t>
  </si>
  <si>
    <t>2024</t>
  </si>
  <si>
    <t>12/1,18-21/2023</t>
  </si>
  <si>
    <t>SP(2-0-0)</t>
  </si>
  <si>
    <t>12/28,29/2023</t>
  </si>
  <si>
    <t>UT(3-4-28)</t>
  </si>
  <si>
    <t>SP(1-0-0)</t>
  </si>
  <si>
    <t>UT(4-4-17)</t>
  </si>
  <si>
    <t>10/12,13,16,18,19,31/2023</t>
  </si>
  <si>
    <t>UT(1-4-0)</t>
  </si>
  <si>
    <t>UT(0-4-45)</t>
  </si>
  <si>
    <t>7/10,13/2023</t>
  </si>
  <si>
    <t>UT(0-3-40)</t>
  </si>
  <si>
    <t>6/13,29/2023</t>
  </si>
  <si>
    <t>UT(0-0-8)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</si>
</sst>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H43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9"/>
  <sheetViews>
    <sheetView tabSelected="1" zoomScale="110" zoomScaleNormal="110" workbookViewId="0">
      <pane ySplit="4050" topLeftCell="A531" activePane="bottomLeft"/>
      <selection activeCell="F11" sqref="F11"/>
      <selection pane="bottomLeft" activeCell="F546" sqref="F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5" t="s">
        <v>42</v>
      </c>
      <c r="C2" s="65"/>
      <c r="D2" s="21" t="s">
        <v>14</v>
      </c>
      <c r="E2" s="10"/>
      <c r="F2" s="72"/>
      <c r="G2" s="72"/>
      <c r="H2" s="28" t="s">
        <v>10</v>
      </c>
      <c r="I2" s="25"/>
      <c r="J2" s="66"/>
      <c r="K2" s="67"/>
    </row>
    <row r="3" spans="1:11" x14ac:dyDescent="0.25">
      <c r="A3" s="18" t="s">
        <v>15</v>
      </c>
      <c r="B3" s="65"/>
      <c r="C3" s="65"/>
      <c r="D3" s="22" t="s">
        <v>13</v>
      </c>
      <c r="F3" s="73"/>
      <c r="G3" s="70"/>
      <c r="H3" s="26" t="s">
        <v>11</v>
      </c>
      <c r="I3" s="26"/>
      <c r="J3" s="68"/>
      <c r="K3" s="69"/>
    </row>
    <row r="4" spans="1:11" ht="14.45" customHeight="1" x14ac:dyDescent="0.25">
      <c r="A4" s="18" t="s">
        <v>16</v>
      </c>
      <c r="B4" s="65" t="s">
        <v>270</v>
      </c>
      <c r="C4" s="65"/>
      <c r="D4" s="22" t="s">
        <v>12</v>
      </c>
      <c r="F4" s="70"/>
      <c r="G4" s="70"/>
      <c r="H4" s="26" t="s">
        <v>17</v>
      </c>
      <c r="I4" s="26"/>
      <c r="J4" s="70"/>
      <c r="K4" s="7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4" t="s">
        <v>8</v>
      </c>
      <c r="D7" s="64"/>
      <c r="E7" s="64"/>
      <c r="F7" s="64"/>
      <c r="G7" s="64" t="s">
        <v>7</v>
      </c>
      <c r="H7" s="64"/>
      <c r="I7" s="64"/>
      <c r="J7" s="6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-7.310000000000116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112.33300000000003</v>
      </c>
      <c r="J9" s="11"/>
      <c r="K9" s="20"/>
    </row>
    <row r="10" spans="1:11" x14ac:dyDescent="0.25">
      <c r="A10" s="48" t="s">
        <v>43</v>
      </c>
      <c r="B10" s="11"/>
      <c r="C10" s="13"/>
      <c r="D10" s="11"/>
      <c r="E10" s="50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4" t="s">
        <v>44</v>
      </c>
      <c r="B11" s="55" t="s">
        <v>45</v>
      </c>
      <c r="C11" s="56" t="s">
        <v>46</v>
      </c>
      <c r="D11" s="19" t="s">
        <v>47</v>
      </c>
      <c r="E11" s="9"/>
      <c r="F11" s="49"/>
      <c r="G11" s="13"/>
      <c r="H11" s="39"/>
      <c r="I11" s="9"/>
      <c r="J11" s="11"/>
      <c r="K11" s="20"/>
    </row>
    <row r="12" spans="1:11" x14ac:dyDescent="0.25">
      <c r="A12" s="51">
        <v>35947</v>
      </c>
      <c r="B12" s="17" t="s">
        <v>48</v>
      </c>
      <c r="C12" s="52">
        <v>1.25</v>
      </c>
      <c r="D12" s="19">
        <v>0.01</v>
      </c>
      <c r="E12" s="53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35977</v>
      </c>
      <c r="B13" s="20" t="s">
        <v>49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 t="s">
        <v>50</v>
      </c>
      <c r="C14" s="52">
        <v>1.25</v>
      </c>
      <c r="D14" s="39">
        <v>1.7000000000000001E-2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EDATE(A13,1)</f>
        <v>36008</v>
      </c>
      <c r="B15" s="20" t="s">
        <v>51</v>
      </c>
      <c r="C15" s="52">
        <v>1.25</v>
      </c>
      <c r="D15" s="39">
        <v>0.11000000000000001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0" si="0">EDATE(A15,1)</f>
        <v>36039</v>
      </c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54</v>
      </c>
      <c r="C17" s="52">
        <v>1.25</v>
      </c>
      <c r="D17" s="39">
        <v>7.7000000000000013E-2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EDATE(A16,1)</f>
        <v>36069</v>
      </c>
      <c r="B18" s="15" t="s">
        <v>55</v>
      </c>
      <c r="C18" s="52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56</v>
      </c>
    </row>
    <row r="19" spans="1:11" x14ac:dyDescent="0.25">
      <c r="A19" s="40">
        <f t="shared" si="0"/>
        <v>36100</v>
      </c>
      <c r="B19" s="20" t="s">
        <v>57</v>
      </c>
      <c r="C19" s="52">
        <v>1.25</v>
      </c>
      <c r="D19" s="39">
        <v>0.115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36130</v>
      </c>
      <c r="B20" s="20" t="s">
        <v>58</v>
      </c>
      <c r="C20" s="52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1.5</v>
      </c>
      <c r="I21" s="9"/>
      <c r="J21" s="11"/>
      <c r="K21" s="20" t="s">
        <v>60</v>
      </c>
    </row>
    <row r="22" spans="1:11" x14ac:dyDescent="0.25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7">
        <v>42339</v>
      </c>
    </row>
    <row r="23" spans="1:11" x14ac:dyDescent="0.25">
      <c r="A23" s="40"/>
      <c r="B23" s="20" t="s">
        <v>63</v>
      </c>
      <c r="C23" s="13"/>
      <c r="D23" s="39">
        <v>1.0620000000000001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66</v>
      </c>
      <c r="C26" s="13">
        <v>1.25</v>
      </c>
      <c r="D26" s="39">
        <v>0.19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EDATE(A25,1)</f>
        <v>36192</v>
      </c>
      <c r="B27" s="20" t="s">
        <v>67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40" si="1">EDATE(A27,1)</f>
        <v>36220</v>
      </c>
      <c r="B28" s="20" t="s">
        <v>62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8">
        <v>44988</v>
      </c>
    </row>
    <row r="29" spans="1:11" x14ac:dyDescent="0.25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8" t="s">
        <v>70</v>
      </c>
    </row>
    <row r="30" spans="1:11" x14ac:dyDescent="0.25">
      <c r="A30" s="40"/>
      <c r="B30" s="20" t="s">
        <v>68</v>
      </c>
      <c r="C30" s="13"/>
      <c r="D30" s="39">
        <v>0.14400000000000002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EDATE(A28,1)</f>
        <v>36251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/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7">
        <v>11049</v>
      </c>
    </row>
    <row r="33" spans="1:11" x14ac:dyDescent="0.25">
      <c r="A33" s="40"/>
      <c r="B33" s="20" t="s">
        <v>57</v>
      </c>
      <c r="C33" s="13"/>
      <c r="D33" s="39">
        <v>0.115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7"/>
    </row>
    <row r="34" spans="1:11" x14ac:dyDescent="0.25">
      <c r="A34" s="40">
        <f>EDATE(A31,1)</f>
        <v>36281</v>
      </c>
      <c r="B34" s="20" t="s">
        <v>72</v>
      </c>
      <c r="C34" s="13">
        <v>1.25</v>
      </c>
      <c r="D34" s="39">
        <v>0.11200000000000002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36312</v>
      </c>
      <c r="B35" s="20" t="s">
        <v>73</v>
      </c>
      <c r="C35" s="13">
        <v>1.25</v>
      </c>
      <c r="D35" s="39">
        <v>0.10200000000000001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36342</v>
      </c>
      <c r="B36" s="20" t="s">
        <v>74</v>
      </c>
      <c r="C36" s="13">
        <v>1.25</v>
      </c>
      <c r="D36" s="39">
        <v>0.21200000000000002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36373</v>
      </c>
      <c r="B37" s="20" t="s">
        <v>75</v>
      </c>
      <c r="C37" s="13">
        <v>1.25</v>
      </c>
      <c r="D37" s="39">
        <v>0.125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36404</v>
      </c>
      <c r="B38" s="20" t="s">
        <v>76</v>
      </c>
      <c r="C38" s="13">
        <v>1.25</v>
      </c>
      <c r="D38" s="39">
        <v>6.9000000000000006E-2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36434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36465</v>
      </c>
      <c r="B40" s="20" t="s">
        <v>77</v>
      </c>
      <c r="C40" s="13">
        <v>1.25</v>
      </c>
      <c r="D40" s="39">
        <v>0.71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36495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4</v>
      </c>
      <c r="I41" s="9"/>
      <c r="J41" s="11"/>
      <c r="K41" s="20" t="s">
        <v>78</v>
      </c>
    </row>
    <row r="42" spans="1:11" x14ac:dyDescent="0.25">
      <c r="A42" s="40"/>
      <c r="B42" s="20" t="s">
        <v>79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 t="s">
        <v>80</v>
      </c>
      <c r="C43" s="13">
        <v>1.25</v>
      </c>
      <c r="D43" s="39">
        <v>0.16900000000000001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81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36526</v>
      </c>
      <c r="B45" s="20" t="s">
        <v>66</v>
      </c>
      <c r="C45" s="13">
        <v>1.25</v>
      </c>
      <c r="D45" s="39">
        <v>0.19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36557</v>
      </c>
      <c r="B46" s="20" t="s">
        <v>69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82</v>
      </c>
    </row>
    <row r="47" spans="1:11" x14ac:dyDescent="0.25">
      <c r="A47" s="40"/>
      <c r="B47" s="20" t="s">
        <v>67</v>
      </c>
      <c r="C47" s="13">
        <v>1.25</v>
      </c>
      <c r="D47" s="39">
        <v>3.7000000000000019E-2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36586</v>
      </c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83</v>
      </c>
    </row>
    <row r="49" spans="1:11" x14ac:dyDescent="0.25">
      <c r="A49" s="40"/>
      <c r="B49" s="20" t="s">
        <v>84</v>
      </c>
      <c r="C49" s="13">
        <v>1.25</v>
      </c>
      <c r="D49" s="39">
        <v>0.6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EDATE(A48,1)</f>
        <v>36617</v>
      </c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25">
      <c r="A51" s="40"/>
      <c r="B51" s="20" t="s">
        <v>88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87</v>
      </c>
    </row>
    <row r="52" spans="1:11" x14ac:dyDescent="0.25">
      <c r="A52" s="40"/>
      <c r="B52" s="20" t="s">
        <v>86</v>
      </c>
      <c r="C52" s="13">
        <v>1.25</v>
      </c>
      <c r="D52" s="39">
        <v>9.1999999999999998E-2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EDATE(A50,1)</f>
        <v>36647</v>
      </c>
      <c r="B53" s="20" t="s">
        <v>75</v>
      </c>
      <c r="C53" s="13">
        <v>1.25</v>
      </c>
      <c r="D53" s="39">
        <v>0.125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58" si="2">EDATE(A53,1)</f>
        <v>36678</v>
      </c>
      <c r="B54" s="20" t="s">
        <v>48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36708</v>
      </c>
      <c r="B55" s="20" t="s">
        <v>89</v>
      </c>
      <c r="C55" s="13">
        <v>1.25</v>
      </c>
      <c r="D55" s="39">
        <v>5.4000000000000013E-2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36739</v>
      </c>
      <c r="B56" s="20" t="s">
        <v>90</v>
      </c>
      <c r="C56" s="13">
        <v>1.25</v>
      </c>
      <c r="D56" s="39">
        <v>7.5000000000000011E-2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36770</v>
      </c>
      <c r="B57" s="20" t="s">
        <v>91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36800</v>
      </c>
      <c r="B58" s="20" t="s">
        <v>142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92</v>
      </c>
    </row>
    <row r="59" spans="1:11" x14ac:dyDescent="0.25">
      <c r="A59" s="40"/>
      <c r="B59" s="20" t="s">
        <v>93</v>
      </c>
      <c r="C59" s="13">
        <v>1.25</v>
      </c>
      <c r="D59" s="39">
        <v>0.22700000000000001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36831</v>
      </c>
      <c r="B60" s="20" t="s">
        <v>49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 t="s">
        <v>94</v>
      </c>
      <c r="C61" s="13">
        <v>1.25</v>
      </c>
      <c r="D61" s="39">
        <v>0.2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36861</v>
      </c>
      <c r="B62" s="20" t="s">
        <v>95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96</v>
      </c>
      <c r="C63" s="13"/>
      <c r="D63" s="39">
        <v>0.223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36892</v>
      </c>
      <c r="B65" s="20" t="s">
        <v>98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99</v>
      </c>
    </row>
    <row r="66" spans="1:11" x14ac:dyDescent="0.25">
      <c r="A66" s="40"/>
      <c r="B66" s="20" t="s">
        <v>69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101</v>
      </c>
    </row>
    <row r="67" spans="1:11" x14ac:dyDescent="0.25">
      <c r="A67" s="40"/>
      <c r="B67" s="20" t="s">
        <v>100</v>
      </c>
      <c r="C67" s="13">
        <v>1.25</v>
      </c>
      <c r="D67" s="39">
        <v>0.23500000000000001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EDATE(A65,1)</f>
        <v>36923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ref="A69:A83" si="3">EDATE(A68,1)</f>
        <v>36951</v>
      </c>
      <c r="B69" s="20" t="s">
        <v>93</v>
      </c>
      <c r="C69" s="13">
        <v>1.25</v>
      </c>
      <c r="D69" s="39">
        <v>0.22700000000000001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36982</v>
      </c>
      <c r="B70" s="20" t="s">
        <v>102</v>
      </c>
      <c r="C70" s="13">
        <v>1.25</v>
      </c>
      <c r="D70" s="39">
        <v>2.242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37012</v>
      </c>
      <c r="B71" s="20" t="s">
        <v>62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57">
        <v>47239</v>
      </c>
    </row>
    <row r="72" spans="1:11" x14ac:dyDescent="0.25">
      <c r="A72" s="40"/>
      <c r="B72" s="20" t="s">
        <v>103</v>
      </c>
      <c r="C72" s="13">
        <v>1.25</v>
      </c>
      <c r="D72" s="39">
        <v>2.4169999999999998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37043</v>
      </c>
      <c r="B73" s="20" t="s">
        <v>104</v>
      </c>
      <c r="C73" s="13">
        <v>1.25</v>
      </c>
      <c r="D73" s="39">
        <v>0.15800000000000003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37073</v>
      </c>
      <c r="B74" s="20" t="s">
        <v>105</v>
      </c>
      <c r="C74" s="13">
        <v>1.25</v>
      </c>
      <c r="D74" s="39">
        <v>0.30599999999999999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37104</v>
      </c>
      <c r="B75" s="20" t="s">
        <v>106</v>
      </c>
      <c r="C75" s="13">
        <v>1.25</v>
      </c>
      <c r="D75" s="39">
        <v>0.34599999999999997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3"/>
        <v>37135</v>
      </c>
      <c r="B76" s="20" t="s">
        <v>49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7">
        <v>44440</v>
      </c>
    </row>
    <row r="77" spans="1:11" x14ac:dyDescent="0.25">
      <c r="A77" s="40"/>
      <c r="B77" s="20" t="s">
        <v>98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59" t="s">
        <v>107</v>
      </c>
    </row>
    <row r="78" spans="1:11" x14ac:dyDescent="0.25">
      <c r="A78" s="40"/>
      <c r="B78" s="20" t="s">
        <v>108</v>
      </c>
      <c r="C78" s="13">
        <v>1.25</v>
      </c>
      <c r="D78" s="39">
        <v>0.29799999999999999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EDATE(A76,1)</f>
        <v>37165</v>
      </c>
      <c r="B79" s="20" t="s">
        <v>109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110</v>
      </c>
    </row>
    <row r="80" spans="1:11" x14ac:dyDescent="0.25">
      <c r="A80" s="40"/>
      <c r="B80" s="20" t="s">
        <v>111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112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EDATE(A79,1)</f>
        <v>37196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3"/>
        <v>37226</v>
      </c>
      <c r="B83" s="20" t="s">
        <v>113</v>
      </c>
      <c r="C83" s="13">
        <v>1.25</v>
      </c>
      <c r="D83" s="39">
        <v>0.35799999999999998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114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37257</v>
      </c>
      <c r="B85" s="20" t="s">
        <v>115</v>
      </c>
      <c r="C85" s="13">
        <v>1.25</v>
      </c>
      <c r="D85" s="39">
        <v>0.3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EDATE(A85,1)</f>
        <v>37288</v>
      </c>
      <c r="B86" s="20" t="s">
        <v>98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116</v>
      </c>
    </row>
    <row r="87" spans="1:11" x14ac:dyDescent="0.25">
      <c r="A87" s="40"/>
      <c r="B87" s="20" t="s">
        <v>117</v>
      </c>
      <c r="C87" s="13">
        <v>1.25</v>
      </c>
      <c r="D87" s="39">
        <v>1.129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37316</v>
      </c>
      <c r="B88" s="20" t="s">
        <v>118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59" t="s">
        <v>119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59" t="s">
        <v>123</v>
      </c>
    </row>
    <row r="90" spans="1:11" x14ac:dyDescent="0.25">
      <c r="A90" s="40"/>
      <c r="B90" s="20" t="s">
        <v>120</v>
      </c>
      <c r="C90" s="13">
        <v>1.25</v>
      </c>
      <c r="D90" s="39">
        <v>2.4729999999999999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EDATE(A88,1)</f>
        <v>37347</v>
      </c>
      <c r="B91" s="20" t="s">
        <v>121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4" si="4">EDATE(A91,1)</f>
        <v>37377</v>
      </c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2</v>
      </c>
      <c r="I92" s="9"/>
      <c r="J92" s="11"/>
      <c r="K92" s="20" t="s">
        <v>122</v>
      </c>
    </row>
    <row r="93" spans="1:11" x14ac:dyDescent="0.25">
      <c r="A93" s="40"/>
      <c r="B93" s="20" t="s">
        <v>124</v>
      </c>
      <c r="C93" s="13">
        <v>1.25</v>
      </c>
      <c r="D93" s="39">
        <v>2.194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37408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20" t="s">
        <v>125</v>
      </c>
    </row>
    <row r="95" spans="1:11" x14ac:dyDescent="0.25">
      <c r="A95" s="40"/>
      <c r="B95" s="20" t="s">
        <v>126</v>
      </c>
      <c r="C95" s="13">
        <v>1.25</v>
      </c>
      <c r="D95" s="39">
        <v>1.127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37438</v>
      </c>
      <c r="B96" s="20" t="s">
        <v>98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127</v>
      </c>
    </row>
    <row r="97" spans="1:11" x14ac:dyDescent="0.25">
      <c r="A97" s="40"/>
      <c r="B97" s="20" t="s">
        <v>91</v>
      </c>
      <c r="C97" s="13">
        <v>1.25</v>
      </c>
      <c r="D97" s="39">
        <v>0.16700000000000001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37500</v>
      </c>
      <c r="B99" s="20" t="s">
        <v>111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57">
        <v>44075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37591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129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37653</v>
      </c>
      <c r="B107" s="20" t="s">
        <v>130</v>
      </c>
      <c r="C107" s="13">
        <v>1.25</v>
      </c>
      <c r="D107" s="39">
        <v>6.200000000000002E-2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20" si="5">EDATE(A107,1)</f>
        <v>37681</v>
      </c>
      <c r="B108" s="20" t="s">
        <v>111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131</v>
      </c>
    </row>
    <row r="109" spans="1:11" x14ac:dyDescent="0.25">
      <c r="A109" s="40"/>
      <c r="B109" s="20" t="s">
        <v>69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133</v>
      </c>
    </row>
    <row r="110" spans="1:11" x14ac:dyDescent="0.25">
      <c r="A110" s="40"/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37712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37742</v>
      </c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132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37773</v>
      </c>
      <c r="B114" s="20" t="s">
        <v>62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7">
        <v>46539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37803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37834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37865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5"/>
        <v>37895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37926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EDATE(A120,1)</f>
        <v>37956</v>
      </c>
      <c r="B121" s="20" t="s">
        <v>152</v>
      </c>
      <c r="C121" s="13"/>
      <c r="D121" s="39">
        <v>13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153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151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23">
        <v>37987</v>
      </c>
      <c r="B124" s="20" t="s">
        <v>55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154</v>
      </c>
    </row>
    <row r="125" spans="1:11" x14ac:dyDescent="0.25">
      <c r="A125" s="23"/>
      <c r="B125" s="20" t="s">
        <v>155</v>
      </c>
      <c r="C125" s="13">
        <v>1.25</v>
      </c>
      <c r="D125" s="39">
        <v>0.11900000000000001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23">
        <f>EDATE(A124,1)</f>
        <v>38018</v>
      </c>
      <c r="B126" s="20" t="s">
        <v>69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156</v>
      </c>
    </row>
    <row r="127" spans="1:11" x14ac:dyDescent="0.25">
      <c r="A127" s="23"/>
      <c r="B127" s="20" t="s">
        <v>121</v>
      </c>
      <c r="C127" s="13">
        <v>1.25</v>
      </c>
      <c r="D127" s="39">
        <v>0.25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>
        <f>EDATE(A126,1)</f>
        <v>38047</v>
      </c>
      <c r="B128" s="20" t="s">
        <v>55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157</v>
      </c>
    </row>
    <row r="129" spans="1:11" x14ac:dyDescent="0.25">
      <c r="A129" s="23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>
        <f>EDATE(A128,1)</f>
        <v>38078</v>
      </c>
      <c r="B130" s="20" t="s">
        <v>98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3</v>
      </c>
      <c r="I130" s="9"/>
      <c r="J130" s="11"/>
      <c r="K130" s="20" t="s">
        <v>158</v>
      </c>
    </row>
    <row r="131" spans="1:11" x14ac:dyDescent="0.25">
      <c r="A131" s="23"/>
      <c r="B131" s="20" t="s">
        <v>90</v>
      </c>
      <c r="C131" s="13">
        <v>1.25</v>
      </c>
      <c r="D131" s="39">
        <v>7.5000000000000011E-2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23">
        <f>EDATE(A130,1)</f>
        <v>38108</v>
      </c>
      <c r="B132" s="20" t="s">
        <v>159</v>
      </c>
      <c r="C132" s="13">
        <v>1.25</v>
      </c>
      <c r="D132" s="39">
        <v>1.5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23">
        <f t="shared" ref="A133" si="6">EDATE(A132,1)</f>
        <v>38139</v>
      </c>
      <c r="B133" s="20" t="s">
        <v>134</v>
      </c>
      <c r="C133" s="13">
        <v>1.25</v>
      </c>
      <c r="D133" s="39">
        <v>2.073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/>
      <c r="B134" s="20" t="s">
        <v>55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2</v>
      </c>
      <c r="I134" s="9"/>
      <c r="J134" s="11"/>
      <c r="K134" s="20" t="s">
        <v>135</v>
      </c>
    </row>
    <row r="135" spans="1:11" x14ac:dyDescent="0.25">
      <c r="A135" s="40">
        <f>EDATE(A133,1)</f>
        <v>38169</v>
      </c>
      <c r="B135" s="20" t="s">
        <v>136</v>
      </c>
      <c r="C135" s="13">
        <v>1.25</v>
      </c>
      <c r="D135" s="39">
        <v>7.9000000000000015E-2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38200</v>
      </c>
      <c r="B136" s="20" t="s">
        <v>98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137</v>
      </c>
    </row>
    <row r="137" spans="1:11" x14ac:dyDescent="0.25">
      <c r="A137" s="40"/>
      <c r="B137" s="20" t="s">
        <v>55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2</v>
      </c>
      <c r="I137" s="9"/>
      <c r="J137" s="11"/>
      <c r="K137" s="20" t="s">
        <v>138</v>
      </c>
    </row>
    <row r="138" spans="1:11" x14ac:dyDescent="0.25">
      <c r="A138" s="40"/>
      <c r="B138" s="20" t="s">
        <v>139</v>
      </c>
      <c r="C138" s="13">
        <v>1.25</v>
      </c>
      <c r="D138" s="39">
        <v>3.6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38231</v>
      </c>
      <c r="B139" s="20" t="s">
        <v>52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140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4</v>
      </c>
      <c r="I141" s="9"/>
      <c r="J141" s="11"/>
      <c r="K141" s="20" t="s">
        <v>141</v>
      </c>
    </row>
    <row r="142" spans="1:11" x14ac:dyDescent="0.25">
      <c r="A142" s="40">
        <f>EDATE(A139,1)</f>
        <v>38261</v>
      </c>
      <c r="B142" s="20" t="s">
        <v>142</v>
      </c>
      <c r="C142" s="13"/>
      <c r="D142" s="39">
        <v>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143</v>
      </c>
    </row>
    <row r="143" spans="1:11" x14ac:dyDescent="0.25">
      <c r="A143" s="40"/>
      <c r="B143" s="20" t="s">
        <v>144</v>
      </c>
      <c r="C143" s="13"/>
      <c r="D143" s="39">
        <v>2.7709999999999999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>
        <v>0.625</v>
      </c>
      <c r="D144" s="39"/>
      <c r="E144" s="9"/>
      <c r="F144" s="20"/>
      <c r="G144" s="13">
        <f>IF(ISBLANK(Table1[[#This Row],[EARNED]]),"",Table1[[#This Row],[EARNED]])</f>
        <v>0.625</v>
      </c>
      <c r="H144" s="39"/>
      <c r="I144" s="9"/>
      <c r="J144" s="11"/>
      <c r="K144" s="20"/>
    </row>
    <row r="145" spans="1:11" x14ac:dyDescent="0.25">
      <c r="A145" s="40"/>
      <c r="B145" s="20" t="s">
        <v>98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20" t="s">
        <v>145</v>
      </c>
    </row>
    <row r="146" spans="1:11" x14ac:dyDescent="0.25">
      <c r="A146" s="40"/>
      <c r="B146" s="20" t="s">
        <v>146</v>
      </c>
      <c r="C146" s="13"/>
      <c r="D146" s="39">
        <v>2.427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EDATE(A142,1)</f>
        <v>38292</v>
      </c>
      <c r="B147" s="20" t="s">
        <v>62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8">
        <v>45232</v>
      </c>
    </row>
    <row r="148" spans="1:11" x14ac:dyDescent="0.25">
      <c r="A148" s="40"/>
      <c r="B148" s="20" t="s">
        <v>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148</v>
      </c>
    </row>
    <row r="149" spans="1:11" x14ac:dyDescent="0.25">
      <c r="A149" s="40"/>
      <c r="B149" s="20" t="s">
        <v>49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 t="s">
        <v>147</v>
      </c>
      <c r="C150" s="13">
        <v>1.25</v>
      </c>
      <c r="D150" s="39">
        <v>2.6619999999999999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EDATE(A147,1)</f>
        <v>38322</v>
      </c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149</v>
      </c>
    </row>
    <row r="152" spans="1:11" x14ac:dyDescent="0.25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150</v>
      </c>
    </row>
    <row r="153" spans="1:11" x14ac:dyDescent="0.25">
      <c r="A153" s="40"/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7">
        <v>41974</v>
      </c>
    </row>
    <row r="154" spans="1:11" x14ac:dyDescent="0.25">
      <c r="A154" s="40"/>
      <c r="B154" s="20" t="s">
        <v>55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160</v>
      </c>
    </row>
    <row r="155" spans="1:11" x14ac:dyDescent="0.25">
      <c r="A155" s="40"/>
      <c r="B155" s="20" t="s">
        <v>162</v>
      </c>
      <c r="C155" s="13"/>
      <c r="D155" s="39">
        <v>2.9750000000000001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8" t="s">
        <v>161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38353</v>
      </c>
      <c r="B157" s="20" t="s">
        <v>62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8">
        <v>44933</v>
      </c>
    </row>
    <row r="158" spans="1:11" x14ac:dyDescent="0.25">
      <c r="A158" s="40"/>
      <c r="B158" s="20" t="s">
        <v>55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163</v>
      </c>
    </row>
    <row r="159" spans="1:11" x14ac:dyDescent="0.25">
      <c r="A159" s="40"/>
      <c r="B159" s="20" t="s">
        <v>62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58">
        <v>44964</v>
      </c>
    </row>
    <row r="160" spans="1:11" x14ac:dyDescent="0.25">
      <c r="A160" s="40"/>
      <c r="B160" s="20" t="s">
        <v>164</v>
      </c>
      <c r="C160" s="13">
        <v>1.25</v>
      </c>
      <c r="D160" s="39">
        <v>3.637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EDATE(A157,1)</f>
        <v>38384</v>
      </c>
      <c r="B161" s="20" t="s">
        <v>165</v>
      </c>
      <c r="C161" s="13">
        <v>1.25</v>
      </c>
      <c r="D161" s="39">
        <v>1.1539999999999999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ref="A162" si="7">EDATE(A161,1)</f>
        <v>38412</v>
      </c>
      <c r="B162" s="20" t="s">
        <v>166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5</v>
      </c>
      <c r="I162" s="9"/>
      <c r="J162" s="11"/>
      <c r="K162" s="20" t="s">
        <v>167</v>
      </c>
    </row>
    <row r="163" spans="1:11" x14ac:dyDescent="0.25">
      <c r="A163" s="40"/>
      <c r="B163" s="20" t="s">
        <v>69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168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62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58">
        <v>45016</v>
      </c>
    </row>
    <row r="166" spans="1:11" x14ac:dyDescent="0.25">
      <c r="A166" s="40"/>
      <c r="B166" s="20" t="s">
        <v>169</v>
      </c>
      <c r="C166" s="13"/>
      <c r="D166" s="39">
        <v>1.1080000000000001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EDATE(A162,1)</f>
        <v>38443</v>
      </c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170</v>
      </c>
    </row>
    <row r="168" spans="1:11" x14ac:dyDescent="0.25">
      <c r="A168" s="40"/>
      <c r="B168" s="20" t="s">
        <v>62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8">
        <v>45029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171</v>
      </c>
    </row>
    <row r="170" spans="1:11" x14ac:dyDescent="0.25">
      <c r="A170" s="40"/>
      <c r="B170" s="20" t="s">
        <v>98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20" t="s">
        <v>172</v>
      </c>
    </row>
    <row r="171" spans="1:11" x14ac:dyDescent="0.25">
      <c r="A171" s="40"/>
      <c r="B171" s="20" t="s">
        <v>55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173</v>
      </c>
    </row>
    <row r="172" spans="1:11" x14ac:dyDescent="0.25">
      <c r="A172" s="40"/>
      <c r="B172" s="20" t="s">
        <v>174</v>
      </c>
      <c r="C172" s="13">
        <v>1.25</v>
      </c>
      <c r="D172" s="39">
        <v>1.6619999999999999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EDATE(A167,1)</f>
        <v>38473</v>
      </c>
      <c r="B173" s="20" t="s">
        <v>62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8">
        <v>45057</v>
      </c>
    </row>
    <row r="174" spans="1:11" x14ac:dyDescent="0.25">
      <c r="A174" s="40"/>
      <c r="B174" s="20" t="s">
        <v>69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58" t="s">
        <v>175</v>
      </c>
    </row>
    <row r="175" spans="1:11" x14ac:dyDescent="0.25">
      <c r="A175" s="40"/>
      <c r="B175" s="20" t="s">
        <v>176</v>
      </c>
      <c r="C175" s="13">
        <v>1.25</v>
      </c>
      <c r="D175" s="39">
        <v>1.194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38504</v>
      </c>
      <c r="B176" s="20" t="s">
        <v>98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3</v>
      </c>
      <c r="I176" s="9"/>
      <c r="J176" s="11"/>
      <c r="K176" s="20" t="s">
        <v>178</v>
      </c>
    </row>
    <row r="177" spans="1:11" x14ac:dyDescent="0.25">
      <c r="A177" s="40"/>
      <c r="B177" s="20" t="s">
        <v>55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179</v>
      </c>
    </row>
    <row r="178" spans="1:11" x14ac:dyDescent="0.25">
      <c r="A178" s="40"/>
      <c r="B178" s="20" t="s">
        <v>98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180</v>
      </c>
    </row>
    <row r="179" spans="1:11" x14ac:dyDescent="0.25">
      <c r="A179" s="40"/>
      <c r="B179" s="20" t="s">
        <v>177</v>
      </c>
      <c r="C179" s="13">
        <v>1.25</v>
      </c>
      <c r="D179" s="39">
        <v>1.8980000000000001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EDATE(A176,1)</f>
        <v>38534</v>
      </c>
      <c r="B180" s="20" t="s">
        <v>62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8">
        <v>45129</v>
      </c>
    </row>
    <row r="181" spans="1:11" x14ac:dyDescent="0.25">
      <c r="A181" s="40"/>
      <c r="B181" s="20" t="s">
        <v>181</v>
      </c>
      <c r="C181" s="13">
        <v>1.25</v>
      </c>
      <c r="D181" s="39">
        <v>1.2190000000000001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EDATE(A180,1)</f>
        <v>38565</v>
      </c>
      <c r="B182" s="20" t="s">
        <v>55</v>
      </c>
      <c r="C182" s="13"/>
      <c r="D182" s="39"/>
      <c r="E182" s="9"/>
      <c r="F182" s="20"/>
      <c r="G182" s="13"/>
      <c r="H182" s="39">
        <v>2</v>
      </c>
      <c r="I182" s="9"/>
      <c r="J182" s="11"/>
      <c r="K182" s="20" t="s">
        <v>182</v>
      </c>
    </row>
    <row r="183" spans="1:11" x14ac:dyDescent="0.25">
      <c r="A183" s="40"/>
      <c r="B183" s="20" t="s">
        <v>183</v>
      </c>
      <c r="C183" s="13">
        <v>1.25</v>
      </c>
      <c r="D183" s="39">
        <v>3.206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EDATE(A182,1)</f>
        <v>38596</v>
      </c>
      <c r="B184" s="20" t="s">
        <v>62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8">
        <v>45177</v>
      </c>
    </row>
    <row r="185" spans="1:11" x14ac:dyDescent="0.25">
      <c r="A185" s="40"/>
      <c r="B185" s="20" t="s">
        <v>198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58">
        <v>45188</v>
      </c>
    </row>
    <row r="186" spans="1:11" x14ac:dyDescent="0.25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58">
        <v>45197</v>
      </c>
    </row>
    <row r="187" spans="1:11" x14ac:dyDescent="0.25">
      <c r="A187" s="40"/>
      <c r="B187" s="20" t="s">
        <v>184</v>
      </c>
      <c r="C187" s="13">
        <v>1.25</v>
      </c>
      <c r="D187" s="39">
        <v>4.5270000000000001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EDATE(A184,1)</f>
        <v>38626</v>
      </c>
      <c r="B188" s="20" t="s">
        <v>98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185</v>
      </c>
    </row>
    <row r="189" spans="1:11" x14ac:dyDescent="0.25">
      <c r="A189" s="40"/>
      <c r="B189" s="20" t="s">
        <v>186</v>
      </c>
      <c r="C189" s="13">
        <v>1.25</v>
      </c>
      <c r="D189" s="39">
        <v>3.1960000000000002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38657</v>
      </c>
      <c r="B190" s="20" t="s">
        <v>187</v>
      </c>
      <c r="C190" s="13">
        <v>1.25</v>
      </c>
      <c r="D190" s="39">
        <v>7.5519999999999996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38687</v>
      </c>
      <c r="B191" s="20" t="s">
        <v>188</v>
      </c>
      <c r="C191" s="13"/>
      <c r="D191" s="39">
        <v>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189</v>
      </c>
    </row>
    <row r="192" spans="1:11" x14ac:dyDescent="0.25">
      <c r="A192" s="40"/>
      <c r="B192" s="20" t="s">
        <v>62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58">
        <v>45263</v>
      </c>
    </row>
    <row r="193" spans="1:11" x14ac:dyDescent="0.25">
      <c r="A193" s="40"/>
      <c r="B193" s="20" t="s">
        <v>190</v>
      </c>
      <c r="C193" s="13">
        <v>1.25</v>
      </c>
      <c r="D193" s="39">
        <v>5.673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191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38718</v>
      </c>
      <c r="B195" s="20" t="s">
        <v>98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193</v>
      </c>
    </row>
    <row r="196" spans="1:11" x14ac:dyDescent="0.25">
      <c r="A196" s="40"/>
      <c r="B196" s="20" t="s">
        <v>109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194</v>
      </c>
    </row>
    <row r="197" spans="1:11" x14ac:dyDescent="0.25">
      <c r="A197" s="40"/>
      <c r="B197" s="20" t="s">
        <v>192</v>
      </c>
      <c r="C197" s="13">
        <v>1.25</v>
      </c>
      <c r="D197" s="39">
        <v>4.0540000000000003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EDATE(A195,1)</f>
        <v>38749</v>
      </c>
      <c r="B198" s="20" t="s">
        <v>98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195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196</v>
      </c>
    </row>
    <row r="200" spans="1:11" x14ac:dyDescent="0.25">
      <c r="A200" s="40"/>
      <c r="B200" s="20" t="s">
        <v>197</v>
      </c>
      <c r="C200" s="13">
        <v>1.25</v>
      </c>
      <c r="D200" s="39">
        <v>1.571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38777</v>
      </c>
      <c r="B201" s="20" t="s">
        <v>62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58">
        <v>45002</v>
      </c>
    </row>
    <row r="202" spans="1:11" x14ac:dyDescent="0.25">
      <c r="A202" s="40"/>
      <c r="B202" s="20" t="s">
        <v>198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8">
        <v>45016</v>
      </c>
    </row>
    <row r="203" spans="1:11" x14ac:dyDescent="0.25">
      <c r="A203" s="40"/>
      <c r="B203" s="20" t="s">
        <v>55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199</v>
      </c>
    </row>
    <row r="204" spans="1:11" x14ac:dyDescent="0.25">
      <c r="A204" s="40"/>
      <c r="B204" s="20" t="s">
        <v>200</v>
      </c>
      <c r="C204" s="13">
        <v>1.25</v>
      </c>
      <c r="D204" s="39">
        <v>0.96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EDATE(A201,1)</f>
        <v>38808</v>
      </c>
      <c r="B205" s="20" t="s">
        <v>62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58">
        <v>45020</v>
      </c>
    </row>
    <row r="206" spans="1:11" x14ac:dyDescent="0.25">
      <c r="A206" s="40"/>
      <c r="B206" s="20" t="s">
        <v>69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123</v>
      </c>
    </row>
    <row r="207" spans="1:11" x14ac:dyDescent="0.25">
      <c r="A207" s="40"/>
      <c r="B207" s="20" t="s">
        <v>201</v>
      </c>
      <c r="C207" s="13">
        <v>1.25</v>
      </c>
      <c r="D207" s="39">
        <v>1.24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>EDATE(A205,1)</f>
        <v>38838</v>
      </c>
      <c r="B208" s="20" t="s">
        <v>98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 t="s">
        <v>202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203</v>
      </c>
    </row>
    <row r="210" spans="1:11" x14ac:dyDescent="0.25">
      <c r="A210" s="40"/>
      <c r="B210" s="20" t="s">
        <v>204</v>
      </c>
      <c r="C210" s="13">
        <v>1.25</v>
      </c>
      <c r="D210" s="39">
        <v>1.7690000000000001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38869</v>
      </c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206</v>
      </c>
    </row>
    <row r="212" spans="1:11" x14ac:dyDescent="0.25">
      <c r="A212" s="40"/>
      <c r="B212" s="20" t="s">
        <v>62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58">
        <v>45107</v>
      </c>
    </row>
    <row r="213" spans="1:11" x14ac:dyDescent="0.25">
      <c r="A213" s="40"/>
      <c r="B213" s="20" t="s">
        <v>98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58" t="s">
        <v>207</v>
      </c>
    </row>
    <row r="214" spans="1:11" x14ac:dyDescent="0.25">
      <c r="A214" s="40"/>
      <c r="B214" s="20" t="s">
        <v>205</v>
      </c>
      <c r="C214" s="13">
        <v>1.25</v>
      </c>
      <c r="D214" s="39">
        <v>1.2869999999999999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38899</v>
      </c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8">
        <v>45135</v>
      </c>
    </row>
    <row r="216" spans="1:11" x14ac:dyDescent="0.25">
      <c r="A216" s="40"/>
      <c r="B216" s="20" t="s">
        <v>208</v>
      </c>
      <c r="C216" s="13">
        <v>1.25</v>
      </c>
      <c r="D216" s="39">
        <v>1.3919999999999999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38930</v>
      </c>
      <c r="B217" s="20" t="s">
        <v>98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210</v>
      </c>
      <c r="C218" s="13">
        <v>1.25</v>
      </c>
      <c r="D218" s="39">
        <v>1.2350000000000001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38961</v>
      </c>
      <c r="B219" s="20" t="s">
        <v>55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211</v>
      </c>
    </row>
    <row r="220" spans="1:11" x14ac:dyDescent="0.25">
      <c r="A220" s="40"/>
      <c r="B220" s="20" t="s">
        <v>212</v>
      </c>
      <c r="C220" s="13">
        <v>1.25</v>
      </c>
      <c r="D220" s="39">
        <v>0.81200000000000006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EDATE(A219,1)</f>
        <v>38991</v>
      </c>
      <c r="B221" s="20" t="s">
        <v>198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58">
        <v>45229</v>
      </c>
    </row>
    <row r="222" spans="1:11" x14ac:dyDescent="0.25">
      <c r="A222" s="40"/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8">
        <v>45230</v>
      </c>
    </row>
    <row r="223" spans="1:11" x14ac:dyDescent="0.25">
      <c r="A223" s="40"/>
      <c r="B223" s="20" t="s">
        <v>169</v>
      </c>
      <c r="C223" s="13">
        <v>1.25</v>
      </c>
      <c r="D223" s="39">
        <v>1.1080000000000001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39022</v>
      </c>
      <c r="B224" s="20" t="s">
        <v>52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4</v>
      </c>
      <c r="I224" s="9"/>
      <c r="J224" s="11"/>
      <c r="K224" s="20" t="s">
        <v>214</v>
      </c>
    </row>
    <row r="225" spans="1:11" x14ac:dyDescent="0.25">
      <c r="A225" s="40"/>
      <c r="B225" s="20" t="s">
        <v>213</v>
      </c>
      <c r="C225" s="13">
        <v>1.25</v>
      </c>
      <c r="D225" s="39">
        <v>1.5620000000000001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" si="8">EDATE(A224,1)</f>
        <v>39052</v>
      </c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215</v>
      </c>
    </row>
    <row r="227" spans="1:11" x14ac:dyDescent="0.25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8">
        <v>45289</v>
      </c>
    </row>
    <row r="228" spans="1:11" x14ac:dyDescent="0.25">
      <c r="A228" s="40"/>
      <c r="B228" s="20" t="s">
        <v>216</v>
      </c>
      <c r="C228" s="13">
        <v>1.25</v>
      </c>
      <c r="D228" s="39">
        <v>1.94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55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2</v>
      </c>
      <c r="I230" s="9"/>
      <c r="J230" s="11"/>
      <c r="K230" s="20" t="s">
        <v>222</v>
      </c>
    </row>
    <row r="231" spans="1:11" x14ac:dyDescent="0.25">
      <c r="A231" s="40"/>
      <c r="B231" s="20" t="s">
        <v>62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7">
        <v>43466</v>
      </c>
    </row>
    <row r="232" spans="1:11" x14ac:dyDescent="0.25">
      <c r="A232" s="40"/>
      <c r="B232" s="20" t="s">
        <v>221</v>
      </c>
      <c r="C232" s="13">
        <v>1.25</v>
      </c>
      <c r="D232" s="39">
        <v>2.54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EDATE(A230,1)</f>
        <v>39114</v>
      </c>
      <c r="B233" s="20" t="s">
        <v>55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223</v>
      </c>
    </row>
    <row r="234" spans="1:11" x14ac:dyDescent="0.25">
      <c r="A234" s="40"/>
      <c r="B234" s="20" t="s">
        <v>224</v>
      </c>
      <c r="C234" s="13">
        <v>1.25</v>
      </c>
      <c r="D234" s="39">
        <v>1.81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39142</v>
      </c>
      <c r="B235" s="20" t="s">
        <v>98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3</v>
      </c>
      <c r="I235" s="9"/>
      <c r="J235" s="11"/>
      <c r="K235" s="20" t="s">
        <v>225</v>
      </c>
    </row>
    <row r="236" spans="1:11" x14ac:dyDescent="0.25">
      <c r="A236" s="40"/>
      <c r="B236" s="20" t="s">
        <v>226</v>
      </c>
      <c r="C236" s="13">
        <v>1.25</v>
      </c>
      <c r="D236" s="39">
        <v>1.621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39173</v>
      </c>
      <c r="B237" s="20" t="s">
        <v>227</v>
      </c>
      <c r="C237" s="13">
        <v>1.25</v>
      </c>
      <c r="D237" s="39">
        <v>0.99199999999999999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ref="A238:A246" si="9">EDATE(A237,1)</f>
        <v>39203</v>
      </c>
      <c r="B238" s="20" t="s">
        <v>229</v>
      </c>
      <c r="C238" s="13">
        <v>1.25</v>
      </c>
      <c r="D238" s="39">
        <v>1.929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39234</v>
      </c>
      <c r="B239" s="20" t="s">
        <v>228</v>
      </c>
      <c r="C239" s="13">
        <v>1.25</v>
      </c>
      <c r="D239" s="39">
        <v>2.9290000000000003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39264</v>
      </c>
      <c r="B240" s="15" t="s">
        <v>55</v>
      </c>
      <c r="C240" s="13"/>
      <c r="D240" s="43"/>
      <c r="E240" s="9"/>
      <c r="F240" s="15"/>
      <c r="G240" s="42" t="str">
        <f>IF(ISBLANK(Table1[[#This Row],[EARNED]]),"",Table1[[#This Row],[EARNED]])</f>
        <v/>
      </c>
      <c r="H240" s="43">
        <v>2</v>
      </c>
      <c r="I240" s="9"/>
      <c r="J240" s="12"/>
      <c r="K240" s="15" t="s">
        <v>231</v>
      </c>
    </row>
    <row r="241" spans="1:11" x14ac:dyDescent="0.25">
      <c r="A241" s="40"/>
      <c r="B241" s="20" t="s">
        <v>230</v>
      </c>
      <c r="C241" s="13">
        <v>1.25</v>
      </c>
      <c r="D241" s="39">
        <v>0.95599999999999996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39295</v>
      </c>
      <c r="B242" s="20" t="s">
        <v>232</v>
      </c>
      <c r="C242" s="13">
        <v>1.25</v>
      </c>
      <c r="D242" s="39">
        <v>0.93300000000000005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9"/>
        <v>39326</v>
      </c>
      <c r="B243" s="20" t="s">
        <v>55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233</v>
      </c>
    </row>
    <row r="244" spans="1:11" x14ac:dyDescent="0.25">
      <c r="A244" s="40"/>
      <c r="B244" s="20" t="s">
        <v>234</v>
      </c>
      <c r="C244" s="13">
        <v>1.25</v>
      </c>
      <c r="D244" s="39">
        <v>1.702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39356</v>
      </c>
      <c r="B245" s="20" t="s">
        <v>235</v>
      </c>
      <c r="C245" s="13">
        <v>1.25</v>
      </c>
      <c r="D245" s="39">
        <v>1.429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9"/>
        <v>39387</v>
      </c>
      <c r="B246" s="20" t="s">
        <v>236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39417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237</v>
      </c>
      <c r="C248" s="13"/>
      <c r="D248" s="39">
        <v>1.492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218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39448</v>
      </c>
      <c r="B250" s="20" t="s">
        <v>62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8">
        <v>44930</v>
      </c>
    </row>
    <row r="251" spans="1:11" x14ac:dyDescent="0.25">
      <c r="A251" s="40"/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238</v>
      </c>
    </row>
    <row r="252" spans="1:11" x14ac:dyDescent="0.25">
      <c r="A252" s="40"/>
      <c r="B252" s="20" t="s">
        <v>239</v>
      </c>
      <c r="C252" s="13">
        <v>1.25</v>
      </c>
      <c r="D252" s="39">
        <v>1.1480000000000001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EDATE(A250,1)</f>
        <v>39479</v>
      </c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8">
        <v>44976</v>
      </c>
    </row>
    <row r="254" spans="1:11" x14ac:dyDescent="0.25">
      <c r="A254" s="40"/>
      <c r="B254" s="20" t="s">
        <v>134</v>
      </c>
      <c r="C254" s="13">
        <v>1.25</v>
      </c>
      <c r="D254" s="39">
        <v>2.073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39508</v>
      </c>
      <c r="B255" s="20" t="s">
        <v>62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8">
        <v>45009</v>
      </c>
    </row>
    <row r="256" spans="1:11" x14ac:dyDescent="0.25">
      <c r="A256" s="40"/>
      <c r="B256" s="20" t="s">
        <v>240</v>
      </c>
      <c r="C256" s="13">
        <v>1.25</v>
      </c>
      <c r="D256" s="39">
        <v>1.9649999999999999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39539</v>
      </c>
      <c r="B257" s="20" t="s">
        <v>241</v>
      </c>
      <c r="C257" s="13">
        <v>1.25</v>
      </c>
      <c r="D257" s="39">
        <v>1.9849999999999999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4" si="10">EDATE(A257,1)</f>
        <v>39569</v>
      </c>
      <c r="B258" s="20" t="s">
        <v>242</v>
      </c>
      <c r="C258" s="13">
        <v>1.25</v>
      </c>
      <c r="D258" s="39">
        <v>3.7960000000000003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0"/>
        <v>39600</v>
      </c>
      <c r="B259" s="20" t="s">
        <v>243</v>
      </c>
      <c r="C259" s="13">
        <v>1.25</v>
      </c>
      <c r="D259" s="39">
        <v>1.542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0"/>
        <v>39630</v>
      </c>
      <c r="B260" s="20" t="s">
        <v>244</v>
      </c>
      <c r="C260" s="13">
        <v>1.25</v>
      </c>
      <c r="D260" s="39">
        <v>3.137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39661</v>
      </c>
      <c r="B261" s="20" t="s">
        <v>245</v>
      </c>
      <c r="C261" s="13">
        <v>1.25</v>
      </c>
      <c r="D261" s="39">
        <v>1.569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0"/>
        <v>39692</v>
      </c>
      <c r="B262" s="20" t="s">
        <v>246</v>
      </c>
      <c r="C262" s="13">
        <v>1.25</v>
      </c>
      <c r="D262" s="39">
        <v>1.8149999999999999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0"/>
        <v>39722</v>
      </c>
      <c r="B263" s="20" t="s">
        <v>247</v>
      </c>
      <c r="C263" s="13">
        <v>1.25</v>
      </c>
      <c r="D263" s="39">
        <v>3.0019999999999998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0"/>
        <v>39753</v>
      </c>
      <c r="B264" s="20" t="s">
        <v>248</v>
      </c>
      <c r="C264" s="13">
        <v>1.25</v>
      </c>
      <c r="D264" s="39">
        <v>2.0419999999999998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EDATE(A264,1)</f>
        <v>39783</v>
      </c>
      <c r="B265" s="20" t="s">
        <v>249</v>
      </c>
      <c r="C265" s="13">
        <v>1.25</v>
      </c>
      <c r="D265" s="39">
        <v>1.121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8" t="s">
        <v>219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39814</v>
      </c>
      <c r="B267" s="20" t="s">
        <v>250</v>
      </c>
      <c r="C267" s="13">
        <v>1.25</v>
      </c>
      <c r="D267" s="39">
        <v>0.75800000000000001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39845</v>
      </c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251</v>
      </c>
    </row>
    <row r="269" spans="1:11" x14ac:dyDescent="0.25">
      <c r="A269" s="40"/>
      <c r="B269" s="20" t="s">
        <v>252</v>
      </c>
      <c r="C269" s="13">
        <v>1.25</v>
      </c>
      <c r="D269" s="39">
        <v>1.087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39873</v>
      </c>
      <c r="B270" s="20" t="s">
        <v>253</v>
      </c>
      <c r="C270" s="13">
        <v>1.25</v>
      </c>
      <c r="D270" s="39">
        <v>0.76500000000000001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ref="A271:A280" si="11">EDATE(A270,1)</f>
        <v>39904</v>
      </c>
      <c r="B271" s="20" t="s">
        <v>254</v>
      </c>
      <c r="C271" s="13">
        <v>1.25</v>
      </c>
      <c r="D271" s="39">
        <v>0.61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1"/>
        <v>39934</v>
      </c>
      <c r="B272" s="20" t="s">
        <v>255</v>
      </c>
      <c r="C272" s="13">
        <v>1.25</v>
      </c>
      <c r="D272" s="39">
        <v>0.13300000000000001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1"/>
        <v>39965</v>
      </c>
      <c r="B273" s="15" t="s">
        <v>256</v>
      </c>
      <c r="C273" s="13">
        <v>1.25</v>
      </c>
      <c r="D273" s="43">
        <v>0.54</v>
      </c>
      <c r="E273" s="60"/>
      <c r="F273" s="15"/>
      <c r="G273" s="42">
        <f>IF(ISBLANK(Table1[[#This Row],[EARNED]]),"",Table1[[#This Row],[EARNED]])</f>
        <v>1.25</v>
      </c>
      <c r="H273" s="43"/>
      <c r="I273" s="60"/>
      <c r="J273" s="12"/>
      <c r="K273" s="15"/>
    </row>
    <row r="274" spans="1:11" x14ac:dyDescent="0.25">
      <c r="A274" s="40">
        <f t="shared" si="11"/>
        <v>39995</v>
      </c>
      <c r="B274" s="20" t="s">
        <v>257</v>
      </c>
      <c r="C274" s="13">
        <v>1.25</v>
      </c>
      <c r="D274" s="39">
        <v>0.81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1"/>
        <v>40026</v>
      </c>
      <c r="B275" s="20" t="s">
        <v>98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3</v>
      </c>
      <c r="I275" s="9"/>
      <c r="J275" s="11"/>
      <c r="K275" s="20" t="s">
        <v>258</v>
      </c>
    </row>
    <row r="276" spans="1:11" x14ac:dyDescent="0.25">
      <c r="A276" s="40"/>
      <c r="B276" s="20" t="s">
        <v>259</v>
      </c>
      <c r="C276" s="13">
        <v>1.25</v>
      </c>
      <c r="D276" s="39">
        <v>0.55600000000000005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40057</v>
      </c>
      <c r="B277" s="20" t="s">
        <v>260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40087</v>
      </c>
      <c r="B278" s="20" t="s">
        <v>261</v>
      </c>
      <c r="C278" s="13">
        <v>1.25</v>
      </c>
      <c r="D278" s="39">
        <v>1.083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1"/>
        <v>40118</v>
      </c>
      <c r="B279" s="20" t="s">
        <v>262</v>
      </c>
      <c r="C279" s="13">
        <v>1.25</v>
      </c>
      <c r="D279" s="39">
        <v>0.60599999999999998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1"/>
        <v>40148</v>
      </c>
      <c r="B280" s="20" t="s">
        <v>263</v>
      </c>
      <c r="C280" s="13">
        <v>1.25</v>
      </c>
      <c r="D280" s="39">
        <v>1.6539999999999999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220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40179</v>
      </c>
      <c r="B282" s="20" t="s">
        <v>264</v>
      </c>
      <c r="C282" s="13">
        <v>1.25</v>
      </c>
      <c r="D282" s="39">
        <v>0.72299999999999998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>EDATE(A282,1)</f>
        <v>40210</v>
      </c>
      <c r="B283" s="20" t="s">
        <v>265</v>
      </c>
      <c r="C283" s="13">
        <v>1.25</v>
      </c>
      <c r="D283" s="39">
        <v>0.51900000000000002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ref="A284:A297" si="12">EDATE(A283,1)</f>
        <v>40238</v>
      </c>
      <c r="B284" s="20" t="s">
        <v>109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266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267</v>
      </c>
    </row>
    <row r="286" spans="1:11" x14ac:dyDescent="0.25">
      <c r="A286" s="40"/>
      <c r="B286" s="20" t="s">
        <v>271</v>
      </c>
      <c r="C286" s="13">
        <v>1.25</v>
      </c>
      <c r="D286" s="39">
        <v>0.7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40269</v>
      </c>
      <c r="B287" s="20" t="s">
        <v>272</v>
      </c>
      <c r="C287" s="13">
        <v>1.25</v>
      </c>
      <c r="D287" s="39">
        <v>0.50600000000000001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2"/>
        <v>40299</v>
      </c>
      <c r="B288" s="20" t="s">
        <v>273</v>
      </c>
      <c r="C288" s="13">
        <v>1.25</v>
      </c>
      <c r="D288" s="39">
        <v>0.88300000000000001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2"/>
        <v>40330</v>
      </c>
      <c r="B289" s="20" t="s">
        <v>274</v>
      </c>
      <c r="C289" s="13">
        <v>1.25</v>
      </c>
      <c r="D289" s="39">
        <v>0.49399999999999999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2"/>
        <v>40360</v>
      </c>
      <c r="B290" s="20" t="s">
        <v>69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275</v>
      </c>
    </row>
    <row r="291" spans="1:11" x14ac:dyDescent="0.25">
      <c r="A291" s="40"/>
      <c r="B291" s="20" t="s">
        <v>276</v>
      </c>
      <c r="C291" s="13">
        <v>1.25</v>
      </c>
      <c r="D291" s="39">
        <v>0.70799999999999996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EDATE(A290,1)</f>
        <v>40391</v>
      </c>
      <c r="B292" s="20" t="s">
        <v>55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278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>
        <v>2</v>
      </c>
      <c r="K293" s="20" t="s">
        <v>279</v>
      </c>
    </row>
    <row r="294" spans="1:11" x14ac:dyDescent="0.25">
      <c r="A294" s="40"/>
      <c r="B294" s="20" t="s">
        <v>277</v>
      </c>
      <c r="C294" s="13">
        <v>1.25</v>
      </c>
      <c r="D294" s="39">
        <v>0.68700000000000006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EDATE(A292,1)</f>
        <v>40422</v>
      </c>
      <c r="B295" s="15" t="s">
        <v>277</v>
      </c>
      <c r="C295" s="13">
        <v>1.25</v>
      </c>
      <c r="D295" s="43">
        <v>0.68700000000000006</v>
      </c>
      <c r="E295" s="60"/>
      <c r="F295" s="15"/>
      <c r="G295" s="42">
        <f>IF(ISBLANK(Table1[[#This Row],[EARNED]]),"",Table1[[#This Row],[EARNED]])</f>
        <v>1.25</v>
      </c>
      <c r="H295" s="43"/>
      <c r="I295" s="60"/>
      <c r="J295" s="12"/>
      <c r="K295" s="15"/>
    </row>
    <row r="296" spans="1:11" x14ac:dyDescent="0.25">
      <c r="A296" s="40">
        <f t="shared" si="12"/>
        <v>40452</v>
      </c>
      <c r="B296" s="20" t="s">
        <v>280</v>
      </c>
      <c r="C296" s="13">
        <v>1.25</v>
      </c>
      <c r="D296" s="39">
        <v>0.25600000000000001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2"/>
        <v>40483</v>
      </c>
      <c r="B297" s="20" t="s">
        <v>62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8">
        <v>45254</v>
      </c>
    </row>
    <row r="298" spans="1:11" x14ac:dyDescent="0.25">
      <c r="A298" s="40"/>
      <c r="B298" s="20" t="s">
        <v>281</v>
      </c>
      <c r="C298" s="13">
        <v>1.25</v>
      </c>
      <c r="D298" s="39">
        <v>0.36499999999999999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40513</v>
      </c>
      <c r="B299" s="20" t="s">
        <v>276</v>
      </c>
      <c r="C299" s="13">
        <v>1.25</v>
      </c>
      <c r="D299" s="39">
        <v>0.70799999999999996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8" t="s">
        <v>268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40544</v>
      </c>
      <c r="B301" s="20" t="s">
        <v>102</v>
      </c>
      <c r="C301" s="13">
        <v>1.25</v>
      </c>
      <c r="D301" s="39">
        <v>2.242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40575</v>
      </c>
      <c r="B302" s="20" t="s">
        <v>282</v>
      </c>
      <c r="C302" s="13">
        <v>1.25</v>
      </c>
      <c r="D302" s="39">
        <v>1.494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62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58">
        <v>44993</v>
      </c>
    </row>
    <row r="304" spans="1:11" x14ac:dyDescent="0.25">
      <c r="A304" s="40"/>
      <c r="B304" s="20" t="s">
        <v>283</v>
      </c>
      <c r="C304" s="13">
        <v>1.25</v>
      </c>
      <c r="D304" s="39">
        <v>1.8940000000000001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40634</v>
      </c>
      <c r="B305" s="20" t="s">
        <v>284</v>
      </c>
      <c r="C305" s="13">
        <v>1.25</v>
      </c>
      <c r="D305" s="39">
        <v>2.2650000000000001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40664</v>
      </c>
      <c r="B306" s="20" t="s">
        <v>285</v>
      </c>
      <c r="C306" s="13">
        <v>1.25</v>
      </c>
      <c r="D306" s="39">
        <v>2.9670000000000001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286</v>
      </c>
      <c r="C307" s="13">
        <v>1.25</v>
      </c>
      <c r="D307" s="39">
        <v>2.7439999999999998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40725</v>
      </c>
      <c r="B308" s="20" t="s">
        <v>287</v>
      </c>
      <c r="C308" s="13">
        <v>1.25</v>
      </c>
      <c r="D308" s="39">
        <v>2.0670000000000002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40756</v>
      </c>
      <c r="B309" s="20" t="s">
        <v>288</v>
      </c>
      <c r="C309" s="13">
        <v>1.25</v>
      </c>
      <c r="D309" s="39">
        <v>1.0649999999999999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40787</v>
      </c>
      <c r="B310" s="20" t="s">
        <v>289</v>
      </c>
      <c r="C310" s="13">
        <v>1.25</v>
      </c>
      <c r="D310" s="39">
        <v>0.55800000000000005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40817</v>
      </c>
      <c r="B311" s="20" t="s">
        <v>63</v>
      </c>
      <c r="C311" s="13">
        <v>1.25</v>
      </c>
      <c r="D311" s="39">
        <v>1.0620000000000001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40878</v>
      </c>
      <c r="B313" s="20" t="s">
        <v>55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>
        <v>2</v>
      </c>
      <c r="K313" s="20" t="s">
        <v>291</v>
      </c>
    </row>
    <row r="314" spans="1:11" x14ac:dyDescent="0.25">
      <c r="A314" s="48"/>
      <c r="B314" s="20" t="s">
        <v>290</v>
      </c>
      <c r="C314" s="13">
        <v>1.25</v>
      </c>
      <c r="D314" s="39">
        <v>1.3519999999999999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 t="s">
        <v>269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40909</v>
      </c>
      <c r="B316" s="20" t="s">
        <v>62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>
        <v>1</v>
      </c>
      <c r="K316" s="58">
        <v>44953</v>
      </c>
    </row>
    <row r="317" spans="1:11" x14ac:dyDescent="0.25">
      <c r="A317" s="40"/>
      <c r="B317" s="20" t="s">
        <v>292</v>
      </c>
      <c r="C317" s="13">
        <v>1.25</v>
      </c>
      <c r="D317" s="39">
        <v>0.84399999999999997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40940</v>
      </c>
      <c r="B318" s="20" t="s">
        <v>55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>
        <v>2</v>
      </c>
      <c r="K318" s="20" t="s">
        <v>293</v>
      </c>
    </row>
    <row r="319" spans="1:11" x14ac:dyDescent="0.25">
      <c r="A319" s="40"/>
      <c r="B319" s="20" t="s">
        <v>176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40969</v>
      </c>
      <c r="B320" s="20" t="s">
        <v>294</v>
      </c>
      <c r="C320" s="13">
        <v>1.25</v>
      </c>
      <c r="D320" s="39">
        <v>0.94199999999999995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ref="A321:A331" si="13">EDATE(A320,1)</f>
        <v>41000</v>
      </c>
      <c r="B321" s="20" t="s">
        <v>55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295</v>
      </c>
    </row>
    <row r="322" spans="1:11" x14ac:dyDescent="0.25">
      <c r="A322" s="40"/>
      <c r="B322" s="20" t="s">
        <v>296</v>
      </c>
      <c r="C322" s="13">
        <v>1.25</v>
      </c>
      <c r="D322" s="39">
        <v>1.1919999999999999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EDATE(A321,1)</f>
        <v>41030</v>
      </c>
      <c r="B323" s="15" t="s">
        <v>297</v>
      </c>
      <c r="C323" s="13">
        <v>1.25</v>
      </c>
      <c r="D323" s="39">
        <v>1.6459999999999999</v>
      </c>
      <c r="E323" s="60"/>
      <c r="F323" s="15"/>
      <c r="G323" s="42">
        <f>IF(ISBLANK(Table1[[#This Row],[EARNED]]),"",Table1[[#This Row],[EARNED]])</f>
        <v>1.25</v>
      </c>
      <c r="H323" s="43"/>
      <c r="I323" s="60"/>
      <c r="J323" s="12"/>
      <c r="K323" s="15"/>
    </row>
    <row r="324" spans="1:11" x14ac:dyDescent="0.25">
      <c r="A324" s="40">
        <f>EDATE(A323,1)</f>
        <v>41061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58">
        <v>45100</v>
      </c>
    </row>
    <row r="325" spans="1:11" x14ac:dyDescent="0.25">
      <c r="A325" s="40"/>
      <c r="B325" s="20" t="s">
        <v>298</v>
      </c>
      <c r="C325" s="13">
        <v>1.25</v>
      </c>
      <c r="D325" s="39">
        <v>1.806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EDATE(A324,1)</f>
        <v>41091</v>
      </c>
      <c r="B326" s="20" t="s">
        <v>299</v>
      </c>
      <c r="C326" s="13">
        <v>1.25</v>
      </c>
      <c r="D326" s="39">
        <v>1.744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3"/>
        <v>41122</v>
      </c>
      <c r="B327" s="20" t="s">
        <v>300</v>
      </c>
      <c r="C327" s="13">
        <v>1.25</v>
      </c>
      <c r="D327" s="39">
        <v>1.573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3"/>
        <v>41153</v>
      </c>
      <c r="B328" s="20" t="s">
        <v>301</v>
      </c>
      <c r="C328" s="13">
        <v>1.25</v>
      </c>
      <c r="D328" s="39">
        <v>1.49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3"/>
        <v>41183</v>
      </c>
      <c r="B329" s="20" t="s">
        <v>302</v>
      </c>
      <c r="C329" s="13">
        <v>1.25</v>
      </c>
      <c r="D329" s="39">
        <v>1.077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EDATE(A329,1)</f>
        <v>41214</v>
      </c>
      <c r="B330" s="20" t="s">
        <v>303</v>
      </c>
      <c r="C330" s="13">
        <v>1.25</v>
      </c>
      <c r="D330" s="39">
        <v>1.508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3"/>
        <v>41244</v>
      </c>
      <c r="B331" s="20" t="s">
        <v>304</v>
      </c>
      <c r="C331" s="13">
        <v>1.25</v>
      </c>
      <c r="D331" s="39">
        <v>1.2709999999999999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305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41275</v>
      </c>
      <c r="B333" s="20" t="s">
        <v>306</v>
      </c>
      <c r="C333" s="13">
        <v>1.25</v>
      </c>
      <c r="D333" s="39">
        <v>1.1440000000000001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EDATE(A333,1)</f>
        <v>41306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ref="A335:A349" si="14">EDATE(A334,1)</f>
        <v>41334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4"/>
        <v>41365</v>
      </c>
      <c r="B336" s="20" t="s">
        <v>69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307</v>
      </c>
    </row>
    <row r="337" spans="1:11" x14ac:dyDescent="0.25">
      <c r="A337" s="40"/>
      <c r="B337" s="20" t="s">
        <v>142</v>
      </c>
      <c r="C337" s="13"/>
      <c r="D337" s="39"/>
      <c r="E337" s="9"/>
      <c r="F337" s="20">
        <v>2</v>
      </c>
      <c r="G337" s="13" t="str">
        <f>IF(ISBLANK(Table1[[#This Row],[EARNED]]),"",Table1[[#This Row],[EARNED]])</f>
        <v/>
      </c>
      <c r="H337" s="39"/>
      <c r="I337" s="9"/>
      <c r="J337" s="11"/>
      <c r="K337" s="20" t="s">
        <v>308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EDATE(A336,1)</f>
        <v>41395</v>
      </c>
      <c r="B339" s="20" t="s">
        <v>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58">
        <v>45102</v>
      </c>
    </row>
    <row r="340" spans="1:11" x14ac:dyDescent="0.25">
      <c r="A340" s="40"/>
      <c r="B340" s="20" t="s">
        <v>309</v>
      </c>
      <c r="C340" s="13">
        <v>1.25</v>
      </c>
      <c r="D340" s="39">
        <v>0.47899999999999998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41426</v>
      </c>
      <c r="B341" s="20" t="s">
        <v>62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8">
        <v>45110</v>
      </c>
    </row>
    <row r="342" spans="1:11" x14ac:dyDescent="0.25">
      <c r="A342" s="40"/>
      <c r="B342" s="20" t="s">
        <v>310</v>
      </c>
      <c r="C342" s="13">
        <v>1.25</v>
      </c>
      <c r="D342" s="39">
        <v>0.33300000000000002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EDATE(A341,1)</f>
        <v>41456</v>
      </c>
      <c r="B343" s="20" t="s">
        <v>69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311</v>
      </c>
    </row>
    <row r="344" spans="1:11" x14ac:dyDescent="0.25">
      <c r="A344" s="40"/>
      <c r="B344" s="20" t="s">
        <v>312</v>
      </c>
      <c r="C344" s="13">
        <v>1.25</v>
      </c>
      <c r="D344" s="39">
        <v>0.18300000000000002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EDATE(A343,1)</f>
        <v>41487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4"/>
        <v>41518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4"/>
        <v>41548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41579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4"/>
        <v>41609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313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41640</v>
      </c>
      <c r="B351" s="20" t="s">
        <v>62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1</v>
      </c>
      <c r="K351" s="58">
        <v>44953</v>
      </c>
    </row>
    <row r="352" spans="1:11" x14ac:dyDescent="0.25">
      <c r="A352" s="40"/>
      <c r="B352" s="20" t="s">
        <v>314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315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41671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6" si="15">EDATE(A354,1)</f>
        <v>41699</v>
      </c>
      <c r="B355" s="20" t="s">
        <v>316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18</v>
      </c>
      <c r="I355" s="9"/>
      <c r="J355" s="11"/>
      <c r="K355" s="59" t="s">
        <v>317</v>
      </c>
    </row>
    <row r="356" spans="1:11" x14ac:dyDescent="0.25">
      <c r="A356" s="40">
        <f t="shared" si="15"/>
        <v>41730</v>
      </c>
      <c r="B356" s="20" t="s">
        <v>318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8</v>
      </c>
      <c r="I356" s="9"/>
      <c r="J356" s="11"/>
      <c r="K356" s="20" t="s">
        <v>319</v>
      </c>
    </row>
    <row r="357" spans="1:11" x14ac:dyDescent="0.25">
      <c r="A357" s="40">
        <f t="shared" si="15"/>
        <v>41760</v>
      </c>
      <c r="B357" s="20" t="s">
        <v>62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58">
        <v>45070</v>
      </c>
    </row>
    <row r="358" spans="1:11" x14ac:dyDescent="0.25">
      <c r="A358" s="40">
        <f t="shared" si="15"/>
        <v>41791</v>
      </c>
      <c r="B358" s="20" t="s">
        <v>62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8">
        <v>45109</v>
      </c>
    </row>
    <row r="359" spans="1:11" x14ac:dyDescent="0.25">
      <c r="A359" s="40"/>
      <c r="B359" s="20" t="s">
        <v>169</v>
      </c>
      <c r="C359" s="13">
        <v>1.25</v>
      </c>
      <c r="D359" s="39">
        <v>1.1080000000000001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41821</v>
      </c>
      <c r="B360" s="20" t="s">
        <v>62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8">
        <v>45162</v>
      </c>
    </row>
    <row r="361" spans="1:11" x14ac:dyDescent="0.25">
      <c r="A361" s="40"/>
      <c r="B361" s="20" t="s">
        <v>320</v>
      </c>
      <c r="C361" s="13">
        <v>1.25</v>
      </c>
      <c r="D361" s="39">
        <v>1.3980000000000001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41852</v>
      </c>
      <c r="B362" s="20" t="s">
        <v>321</v>
      </c>
      <c r="C362" s="13">
        <v>1.25</v>
      </c>
      <c r="D362" s="39">
        <v>1.0669999999999999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15"/>
        <v>41883</v>
      </c>
      <c r="B363" s="20" t="s">
        <v>55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322</v>
      </c>
    </row>
    <row r="364" spans="1:11" x14ac:dyDescent="0.25">
      <c r="A364" s="40"/>
      <c r="B364" s="20" t="s">
        <v>323</v>
      </c>
      <c r="C364" s="13">
        <v>1.25</v>
      </c>
      <c r="D364" s="39">
        <v>1.4769999999999999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41913</v>
      </c>
      <c r="B365" s="20" t="s">
        <v>324</v>
      </c>
      <c r="C365" s="13">
        <v>1.25</v>
      </c>
      <c r="D365" s="39">
        <v>2.871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5"/>
        <v>41944</v>
      </c>
      <c r="B366" s="20" t="s">
        <v>62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8">
        <v>45284</v>
      </c>
    </row>
    <row r="367" spans="1:11" x14ac:dyDescent="0.25">
      <c r="A367" s="40"/>
      <c r="B367" s="20" t="s">
        <v>325</v>
      </c>
      <c r="C367" s="13">
        <v>1.25</v>
      </c>
      <c r="D367" s="39">
        <v>1.4079999999999999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41974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326</v>
      </c>
    </row>
    <row r="369" spans="1:11" x14ac:dyDescent="0.25">
      <c r="A369" s="40"/>
      <c r="B369" s="20" t="s">
        <v>327</v>
      </c>
      <c r="C369" s="13">
        <v>1.25</v>
      </c>
      <c r="D369" s="39">
        <v>1.923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8" t="s">
        <v>328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42036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ref="A373:A386" si="16">EDATE(A372,1)</f>
        <v>42064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8">
        <v>44996</v>
      </c>
    </row>
    <row r="374" spans="1:11" x14ac:dyDescent="0.25">
      <c r="A374" s="40"/>
      <c r="B374" s="20" t="s">
        <v>69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329</v>
      </c>
    </row>
    <row r="375" spans="1:11" x14ac:dyDescent="0.25">
      <c r="A375" s="40">
        <f>EDATE(A373,1)</f>
        <v>42095</v>
      </c>
      <c r="B375" s="20" t="s">
        <v>109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330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42125</v>
      </c>
      <c r="B377" s="20" t="s">
        <v>69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58">
        <v>45254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42156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42186</v>
      </c>
      <c r="B380" s="20" t="s">
        <v>55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2</v>
      </c>
      <c r="I380" s="9"/>
      <c r="J380" s="11"/>
      <c r="K380" s="20" t="s">
        <v>331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EDATE(A380,1)</f>
        <v>42217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6"/>
        <v>42248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42278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6"/>
        <v>42309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6"/>
        <v>42339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332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42370</v>
      </c>
      <c r="B388" s="20" t="s">
        <v>333</v>
      </c>
      <c r="C388" s="13">
        <v>1.25</v>
      </c>
      <c r="D388" s="39">
        <v>1.996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EDATE(A388,1)</f>
        <v>42401</v>
      </c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335</v>
      </c>
    </row>
    <row r="390" spans="1:11" x14ac:dyDescent="0.25">
      <c r="A390" s="40"/>
      <c r="B390" s="20" t="s">
        <v>69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336</v>
      </c>
    </row>
    <row r="391" spans="1:11" x14ac:dyDescent="0.25">
      <c r="A391" s="40"/>
      <c r="B391" s="20" t="s">
        <v>334</v>
      </c>
      <c r="C391" s="13">
        <v>1.25</v>
      </c>
      <c r="D391" s="39">
        <v>1.2290000000000001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EDATE(A389,1)</f>
        <v>42430</v>
      </c>
      <c r="B392" s="20" t="s">
        <v>98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337</v>
      </c>
    </row>
    <row r="393" spans="1:11" x14ac:dyDescent="0.25">
      <c r="A393" s="40"/>
      <c r="B393" s="20" t="s">
        <v>69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168</v>
      </c>
    </row>
    <row r="394" spans="1:11" x14ac:dyDescent="0.25">
      <c r="A394" s="40"/>
      <c r="B394" s="20" t="s">
        <v>338</v>
      </c>
      <c r="C394" s="13">
        <v>1.25</v>
      </c>
      <c r="D394" s="39">
        <v>1.2230000000000001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42461</v>
      </c>
      <c r="B395" s="20" t="s">
        <v>52</v>
      </c>
      <c r="C395" s="13"/>
      <c r="D395" s="39">
        <v>2.69</v>
      </c>
      <c r="E395" s="9"/>
      <c r="F395" s="20"/>
      <c r="G395" s="13" t="str">
        <f>IF(ISBLANK(Table1[[#This Row],[EARNED]]),"",Table1[[#This Row],[EARNED]])</f>
        <v/>
      </c>
      <c r="H395" s="39">
        <v>4</v>
      </c>
      <c r="I395" s="9"/>
      <c r="J395" s="11"/>
      <c r="K395" s="20" t="s">
        <v>340</v>
      </c>
    </row>
    <row r="396" spans="1:11" x14ac:dyDescent="0.25">
      <c r="A396" s="40"/>
      <c r="B396" s="20" t="s">
        <v>339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42491</v>
      </c>
      <c r="B397" s="20" t="s">
        <v>198</v>
      </c>
      <c r="C397" s="13"/>
      <c r="D397" s="39">
        <v>1</v>
      </c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341</v>
      </c>
    </row>
    <row r="398" spans="1:11" x14ac:dyDescent="0.25">
      <c r="A398" s="40"/>
      <c r="B398" s="20" t="s">
        <v>177</v>
      </c>
      <c r="C398" s="13">
        <v>1.25</v>
      </c>
      <c r="D398" s="39">
        <v>1.8980000000000001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42522</v>
      </c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8">
        <v>45106</v>
      </c>
    </row>
    <row r="400" spans="1:11" x14ac:dyDescent="0.25">
      <c r="A400" s="40"/>
      <c r="B400" s="20" t="s">
        <v>342</v>
      </c>
      <c r="C400" s="13">
        <v>1.25</v>
      </c>
      <c r="D400" s="39">
        <v>1.671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42552</v>
      </c>
      <c r="B401" s="20" t="s">
        <v>55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2</v>
      </c>
      <c r="I401" s="9"/>
      <c r="J401" s="11"/>
      <c r="K401" s="20" t="s">
        <v>343</v>
      </c>
    </row>
    <row r="402" spans="1:11" x14ac:dyDescent="0.25">
      <c r="A402" s="40"/>
      <c r="B402" s="20" t="s">
        <v>344</v>
      </c>
      <c r="C402" s="13">
        <v>1.25</v>
      </c>
      <c r="D402" s="39">
        <v>0.98299999999999998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42583</v>
      </c>
      <c r="B403" s="20" t="s">
        <v>62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8">
        <v>45156</v>
      </c>
    </row>
    <row r="404" spans="1:11" x14ac:dyDescent="0.25">
      <c r="A404" s="40"/>
      <c r="B404" s="20" t="s">
        <v>345</v>
      </c>
      <c r="C404" s="13">
        <v>1.25</v>
      </c>
      <c r="D404" s="39">
        <v>0.75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42614</v>
      </c>
      <c r="B405" s="20" t="s">
        <v>62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8">
        <v>45176</v>
      </c>
    </row>
    <row r="406" spans="1:11" x14ac:dyDescent="0.25">
      <c r="A406" s="40"/>
      <c r="B406" s="20" t="s">
        <v>346</v>
      </c>
      <c r="C406" s="13">
        <v>1.25</v>
      </c>
      <c r="D406" s="39">
        <v>5.3870000000000005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EDATE(A405,1)</f>
        <v>42644</v>
      </c>
      <c r="B407" s="20" t="s">
        <v>62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8">
        <v>45227</v>
      </c>
    </row>
    <row r="408" spans="1:11" x14ac:dyDescent="0.25">
      <c r="A408" s="40"/>
      <c r="B408" s="20" t="s">
        <v>347</v>
      </c>
      <c r="C408" s="13">
        <v>1.25</v>
      </c>
      <c r="D408" s="39">
        <v>1.385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42675</v>
      </c>
      <c r="B409" s="20" t="s">
        <v>55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348</v>
      </c>
    </row>
    <row r="410" spans="1:11" x14ac:dyDescent="0.25">
      <c r="A410" s="40"/>
      <c r="B410" s="20" t="s">
        <v>349</v>
      </c>
      <c r="C410" s="13">
        <v>1.25</v>
      </c>
      <c r="D410" s="39">
        <v>1.0189999999999999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ref="A411" si="17">EDATE(A409,1)</f>
        <v>42705</v>
      </c>
      <c r="B411" s="20" t="s">
        <v>98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351</v>
      </c>
    </row>
    <row r="412" spans="1:11" x14ac:dyDescent="0.25">
      <c r="A412" s="40"/>
      <c r="B412" s="20" t="s">
        <v>350</v>
      </c>
      <c r="C412" s="13">
        <v>1.25</v>
      </c>
      <c r="D412" s="39">
        <v>1.1120000000000001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42736</v>
      </c>
      <c r="B414" s="20" t="s">
        <v>353</v>
      </c>
      <c r="C414" s="13">
        <v>1.25</v>
      </c>
      <c r="D414" s="39">
        <v>5.7519999999999998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42767</v>
      </c>
      <c r="B415" s="20" t="s">
        <v>98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354</v>
      </c>
    </row>
    <row r="416" spans="1:11" x14ac:dyDescent="0.25">
      <c r="A416" s="40"/>
      <c r="B416" s="20" t="s">
        <v>355</v>
      </c>
      <c r="C416" s="13">
        <v>1.25</v>
      </c>
      <c r="D416" s="39">
        <v>2.9420000000000002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42795</v>
      </c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8">
        <v>45021</v>
      </c>
    </row>
    <row r="418" spans="1:11" x14ac:dyDescent="0.25">
      <c r="A418" s="40"/>
      <c r="B418" s="20" t="s">
        <v>106</v>
      </c>
      <c r="C418" s="13">
        <v>1.25</v>
      </c>
      <c r="D418" s="39">
        <v>0.34599999999999997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42826</v>
      </c>
      <c r="B419" s="20" t="s">
        <v>69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307</v>
      </c>
    </row>
    <row r="420" spans="1:11" x14ac:dyDescent="0.25">
      <c r="A420" s="40"/>
      <c r="B420" s="20" t="s">
        <v>69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171</v>
      </c>
    </row>
    <row r="421" spans="1:11" x14ac:dyDescent="0.25">
      <c r="A421" s="40"/>
      <c r="B421" s="20" t="s">
        <v>312</v>
      </c>
      <c r="C421" s="13">
        <v>1.25</v>
      </c>
      <c r="D421" s="39">
        <v>0.18300000000000002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42856</v>
      </c>
      <c r="B422" s="20" t="s">
        <v>142</v>
      </c>
      <c r="C422" s="13"/>
      <c r="D422" s="39">
        <v>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356</v>
      </c>
    </row>
    <row r="423" spans="1:11" x14ac:dyDescent="0.25">
      <c r="A423" s="40"/>
      <c r="B423" s="20" t="s">
        <v>62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8">
        <v>45145</v>
      </c>
    </row>
    <row r="424" spans="1:11" x14ac:dyDescent="0.25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8">
        <v>45148</v>
      </c>
    </row>
    <row r="425" spans="1:11" x14ac:dyDescent="0.25">
      <c r="A425" s="40"/>
      <c r="B425" s="20" t="s">
        <v>357</v>
      </c>
      <c r="C425" s="13">
        <v>1.25</v>
      </c>
      <c r="D425" s="39">
        <v>1.5230000000000001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EDATE(A422,1)</f>
        <v>42887</v>
      </c>
      <c r="B426" s="20" t="s">
        <v>62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8">
        <v>45104</v>
      </c>
    </row>
    <row r="427" spans="1:11" x14ac:dyDescent="0.25">
      <c r="A427" s="40"/>
      <c r="B427" s="20" t="s">
        <v>358</v>
      </c>
      <c r="C427" s="13">
        <v>1.25</v>
      </c>
      <c r="D427" s="39">
        <v>5.2000000000000011E-2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42917</v>
      </c>
      <c r="B428" s="20" t="s">
        <v>62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58">
        <v>45110</v>
      </c>
    </row>
    <row r="429" spans="1:11" x14ac:dyDescent="0.25">
      <c r="A429" s="40"/>
      <c r="B429" s="20" t="s">
        <v>359</v>
      </c>
      <c r="C429" s="13">
        <v>1.25</v>
      </c>
      <c r="D429" s="39">
        <v>1.0900000000000001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EDATE(A428,1)</f>
        <v>42948</v>
      </c>
      <c r="B430" s="20" t="s">
        <v>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360</v>
      </c>
    </row>
    <row r="431" spans="1:11" x14ac:dyDescent="0.25">
      <c r="A431" s="40"/>
      <c r="B431" s="20" t="s">
        <v>361</v>
      </c>
      <c r="C431" s="13">
        <v>1.25</v>
      </c>
      <c r="D431" s="39">
        <v>0.23100000000000001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42979</v>
      </c>
      <c r="B432" s="20" t="s">
        <v>136</v>
      </c>
      <c r="C432" s="13">
        <v>1.25</v>
      </c>
      <c r="D432" s="39">
        <v>7.9000000000000015E-2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35" si="18">EDATE(A432,1)</f>
        <v>43009</v>
      </c>
      <c r="B433" s="20" t="s">
        <v>362</v>
      </c>
      <c r="C433" s="13">
        <v>1.25</v>
      </c>
      <c r="D433" s="39">
        <v>0.82899999999999996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18"/>
        <v>43040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8"/>
        <v>43070</v>
      </c>
      <c r="B435" s="20" t="s">
        <v>188</v>
      </c>
      <c r="C435" s="13"/>
      <c r="D435" s="39">
        <v>3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 t="s">
        <v>362</v>
      </c>
      <c r="C436" s="13">
        <v>1.25</v>
      </c>
      <c r="D436" s="39">
        <v>0.82899999999999996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61" t="s">
        <v>363</v>
      </c>
      <c r="B437" s="15"/>
      <c r="C437" s="42"/>
      <c r="D437" s="43"/>
      <c r="E437" s="60"/>
      <c r="F437" s="15"/>
      <c r="G437" s="42" t="str">
        <f>IF(ISBLANK(Table1[[#This Row],[EARNED]]),"",Table1[[#This Row],[EARNED]])</f>
        <v/>
      </c>
      <c r="H437" s="43"/>
      <c r="I437" s="60"/>
      <c r="J437" s="12"/>
      <c r="K437" s="15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1">
        <f>EDATE(A438,1)</f>
        <v>43132</v>
      </c>
      <c r="B439" s="15"/>
      <c r="C439" s="13">
        <v>1.25</v>
      </c>
      <c r="D439" s="43"/>
      <c r="E439" s="60"/>
      <c r="F439" s="15"/>
      <c r="G439" s="42">
        <f>IF(ISBLANK(Table1[[#This Row],[EARNED]]),"",Table1[[#This Row],[EARNED]])</f>
        <v>1.25</v>
      </c>
      <c r="H439" s="43"/>
      <c r="I439" s="60"/>
      <c r="J439" s="12"/>
      <c r="K439" s="15"/>
    </row>
    <row r="440" spans="1:11" x14ac:dyDescent="0.25">
      <c r="A440" s="41">
        <f t="shared" ref="A440:A453" si="19">EDATE(A439,1)</f>
        <v>43160</v>
      </c>
      <c r="B440" s="20" t="s">
        <v>62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58">
        <v>45004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f>EDATE(A440,1)</f>
        <v>43191</v>
      </c>
      <c r="B442" s="20" t="s">
        <v>69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364</v>
      </c>
    </row>
    <row r="443" spans="1:11" x14ac:dyDescent="0.25">
      <c r="A443" s="40"/>
      <c r="B443" s="20" t="s">
        <v>142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365</v>
      </c>
    </row>
    <row r="444" spans="1:11" x14ac:dyDescent="0.25">
      <c r="A444" s="40"/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f>EDATE(A442,1)</f>
        <v>43221</v>
      </c>
      <c r="B445" s="20" t="s">
        <v>366</v>
      </c>
      <c r="C445" s="13">
        <v>1.25</v>
      </c>
      <c r="D445" s="39">
        <v>2.0649999999999999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1">
        <f t="shared" si="19"/>
        <v>43252</v>
      </c>
      <c r="B446" s="20" t="s">
        <v>62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58">
        <v>45106</v>
      </c>
    </row>
    <row r="447" spans="1:11" x14ac:dyDescent="0.25">
      <c r="A447" s="40"/>
      <c r="B447" s="20" t="s">
        <v>367</v>
      </c>
      <c r="C447" s="13">
        <v>1.25</v>
      </c>
      <c r="D447" s="39">
        <v>1.7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f>EDATE(A446,1)</f>
        <v>43282</v>
      </c>
      <c r="B448" s="20" t="s">
        <v>369</v>
      </c>
      <c r="C448" s="13">
        <v>1.25</v>
      </c>
      <c r="D448" s="39">
        <v>0.41699999999999998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f>EDATE(A448,1)</f>
        <v>43313</v>
      </c>
      <c r="B449" s="20" t="s">
        <v>109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368</v>
      </c>
    </row>
    <row r="450" spans="1:11" x14ac:dyDescent="0.25">
      <c r="A450" s="40"/>
      <c r="B450" s="20" t="s">
        <v>111</v>
      </c>
      <c r="C450" s="13"/>
      <c r="D450" s="39">
        <v>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370</v>
      </c>
    </row>
    <row r="451" spans="1:11" x14ac:dyDescent="0.25">
      <c r="A451" s="40"/>
      <c r="B451" s="20" t="s">
        <v>169</v>
      </c>
      <c r="C451" s="13">
        <v>1.25</v>
      </c>
      <c r="D451" s="39">
        <v>1.1080000000000001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1">
        <f>EDATE(A449,1)</f>
        <v>43344</v>
      </c>
      <c r="B452" s="20" t="s">
        <v>371</v>
      </c>
      <c r="C452" s="13">
        <v>1.25</v>
      </c>
      <c r="D452" s="39">
        <v>0.246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f t="shared" si="19"/>
        <v>43374</v>
      </c>
      <c r="B453" s="62" t="s">
        <v>372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 t="s">
        <v>80</v>
      </c>
      <c r="C454" s="13">
        <v>0.20799999999999999</v>
      </c>
      <c r="D454" s="39">
        <v>0.16900000000000001</v>
      </c>
      <c r="E454" s="9"/>
      <c r="F454" s="20"/>
      <c r="G454" s="13">
        <f>IF(ISBLANK(Table1[[#This Row],[EARNED]]),"",Table1[[#This Row],[EARNED]])</f>
        <v>0.20799999999999999</v>
      </c>
      <c r="H454" s="39"/>
      <c r="I454" s="9"/>
      <c r="J454" s="11"/>
      <c r="K454" s="20"/>
    </row>
    <row r="455" spans="1:11" x14ac:dyDescent="0.25">
      <c r="A455" s="41">
        <f>EDATE(A453,1)</f>
        <v>43405</v>
      </c>
      <c r="B455" s="20" t="s">
        <v>55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373</v>
      </c>
    </row>
    <row r="456" spans="1:11" x14ac:dyDescent="0.25">
      <c r="A456" s="40"/>
      <c r="B456" s="20" t="s">
        <v>62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58">
        <v>45232</v>
      </c>
    </row>
    <row r="457" spans="1:11" x14ac:dyDescent="0.25">
      <c r="A457" s="40"/>
      <c r="B457" s="20" t="s">
        <v>86</v>
      </c>
      <c r="C457" s="13">
        <v>1.25</v>
      </c>
      <c r="D457" s="39">
        <v>9.1999999999999998E-2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1">
        <f>EDATE(A455,1)</f>
        <v>43435</v>
      </c>
      <c r="B458" s="20" t="s">
        <v>55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374</v>
      </c>
    </row>
    <row r="459" spans="1:11" x14ac:dyDescent="0.25">
      <c r="A459" s="41"/>
      <c r="B459" s="20" t="s">
        <v>375</v>
      </c>
      <c r="C459" s="13">
        <v>1.25</v>
      </c>
      <c r="D459" s="39">
        <v>1.133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43466</v>
      </c>
      <c r="B461" s="20" t="s">
        <v>377</v>
      </c>
      <c r="C461" s="13">
        <v>1.25</v>
      </c>
      <c r="D461" s="39">
        <v>1.7789999999999999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EDATE(A461,1)</f>
        <v>43497</v>
      </c>
      <c r="B462" s="20" t="s">
        <v>62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58">
        <v>44961</v>
      </c>
    </row>
    <row r="463" spans="1:11" x14ac:dyDescent="0.25">
      <c r="A463" s="40"/>
      <c r="B463" s="20" t="s">
        <v>66</v>
      </c>
      <c r="C463" s="13">
        <v>1.25</v>
      </c>
      <c r="D463" s="39">
        <v>0.19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EDATE(A462,1)</f>
        <v>43525</v>
      </c>
      <c r="B464" s="20" t="s">
        <v>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2</v>
      </c>
      <c r="I464" s="9"/>
      <c r="J464" s="11"/>
      <c r="K464" s="20" t="s">
        <v>378</v>
      </c>
    </row>
    <row r="465" spans="1:11" x14ac:dyDescent="0.25">
      <c r="A465" s="40"/>
      <c r="B465" s="20" t="s">
        <v>379</v>
      </c>
      <c r="C465" s="13">
        <v>1.25</v>
      </c>
      <c r="D465" s="39">
        <v>1.506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43556</v>
      </c>
      <c r="B466" s="15" t="s">
        <v>62</v>
      </c>
      <c r="C466" s="13"/>
      <c r="D466" s="43"/>
      <c r="E466" s="60"/>
      <c r="F466" s="15"/>
      <c r="G466" s="42" t="str">
        <f>IF(ISBLANK(Table1[[#This Row],[EARNED]]),"",Table1[[#This Row],[EARNED]])</f>
        <v/>
      </c>
      <c r="H466" s="43">
        <v>1</v>
      </c>
      <c r="I466" s="60"/>
      <c r="J466" s="12"/>
      <c r="K466" s="63">
        <v>45028</v>
      </c>
    </row>
    <row r="467" spans="1:11" x14ac:dyDescent="0.25">
      <c r="A467" s="40"/>
      <c r="B467" s="20" t="s">
        <v>380</v>
      </c>
      <c r="C467" s="13">
        <v>1.25</v>
      </c>
      <c r="D467" s="39">
        <v>1.1520000000000001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43586</v>
      </c>
      <c r="B468" s="20" t="s">
        <v>69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381</v>
      </c>
    </row>
    <row r="469" spans="1:11" x14ac:dyDescent="0.25">
      <c r="A469" s="40"/>
      <c r="B469" s="20" t="s">
        <v>55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2</v>
      </c>
      <c r="I469" s="9"/>
      <c r="J469" s="11"/>
      <c r="K469" s="20" t="s">
        <v>308</v>
      </c>
    </row>
    <row r="470" spans="1:11" x14ac:dyDescent="0.25">
      <c r="A470" s="40"/>
      <c r="B470" s="20" t="s">
        <v>105</v>
      </c>
      <c r="C470" s="13">
        <v>1.25</v>
      </c>
      <c r="D470" s="39">
        <v>0.30599999999999999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EDATE(A468,1)</f>
        <v>43617</v>
      </c>
      <c r="B471" s="20" t="s">
        <v>62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7">
        <v>46905</v>
      </c>
    </row>
    <row r="472" spans="1:11" x14ac:dyDescent="0.25">
      <c r="A472" s="40"/>
      <c r="B472" s="20" t="s">
        <v>382</v>
      </c>
      <c r="C472" s="13">
        <v>1.25</v>
      </c>
      <c r="D472" s="39">
        <v>1.792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43647</v>
      </c>
      <c r="B473" s="20" t="s">
        <v>98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3</v>
      </c>
      <c r="I473" s="9"/>
      <c r="J473" s="11"/>
      <c r="K473" s="20" t="s">
        <v>383</v>
      </c>
    </row>
    <row r="474" spans="1:11" x14ac:dyDescent="0.25">
      <c r="A474" s="40"/>
      <c r="B474" s="20" t="s">
        <v>384</v>
      </c>
      <c r="C474" s="13">
        <v>1.25</v>
      </c>
      <c r="D474" s="39">
        <v>0.84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43678</v>
      </c>
      <c r="B475" s="20" t="s">
        <v>55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385</v>
      </c>
    </row>
    <row r="476" spans="1:11" x14ac:dyDescent="0.25">
      <c r="A476" s="40"/>
      <c r="B476" s="20" t="s">
        <v>55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386</v>
      </c>
    </row>
    <row r="477" spans="1:11" x14ac:dyDescent="0.25">
      <c r="A477" s="40"/>
      <c r="B477" s="20" t="s">
        <v>387</v>
      </c>
      <c r="C477" s="13">
        <v>1.25</v>
      </c>
      <c r="D477" s="39">
        <v>0.66900000000000004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43709</v>
      </c>
      <c r="B478" s="20" t="s">
        <v>388</v>
      </c>
      <c r="C478" s="13">
        <v>1.25</v>
      </c>
      <c r="D478" s="39">
        <v>2.202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" si="20">EDATE(A478,1)</f>
        <v>43739</v>
      </c>
      <c r="B479" s="20" t="s">
        <v>98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389</v>
      </c>
    </row>
    <row r="480" spans="1:11" x14ac:dyDescent="0.25">
      <c r="A480" s="40"/>
      <c r="B480" s="20" t="s">
        <v>390</v>
      </c>
      <c r="C480" s="13">
        <v>1.25</v>
      </c>
      <c r="D480" s="39">
        <v>0.53700000000000003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43770</v>
      </c>
      <c r="B481" s="20" t="s">
        <v>302</v>
      </c>
      <c r="C481" s="13">
        <v>1.25</v>
      </c>
      <c r="D481" s="39">
        <v>1.077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EDATE(A481,1)</f>
        <v>43800</v>
      </c>
      <c r="B482" s="20" t="s">
        <v>79</v>
      </c>
      <c r="C482" s="13"/>
      <c r="D482" s="39">
        <v>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 t="s">
        <v>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20" t="s">
        <v>391</v>
      </c>
    </row>
    <row r="484" spans="1:11" x14ac:dyDescent="0.25">
      <c r="A484" s="40"/>
      <c r="B484" s="20" t="s">
        <v>392</v>
      </c>
      <c r="C484" s="13">
        <v>1.25</v>
      </c>
      <c r="D484" s="39">
        <v>1.696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8" t="s">
        <v>393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43831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6" si="21">EDATE(A487,1)</f>
        <v>43891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1"/>
        <v>43922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1"/>
        <v>43952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1"/>
        <v>43983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1"/>
        <v>44013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21"/>
        <v>44044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1"/>
        <v>44075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1"/>
        <v>44105</v>
      </c>
      <c r="B495" s="15"/>
      <c r="C495" s="13">
        <v>1.25</v>
      </c>
      <c r="D495" s="43"/>
      <c r="E495" s="60"/>
      <c r="F495" s="15"/>
      <c r="G495" s="42">
        <f>IF(ISBLANK(Table1[[#This Row],[EARNED]]),"",Table1[[#This Row],[EARNED]])</f>
        <v>1.25</v>
      </c>
      <c r="H495" s="43"/>
      <c r="I495" s="60"/>
      <c r="J495" s="12"/>
      <c r="K495" s="15"/>
    </row>
    <row r="496" spans="1:11" x14ac:dyDescent="0.25">
      <c r="A496" s="40">
        <f t="shared" si="21"/>
        <v>44136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EDATE(A496,1)</f>
        <v>44166</v>
      </c>
      <c r="B497" s="20" t="s">
        <v>79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8" t="s">
        <v>394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44197</v>
      </c>
      <c r="B499" s="20" t="s">
        <v>55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65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>
        <f>SUM(Table1[[EARNED ]])-SUM(Table1[Absence Undertime  W/ Pay])+CONVERTION!$B$3</f>
        <v>112.33300000000003</v>
      </c>
      <c r="J500" s="11"/>
      <c r="K500" s="20"/>
    </row>
    <row r="501" spans="1:11" x14ac:dyDescent="0.25">
      <c r="A501" s="40">
        <f>EDATE(A499,1)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" si="22">EDATE(A501,1)</f>
        <v>44256</v>
      </c>
      <c r="B502" s="20" t="s">
        <v>69</v>
      </c>
      <c r="C502" s="13">
        <v>1.25</v>
      </c>
      <c r="D502" s="39"/>
      <c r="E502" s="9"/>
      <c r="F502" s="20"/>
      <c r="G502" s="13"/>
      <c r="H502" s="39"/>
      <c r="I502" s="9"/>
      <c r="J502" s="11"/>
      <c r="K502" s="20" t="s">
        <v>168</v>
      </c>
    </row>
    <row r="503" spans="1:11" x14ac:dyDescent="0.25">
      <c r="A503" s="40"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44348</v>
      </c>
      <c r="B505" s="15"/>
      <c r="C505" s="13">
        <v>1.25</v>
      </c>
      <c r="D505" s="43"/>
      <c r="E505" s="60"/>
      <c r="F505" s="15"/>
      <c r="G505" s="42">
        <f>IF(ISBLANK(Table1[[#This Row],[EARNED]]),"",Table1[[#This Row],[EARNED]])</f>
        <v>1.25</v>
      </c>
      <c r="H505" s="43"/>
      <c r="I505" s="60"/>
      <c r="J505" s="12"/>
      <c r="K505" s="15"/>
    </row>
    <row r="506" spans="1:11" x14ac:dyDescent="0.25">
      <c r="A506" s="40"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44501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44531</v>
      </c>
      <c r="B511" s="20" t="s">
        <v>396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395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44621</v>
      </c>
      <c r="B515" s="20" t="s">
        <v>415</v>
      </c>
      <c r="C515" s="13">
        <v>1.25</v>
      </c>
      <c r="D515" s="39">
        <v>6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416</v>
      </c>
    </row>
    <row r="516" spans="1:11" x14ac:dyDescent="0.25">
      <c r="A516" s="40"/>
      <c r="B516" s="20" t="s">
        <v>417</v>
      </c>
      <c r="C516" s="13"/>
      <c r="D516" s="39">
        <v>0.59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44652</v>
      </c>
      <c r="B517" s="20" t="s">
        <v>402</v>
      </c>
      <c r="C517" s="13">
        <v>1.25</v>
      </c>
      <c r="D517" s="39">
        <v>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413</v>
      </c>
    </row>
    <row r="518" spans="1:11" x14ac:dyDescent="0.25">
      <c r="A518" s="40"/>
      <c r="B518" s="20" t="s">
        <v>414</v>
      </c>
      <c r="C518" s="13"/>
      <c r="D518" s="39">
        <v>0.32900000000000001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44682</v>
      </c>
      <c r="B519" s="15" t="s">
        <v>402</v>
      </c>
      <c r="C519" s="13">
        <v>1.25</v>
      </c>
      <c r="D519" s="43">
        <v>2</v>
      </c>
      <c r="E519" s="60"/>
      <c r="F519" s="15"/>
      <c r="G519" s="42">
        <f>IF(ISBLANK(Table1[[#This Row],[EARNED]]),"",Table1[[#This Row],[EARNED]])</f>
        <v>1.25</v>
      </c>
      <c r="H519" s="43"/>
      <c r="I519" s="60"/>
      <c r="J519" s="12"/>
      <c r="K519" s="15" t="s">
        <v>411</v>
      </c>
    </row>
    <row r="520" spans="1:11" x14ac:dyDescent="0.25">
      <c r="A520" s="40"/>
      <c r="B520" s="20" t="s">
        <v>412</v>
      </c>
      <c r="C520" s="13"/>
      <c r="D520" s="39">
        <v>0.15800000000000003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44713</v>
      </c>
      <c r="B521" s="20" t="s">
        <v>408</v>
      </c>
      <c r="C521" s="13">
        <v>1.25</v>
      </c>
      <c r="D521" s="39">
        <v>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409</v>
      </c>
    </row>
    <row r="522" spans="1:11" x14ac:dyDescent="0.25">
      <c r="A522" s="40"/>
      <c r="B522" s="20" t="s">
        <v>410</v>
      </c>
      <c r="C522" s="13"/>
      <c r="D522" s="39">
        <v>8.3000000000000018E-2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44743</v>
      </c>
      <c r="B523" s="20" t="s">
        <v>405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406</v>
      </c>
    </row>
    <row r="524" spans="1:11" x14ac:dyDescent="0.25">
      <c r="A524" s="40"/>
      <c r="B524" s="20" t="s">
        <v>407</v>
      </c>
      <c r="C524" s="13"/>
      <c r="D524" s="39">
        <v>0.74399999999999999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44774</v>
      </c>
      <c r="B525" s="20" t="s">
        <v>402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404</v>
      </c>
      <c r="C526" s="13"/>
      <c r="D526" s="39">
        <v>0.22500000000000001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44805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44835</v>
      </c>
      <c r="B528" s="20" t="s">
        <v>401</v>
      </c>
      <c r="C528" s="13">
        <v>1.25</v>
      </c>
      <c r="D528" s="39">
        <v>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44854</v>
      </c>
    </row>
    <row r="529" spans="1:11" x14ac:dyDescent="0.25">
      <c r="A529" s="40">
        <v>44866</v>
      </c>
      <c r="B529" s="20" t="s">
        <v>400</v>
      </c>
      <c r="C529" s="13">
        <v>1.25</v>
      </c>
      <c r="D529" s="39">
        <v>4.8000000000000008E-2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44896</v>
      </c>
      <c r="B530" s="20" t="s">
        <v>398</v>
      </c>
      <c r="C530" s="13">
        <v>1.25</v>
      </c>
      <c r="D530" s="39">
        <v>4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399</v>
      </c>
    </row>
    <row r="531" spans="1:11" x14ac:dyDescent="0.25">
      <c r="A531" s="48" t="s">
        <v>397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44927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44958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44986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45017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45047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45078</v>
      </c>
      <c r="B537" s="20" t="s">
        <v>402</v>
      </c>
      <c r="C537" s="13">
        <v>1.25</v>
      </c>
      <c r="D537" s="39">
        <v>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430</v>
      </c>
    </row>
    <row r="538" spans="1:11" x14ac:dyDescent="0.25">
      <c r="A538" s="40"/>
      <c r="B538" s="20" t="s">
        <v>431</v>
      </c>
      <c r="C538" s="13"/>
      <c r="D538" s="39">
        <v>1.7000000000000001E-2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45108</v>
      </c>
      <c r="B539" s="20" t="s">
        <v>402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428</v>
      </c>
    </row>
    <row r="540" spans="1:11" x14ac:dyDescent="0.25">
      <c r="A540" s="40"/>
      <c r="B540" s="20" t="s">
        <v>429</v>
      </c>
      <c r="C540" s="13"/>
      <c r="D540" s="39">
        <v>0.45800000000000002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45139</v>
      </c>
      <c r="B541" s="20" t="s">
        <v>427</v>
      </c>
      <c r="C541" s="13">
        <v>1.25</v>
      </c>
      <c r="D541" s="39">
        <v>0.59399999999999997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45170</v>
      </c>
      <c r="B542" s="20" t="s">
        <v>426</v>
      </c>
      <c r="C542" s="13">
        <v>1.25</v>
      </c>
      <c r="D542" s="39">
        <v>1.5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45200</v>
      </c>
      <c r="B543" s="20" t="s">
        <v>415</v>
      </c>
      <c r="C543" s="13">
        <v>1.25</v>
      </c>
      <c r="D543" s="39">
        <v>6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425</v>
      </c>
    </row>
    <row r="544" spans="1:11" x14ac:dyDescent="0.25">
      <c r="A544" s="40">
        <v>45231</v>
      </c>
      <c r="B544" s="20" t="s">
        <v>423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59">
        <v>45233</v>
      </c>
    </row>
    <row r="545" spans="1:11" x14ac:dyDescent="0.25">
      <c r="A545" s="40"/>
      <c r="B545" s="20" t="s">
        <v>401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59">
        <v>45245</v>
      </c>
    </row>
    <row r="546" spans="1:11" x14ac:dyDescent="0.25">
      <c r="A546" s="40"/>
      <c r="B546" s="20" t="s">
        <v>424</v>
      </c>
      <c r="C546" s="13"/>
      <c r="D546" s="39">
        <v>4.5350000000000001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59"/>
    </row>
    <row r="547" spans="1:11" x14ac:dyDescent="0.25">
      <c r="A547" s="40">
        <v>45261</v>
      </c>
      <c r="B547" s="20" t="s">
        <v>396</v>
      </c>
      <c r="C547" s="13">
        <v>1.25</v>
      </c>
      <c r="D547" s="39">
        <v>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419</v>
      </c>
    </row>
    <row r="548" spans="1:11" x14ac:dyDescent="0.25">
      <c r="A548" s="40"/>
      <c r="B548" s="20" t="s">
        <v>420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421</v>
      </c>
    </row>
    <row r="549" spans="1:11" x14ac:dyDescent="0.25">
      <c r="A549" s="40"/>
      <c r="B549" s="20" t="s">
        <v>422</v>
      </c>
      <c r="C549" s="13"/>
      <c r="D549" s="39">
        <v>3.5579999999999998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8" t="s">
        <v>418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45323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45352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45383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45413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45444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45474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45505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45536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45566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45597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45627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45658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45689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45717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45748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45778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45809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45839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45870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45901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45931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45962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45992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46023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46054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46082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46113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46143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46174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46204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46235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46266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46296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46327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46357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46388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46419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46447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46478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46508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46539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46569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46600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46631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46661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46692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46722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46753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46784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46813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46844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46874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46905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46935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46966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46997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47027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47058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4" t="s">
        <v>33</v>
      </c>
      <c r="E1" s="74"/>
      <c r="F1" s="74"/>
      <c r="G1" s="74"/>
      <c r="J1" s="75" t="s">
        <v>34</v>
      </c>
      <c r="K1" s="75"/>
      <c r="L1" s="7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8</v>
      </c>
      <c r="G3" s="47">
        <f>SUMIFS(F7:F14,E7:E14,E3)+SUMIFS(D7:D66,C7:C66,F3)+D3</f>
        <v>1.7000000000000001E-2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5" t="s">
        <v>38</v>
      </c>
      <c r="J6" s="75"/>
      <c r="K6" s="75"/>
      <c r="L6" s="7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2024-01-19T08:13:05Z</dcterms:modified>
</cp:coreProperties>
</file>