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5" l="1"/>
  <c r="G22" i="5"/>
  <c r="E9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<sst xmlns="http://schemas.openxmlformats.org/spreadsheetml/2006/main" count="58" uniqueCount="53">
  <si>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</si>
  <si>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</si>
  <si>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</si>
  <si>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</si>
  <si>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</si>
  <si>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</si>
  <si>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</si>
  <si>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</si>
  <si>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</si>
  <si>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</si>
  <si>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</si>
  <si>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</si>
  <si>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</si>
  <si>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</si>
  <si>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</si>
  <si>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</si>
  <si>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</si>
  <si>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</si>
  <si>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</si>
  <si>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</si>
  <si>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</si>
  <si>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</si>
  <si>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</si>
  <si>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</si>
  <si>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</si>
  <si>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</si>
  <si>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</si>
  <si>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</si>
  <si>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</si>
  <si>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</si>
  <si>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</si>
  <si>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</si>
  <si>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</si>
  <si>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</si>
  <si>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</si>
  <si>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</si>
  <si>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</si>
  <si>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</si>
  <si>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</si>
  <si>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</si>
  <si>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</si>
  <si>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</si>
  <si>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</si>
  <si>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</si>
  <si>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</si>
  <si>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</si>
  <si>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</si>
  <si>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</si>
  <si>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ANGCAYA, JEIZELLE DEINA C.</t>
  </si>
  <si>
    <t>TOTAL LEAVE BALANCE</t>
  </si>
  <si>
    <t>UT(0-0-52)</t>
  </si>
  <si>
    <t>UT(0-4-0)</t>
  </si>
  <si>
    <t>UT(0-1-26)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</si>
</sst>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7"/>
  <sheetViews>
    <sheetView tabSelected="1" topLeftCell="A7" zoomScale="98" zoomScaleNormal="98" workbookViewId="0">
      <pane ySplit="3690" topLeftCell="A34" activePane="bottomLeft"/>
      <selection activeCell="I9" sqref="I9"/>
      <selection pane="bottomLeft" activeCell="E46" activeCellId="1" sqref="F47 E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43868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46.463000000000001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57.25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43868</v>
      </c>
      <c r="B11" s="20"/>
      <c r="C11" s="13">
        <v>1</v>
      </c>
      <c r="D11" s="39"/>
      <c r="E11" s="9"/>
      <c r="F11" s="20"/>
      <c r="G11" s="13">
        <f>IF(ISBLANK(Table15[[#This Row],[EARNED]]),"",Table15[[#This Row],[EARNED]])</f>
        <v>1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43922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43952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43983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44013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44044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44075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44105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44136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44166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47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52</v>
      </c>
      <c r="C40" s="13">
        <v>1.25</v>
      </c>
      <c r="D40" s="39">
        <v>0.17900000000000002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44713</v>
      </c>
      <c r="B41" s="20" t="s">
        <v>51</v>
      </c>
      <c r="C41" s="13">
        <v>1.25</v>
      </c>
      <c r="D41" s="39">
        <v>0.5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 t="s">
        <v>50</v>
      </c>
      <c r="C42" s="13">
        <v>1.25</v>
      </c>
      <c r="D42" s="39">
        <v>0.10800000000000001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47</v>
      </c>
      <c r="C47" s="13">
        <v>1.25</v>
      </c>
      <c r="D47" s="39">
        <v>5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8" t="s">
        <v>45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44957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44985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45016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45046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45077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45107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45138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45169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45199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45230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45260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45291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45322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45351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1"/>
      <c r="B107" s="15"/>
      <c r="C107" s="42"/>
      <c r="D107" s="43"/>
      <c r="E107" s="9"/>
      <c r="F107" s="15"/>
      <c r="G107" s="42" t="str">
        <f>IF(ISBLANK(Table15[[#This Row],[EARNED]]),"",Table15[[#This Row],[EARNED]])</f>
        <v/>
      </c>
      <c r="H107" s="43"/>
      <c r="I107" s="9"/>
      <c r="J107" s="12"/>
      <c r="K10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94" zoomScaleNormal="94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26</v>
      </c>
      <c r="G3" s="47">
        <f>SUMIFS(F7:F14,E7:E14,E3)+SUMIFS(D7:D66,C7:C66,F3)+D3</f>
        <v>0.17900000000000002</v>
      </c>
      <c r="J3" s="1">
        <v>7</v>
      </c>
      <c r="K3" s="35">
        <f>J4-1</f>
        <v>6</v>
      </c>
      <c r="L3" s="45">
        <f>IF($J$4=1,1.25,IF(ISBLANK($J$3),"---",1.25-VLOOKUP($K$3,$I$8:$K$37,2)))</f>
        <v>1</v>
      </c>
    </row>
    <row r="4" spans="1:12" hidden="1" x14ac:dyDescent="0.25">
      <c r="G4" s="33"/>
      <c r="J4" s="1" t="str">
        <f>IF(TEXT(J3,"D")=1,1,TEXT(J3,"D"))</f>
        <v>7</v>
      </c>
    </row>
    <row r="5" spans="1:12" x14ac:dyDescent="0.25">
      <c r="J5" s="1"/>
    </row>
    <row r="6" spans="1:12" x14ac:dyDescent="0.25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103.71299999999999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2024-01-09T07:31:39Z</dcterms:modified>
</cp:coreProperties>
</file>