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5" l="1"/>
  <c r="F4" i="1" l="1"/>
  <c r="B3" i="1"/>
  <c r="B2" i="1"/>
  <c r="G28" i="5"/>
  <c r="G15" i="5"/>
  <c r="G10" i="5"/>
  <c r="E9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3" i="5"/>
  <c r="G32" i="5"/>
  <c r="G31" i="5"/>
  <c r="G30" i="5"/>
  <c r="G29" i="5"/>
  <c r="G27" i="5"/>
  <c r="G26" i="5"/>
  <c r="G25" i="5"/>
  <c r="G24" i="5"/>
  <c r="G23" i="5"/>
  <c r="G22" i="5"/>
  <c r="G21" i="5"/>
  <c r="G20" i="5"/>
  <c r="G19" i="5"/>
  <c r="G18" i="5"/>
  <c r="G17" i="5"/>
  <c r="G16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<sst xmlns="http://schemas.openxmlformats.org/spreadsheetml/2006/main" count="93" uniqueCount="65">
  <si>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</si>
  <si>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</si>
  <si>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</si>
  <si>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</si>
  <si>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</si>
  <si>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</si>
  <si>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</si>
  <si>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</si>
  <si>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</si>
  <si>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</si>
  <si>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</si>
  <si>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</si>
  <si>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</si>
  <si>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</si>
  <si>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</si>
  <si>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</si>
  <si>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</si>
  <si>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</si>
  <si>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</si>
  <si>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</si>
  <si>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</si>
  <si>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</si>
  <si>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</si>
  <si>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</si>
  <si>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</si>
  <si>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</si>
  <si>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</si>
  <si>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</si>
  <si>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</si>
  <si>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</si>
  <si>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</si>
  <si>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</si>
  <si>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</si>
  <si>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</si>
  <si>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</si>
  <si>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</si>
  <si>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</si>
  <si>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</si>
  <si>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</si>
  <si>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</si>
  <si>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</si>
  <si>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</si>
  <si>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2020</t>
  </si>
  <si>
    <t>2021</t>
  </si>
  <si>
    <t>2022</t>
  </si>
  <si>
    <t>2023</t>
  </si>
  <si>
    <t>CASUAL</t>
  </si>
  <si>
    <t>VL(10-0-0)</t>
  </si>
  <si>
    <t>7/1-14/2021</t>
  </si>
  <si>
    <t>ATANGAN, JUDITH ALMENDRAS</t>
  </si>
  <si>
    <t>ONT</t>
  </si>
  <si>
    <t>NURSE</t>
  </si>
  <si>
    <t>1 - Married (and not separated)</t>
  </si>
  <si>
    <t>SP(1-0-0)</t>
  </si>
  <si>
    <t>BDAY 2/4/23</t>
  </si>
  <si>
    <t>VL(3-0-0)</t>
  </si>
  <si>
    <t>VL(2-0-0)</t>
  </si>
  <si>
    <t>5/18-21/2022</t>
  </si>
  <si>
    <t>6/30-7/1/2022</t>
  </si>
  <si>
    <t>FL(3-0-0)</t>
  </si>
  <si>
    <t>5/18-20/2023</t>
  </si>
  <si>
    <t>FL(2-0-0)</t>
  </si>
  <si>
    <t>12/4,5/2023</t>
  </si>
  <si>
    <t>UT(0-0-28)</t>
  </si>
  <si>
    <t>UT(0-0-10)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</si>
</sst>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01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1"/>
  <sheetViews>
    <sheetView tabSelected="1" zoomScale="102" zoomScaleNormal="102" workbookViewId="0">
      <pane ySplit="3720" topLeftCell="A22" activePane="bottomLeft"/>
      <selection activeCell="I9" sqref="I9"/>
      <selection pane="bottomLeft" activeCell="E39" sqref="E3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3" t="s">
        <v>52</v>
      </c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">
        <v>51</v>
      </c>
      <c r="C3" s="49"/>
      <c r="D3" s="22" t="s">
        <v>13</v>
      </c>
      <c r="F3" s="56">
        <v>44075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46</v>
      </c>
      <c r="C4" s="49"/>
      <c r="D4" s="22" t="s">
        <v>12</v>
      </c>
      <c r="F4" s="50" t="s">
        <v>50</v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28.670999999999999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48.75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44075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44105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44136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44166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8" t="s">
        <v>43</v>
      </c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25">
      <c r="A16" s="40">
        <v>44197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0">
        <v>44228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44256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44287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44317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44348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44378</v>
      </c>
      <c r="B22" s="20" t="s">
        <v>47</v>
      </c>
      <c r="C22" s="13">
        <v>1.25</v>
      </c>
      <c r="D22" s="39">
        <v>10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 t="s">
        <v>48</v>
      </c>
    </row>
    <row r="23" spans="1:11" x14ac:dyDescent="0.25">
      <c r="A23" s="40">
        <v>44409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44440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44470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44501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44531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8" t="s">
        <v>44</v>
      </c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>
        <v>44562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44593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44621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44652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44682</v>
      </c>
      <c r="B33" s="20" t="s">
        <v>55</v>
      </c>
      <c r="C33" s="13">
        <v>1.25</v>
      </c>
      <c r="D33" s="39">
        <v>3</v>
      </c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 t="s">
        <v>57</v>
      </c>
    </row>
    <row r="34" spans="1:11" x14ac:dyDescent="0.25">
      <c r="A34" s="40"/>
      <c r="B34" s="20" t="s">
        <v>64</v>
      </c>
      <c r="C34" s="13"/>
      <c r="D34" s="39">
        <v>2.1000000000000005E-2</v>
      </c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>
        <v>44713</v>
      </c>
      <c r="B35" s="20" t="s">
        <v>56</v>
      </c>
      <c r="C35" s="13">
        <v>1.25</v>
      </c>
      <c r="D35" s="39">
        <v>2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 t="s">
        <v>58</v>
      </c>
    </row>
    <row r="36" spans="1:11" x14ac:dyDescent="0.25">
      <c r="A36" s="40">
        <v>44743</v>
      </c>
      <c r="B36" s="20" t="s">
        <v>63</v>
      </c>
      <c r="C36" s="13">
        <v>1.25</v>
      </c>
      <c r="D36" s="39">
        <v>5.8000000000000017E-2</v>
      </c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44774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44805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44835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44866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44896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8" t="s">
        <v>45</v>
      </c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>
        <v>44957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44985</v>
      </c>
      <c r="B44" s="20" t="s">
        <v>53</v>
      </c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 t="s">
        <v>54</v>
      </c>
    </row>
    <row r="45" spans="1:11" x14ac:dyDescent="0.25">
      <c r="A45" s="40">
        <v>45016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45046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45077</v>
      </c>
      <c r="B47" s="20" t="s">
        <v>59</v>
      </c>
      <c r="C47" s="13">
        <v>1.25</v>
      </c>
      <c r="D47" s="39">
        <v>3</v>
      </c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 t="s">
        <v>60</v>
      </c>
    </row>
    <row r="48" spans="1:11" x14ac:dyDescent="0.25">
      <c r="A48" s="40">
        <v>45107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45138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45169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45199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45230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45260</v>
      </c>
      <c r="B53" s="20" t="s">
        <v>61</v>
      </c>
      <c r="C53" s="13">
        <v>1.25</v>
      </c>
      <c r="D53" s="39">
        <v>2</v>
      </c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 t="s">
        <v>62</v>
      </c>
    </row>
    <row r="54" spans="1:11" x14ac:dyDescent="0.25">
      <c r="A54" s="40">
        <v>45291</v>
      </c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>
        <v>45322</v>
      </c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>
        <v>45351</v>
      </c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>
        <v>45382</v>
      </c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>
        <v>45412</v>
      </c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>
        <v>45443</v>
      </c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>
        <v>45473</v>
      </c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>
        <v>45504</v>
      </c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>
        <v>45535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45565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>
        <v>45596</v>
      </c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>
        <v>45626</v>
      </c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>
        <v>45657</v>
      </c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>
        <v>45688</v>
      </c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>
        <v>45716</v>
      </c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>
        <v>45747</v>
      </c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>
        <v>45777</v>
      </c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>
        <v>45808</v>
      </c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>
        <v>45838</v>
      </c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>
        <v>45869</v>
      </c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>
        <v>45900</v>
      </c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>
        <v>45930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45961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45991</v>
      </c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>
        <v>46022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>
        <v>46053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1"/>
      <c r="B101" s="15"/>
      <c r="C101" s="42"/>
      <c r="D101" s="43"/>
      <c r="E101" s="9"/>
      <c r="F101" s="15"/>
      <c r="G101" s="42" t="str">
        <f>IF(ISBLANK(Table15[[#This Row],[EARNED]]),"",Table15[[#This Row],[EARNED]])</f>
        <v/>
      </c>
      <c r="H101" s="43"/>
      <c r="I101" s="9"/>
      <c r="J101" s="12"/>
      <c r="K101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82" zoomScaleNormal="82" workbookViewId="0">
      <selection activeCell="G8" sqref="G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ATANGAN, JUDITH ALMENDRAS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>NURSE</v>
      </c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0" t="str">
        <f>IF(ISBLANK('2018 LEAVE CREDITS'!F4:G4),"",'2018 LEAVE CREDITS'!F4:G4)</f>
        <v>ONT</v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30" zoomScaleNormal="13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>
        <v>10</v>
      </c>
      <c r="G3" s="47">
        <f>SUMIFS(F7:F14,E7:E14,E3)+SUMIFS(D7:D66,C7:C66,F3)+D3</f>
        <v>2.1000000000000005E-2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2024-01-09T07:24:36Z</dcterms:modified>
</cp:coreProperties>
</file>