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5" l="1"/>
  <c r="G76" i="5"/>
  <c r="G78" i="5" l="1"/>
  <c r="G80" i="5" l="1"/>
  <c r="G83" i="5" l="1"/>
  <c r="G86" i="5" l="1"/>
  <c r="G88" i="5" l="1"/>
  <c r="G102" i="5" l="1"/>
  <c r="G101" i="5" l="1"/>
  <c r="G99" i="5" l="1"/>
  <c r="G98" i="5"/>
  <c r="G93" i="5"/>
  <c r="G94" i="5"/>
  <c r="G95" i="5"/>
  <c r="G96" i="5"/>
  <c r="G97" i="5"/>
  <c r="G100" i="5"/>
  <c r="A91" i="5" l="1"/>
  <c r="A92" i="5" s="1"/>
  <c r="A93" i="5" s="1"/>
  <c r="A94" i="5" s="1"/>
  <c r="A96" i="5" s="1"/>
  <c r="A97" i="5" s="1"/>
  <c r="A100" i="5" s="1"/>
  <c r="A103" i="5" s="1"/>
  <c r="A104" i="5" s="1"/>
  <c r="A105" i="5" s="1"/>
  <c r="A106" i="5" s="1"/>
  <c r="A109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6" i="5"/>
  <c r="G105" i="5"/>
  <c r="G104" i="5"/>
  <c r="G103" i="5"/>
  <c r="G92" i="5"/>
  <c r="G91" i="5"/>
  <c r="G90" i="5"/>
  <c r="G89" i="5"/>
  <c r="G87" i="5"/>
  <c r="G85" i="5"/>
  <c r="G84" i="5"/>
  <c r="G82" i="5"/>
  <c r="G81" i="5"/>
  <c r="G79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<sst xmlns="http://schemas.openxmlformats.org/spreadsheetml/2006/main" count="195" uniqueCount="112">
  <si>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</si>
  <si>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</si>
  <si>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</si>
  <si>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</si>
  <si>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</si>
  <si>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</si>
  <si>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</si>
  <si>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</si>
  <si>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</si>
  <si>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</si>
  <si>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</si>
  <si>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</si>
  <si>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</si>
  <si>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</si>
  <si>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</si>
  <si>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</si>
  <si>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</si>
  <si>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</si>
  <si>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</si>
  <si>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</si>
  <si>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</si>
  <si>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</si>
  <si>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</si>
  <si>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</si>
  <si>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</si>
  <si>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</si>
  <si>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</si>
  <si>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</si>
  <si>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</si>
  <si>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</si>
  <si>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</si>
  <si>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</si>
  <si>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</si>
  <si>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</si>
  <si>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</si>
  <si>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</si>
  <si>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</si>
  <si>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</si>
  <si>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</si>
  <si>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</si>
  <si>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</si>
  <si>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</si>
  <si>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</si>
  <si>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</si>
  <si>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</si>
  <si>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</si>
  <si>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</si>
  <si>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</si>
  <si>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</si>
  <si>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</si>
  <si>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</si>
  <si>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</si>
  <si>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</si>
  <si>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</si>
  <si>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</si>
  <si>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</si>
  <si>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</si>
  <si>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</si>
  <si>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</si>
  <si>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</si>
  <si>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</si>
  <si>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</si>
  <si>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</si>
  <si>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</si>
  <si>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</si>
  <si>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</si>
  <si>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</si>
  <si>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</si>
  <si>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</si>
  <si>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</si>
  <si>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</si>
  <si>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</si>
  <si>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</si>
  <si>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</si>
  <si>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</si>
  <si>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</si>
  <si>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</si>
  <si>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</si>
  <si>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</si>
  <si>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</si>
  <si>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</si>
  <si>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</si>
  <si>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</si>
  <si>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</si>
  <si>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</si>
  <si>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</si>
  <si>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</si>
  <si>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</si>
  <si>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</si>
  <si>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</si>
  <si>
    <t>SL(5-0-0)</t>
  </si>
  <si>
    <t>4/24-28/2023</t>
  </si>
  <si>
    <t>SP(2-0-0)</t>
  </si>
  <si>
    <t>6/22-23/2023</t>
  </si>
  <si>
    <t>2024</t>
  </si>
  <si>
    <t>11/23,24/2023</t>
  </si>
  <si>
    <t>UT(0-2-23)</t>
  </si>
  <si>
    <t>UT(0-2-37)</t>
  </si>
  <si>
    <t>UT(0-2-21)</t>
  </si>
  <si>
    <t>UT(0-1-52)</t>
  </si>
  <si>
    <t>A(1-0-0)</t>
  </si>
  <si>
    <t>UT(0-1-17)</t>
  </si>
  <si>
    <t>A(2-0-0)</t>
  </si>
  <si>
    <t>6/23,24/2022</t>
  </si>
  <si>
    <t>UT(0-4-27)</t>
  </si>
  <si>
    <t>UT(0-0-15)</t>
  </si>
  <si>
    <t>A(19-0-0)</t>
  </si>
  <si>
    <t>4/1,4-8,11-13,18-22,25-29/2022</t>
  </si>
  <si>
    <t>A(4-0-0)</t>
  </si>
  <si>
    <t>5/2,4-6/2022</t>
  </si>
  <si>
    <t>UT(0-2-50)</t>
  </si>
  <si>
    <t>12/6,19,21,22,29/2023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</si>
</sst>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7"/>
  <sheetViews>
    <sheetView tabSelected="1" topLeftCell="A2" zoomScaleNormal="100" workbookViewId="0">
      <pane ySplit="3690" topLeftCell="A65" activePane="bottomLeft"/>
      <selection activeCell="M9" sqref="M9"/>
      <selection pane="bottomLeft" activeCell="O68" sqref="O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3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SUM(Table13[EARNED])-SUM(Table13[Absence Undertime W/ Pay])</f>
        <v>10.456000000000017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46.709000000000003</v>
      </c>
      <c r="J9" s="11"/>
      <c r="K9" s="20"/>
      <c r="M9" s="46"/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26.081000000000017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3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25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25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25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25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25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25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25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25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25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25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25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25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25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110</v>
      </c>
      <c r="C73" s="13">
        <v>1.25</v>
      </c>
      <c r="D73" s="39">
        <v>0.35399999999999998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 t="s">
        <v>106</v>
      </c>
      <c r="C74" s="13">
        <v>1.25</v>
      </c>
      <c r="D74" s="39">
        <v>19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107</v>
      </c>
    </row>
    <row r="75" spans="1:11" x14ac:dyDescent="0.25">
      <c r="A75" s="40">
        <v>44682</v>
      </c>
      <c r="B75" s="20" t="s">
        <v>108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109</v>
      </c>
    </row>
    <row r="76" spans="1:11" x14ac:dyDescent="0.25">
      <c r="A76" s="40"/>
      <c r="B76" s="20" t="s">
        <v>105</v>
      </c>
      <c r="C76" s="13"/>
      <c r="D76" s="39">
        <v>3.1000000000000014E-2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44713</v>
      </c>
      <c r="B77" s="20" t="s">
        <v>102</v>
      </c>
      <c r="C77" s="13">
        <v>1.25</v>
      </c>
      <c r="D77" s="39">
        <v>2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103</v>
      </c>
    </row>
    <row r="78" spans="1:11" x14ac:dyDescent="0.25">
      <c r="A78" s="40"/>
      <c r="B78" s="20" t="s">
        <v>104</v>
      </c>
      <c r="C78" s="13"/>
      <c r="D78" s="39">
        <v>0.55600000000000005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44743</v>
      </c>
      <c r="B79" s="20" t="s">
        <v>100</v>
      </c>
      <c r="C79" s="13">
        <v>1.25</v>
      </c>
      <c r="D79" s="39">
        <v>1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>
        <v>44755</v>
      </c>
    </row>
    <row r="80" spans="1:11" x14ac:dyDescent="0.25">
      <c r="A80" s="40"/>
      <c r="B80" s="20" t="s">
        <v>101</v>
      </c>
      <c r="C80" s="13"/>
      <c r="D80" s="39">
        <v>0.16000000000000003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/>
    </row>
    <row r="81" spans="1:11" x14ac:dyDescent="0.25">
      <c r="A81" s="40">
        <v>44774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44805</v>
      </c>
      <c r="B82" s="20" t="s">
        <v>51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44832</v>
      </c>
    </row>
    <row r="83" spans="1:11" x14ac:dyDescent="0.25">
      <c r="A83" s="40"/>
      <c r="B83" s="20" t="s">
        <v>99</v>
      </c>
      <c r="C83" s="13"/>
      <c r="D83" s="39">
        <v>0.23300000000000001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49"/>
    </row>
    <row r="84" spans="1:11" x14ac:dyDescent="0.25">
      <c r="A84" s="40">
        <v>44835</v>
      </c>
      <c r="B84" s="20" t="s">
        <v>98</v>
      </c>
      <c r="C84" s="13">
        <v>1.25</v>
      </c>
      <c r="D84" s="39">
        <v>0.29399999999999998</v>
      </c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49"/>
    </row>
    <row r="85" spans="1:11" x14ac:dyDescent="0.25">
      <c r="A85" s="40">
        <v>44866</v>
      </c>
      <c r="B85" s="20" t="s">
        <v>52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86</v>
      </c>
    </row>
    <row r="86" spans="1:11" x14ac:dyDescent="0.25">
      <c r="A86" s="40"/>
      <c r="B86" s="20" t="s">
        <v>97</v>
      </c>
      <c r="C86" s="13"/>
      <c r="D86" s="39">
        <v>0.32700000000000001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44896</v>
      </c>
      <c r="B87" s="20" t="s">
        <v>87</v>
      </c>
      <c r="C87" s="13">
        <v>1.25</v>
      </c>
      <c r="D87" s="39">
        <v>3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>
        <v>44908</v>
      </c>
    </row>
    <row r="88" spans="1:11" x14ac:dyDescent="0.25">
      <c r="A88" s="40"/>
      <c r="B88" s="20" t="s">
        <v>96</v>
      </c>
      <c r="C88" s="13"/>
      <c r="D88" s="39">
        <v>0.29799999999999999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49"/>
    </row>
    <row r="89" spans="1:11" x14ac:dyDescent="0.25">
      <c r="A89" s="48" t="s">
        <v>89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44927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44958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f t="shared" ref="A92:A106" si="0">EDATE(A91,1)</f>
        <v>44986</v>
      </c>
      <c r="B92" s="20" t="s">
        <v>51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1</v>
      </c>
      <c r="I92" s="9"/>
      <c r="J92" s="11"/>
      <c r="K92" s="49">
        <v>44992</v>
      </c>
    </row>
    <row r="93" spans="1:11" x14ac:dyDescent="0.25">
      <c r="A93" s="40">
        <f>EDATE(A92,1)</f>
        <v>45017</v>
      </c>
      <c r="B93" s="20" t="s">
        <v>75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49">
        <v>45020</v>
      </c>
    </row>
    <row r="94" spans="1:11" x14ac:dyDescent="0.25">
      <c r="A94" s="40">
        <f t="shared" si="0"/>
        <v>45047</v>
      </c>
      <c r="B94" s="20" t="s">
        <v>90</v>
      </c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>
        <v>5</v>
      </c>
      <c r="I94" s="9"/>
      <c r="J94" s="11"/>
      <c r="K94" s="20" t="s">
        <v>91</v>
      </c>
    </row>
    <row r="95" spans="1:11" x14ac:dyDescent="0.25">
      <c r="A95" s="40"/>
      <c r="B95" s="20" t="s">
        <v>51</v>
      </c>
      <c r="C95" s="13"/>
      <c r="D95" s="39"/>
      <c r="E95" s="9"/>
      <c r="F95" s="20"/>
      <c r="G95" s="13" t="str">
        <f>IF(ISBLANK(Table13[[#This Row],[EARNED]]),"",Table13[[#This Row],[EARNED]])</f>
        <v/>
      </c>
      <c r="H95" s="39">
        <v>1</v>
      </c>
      <c r="I95" s="9"/>
      <c r="J95" s="11"/>
      <c r="K95" s="49">
        <v>45075</v>
      </c>
    </row>
    <row r="96" spans="1:11" x14ac:dyDescent="0.25">
      <c r="A96" s="40">
        <f>EDATE(A94,1)</f>
        <v>45078</v>
      </c>
      <c r="B96" s="20" t="s">
        <v>92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>
        <v>2</v>
      </c>
      <c r="I96" s="9"/>
      <c r="J96" s="11"/>
      <c r="K96" s="20" t="s">
        <v>93</v>
      </c>
    </row>
    <row r="97" spans="1:11" x14ac:dyDescent="0.25">
      <c r="A97" s="40">
        <f t="shared" si="0"/>
        <v>45108</v>
      </c>
      <c r="B97" s="20" t="s">
        <v>51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1</v>
      </c>
      <c r="I97" s="9"/>
      <c r="J97" s="11"/>
      <c r="K97" s="49">
        <v>45104</v>
      </c>
    </row>
    <row r="98" spans="1:11" x14ac:dyDescent="0.25">
      <c r="A98" s="40"/>
      <c r="B98" s="20" t="s">
        <v>43</v>
      </c>
      <c r="C98" s="13"/>
      <c r="D98" s="39">
        <v>1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49">
        <v>45117</v>
      </c>
    </row>
    <row r="99" spans="1:11" x14ac:dyDescent="0.25">
      <c r="A99" s="40"/>
      <c r="B99" s="20" t="s">
        <v>51</v>
      </c>
      <c r="C99" s="13"/>
      <c r="D99" s="39"/>
      <c r="E99" s="9"/>
      <c r="F99" s="20"/>
      <c r="G99" s="13" t="str">
        <f>IF(ISBLANK(Table13[[#This Row],[EARNED]]),"",Table13[[#This Row],[EARNED]])</f>
        <v/>
      </c>
      <c r="H99" s="39">
        <v>1</v>
      </c>
      <c r="I99" s="9"/>
      <c r="J99" s="11"/>
      <c r="K99" s="49">
        <v>45133</v>
      </c>
    </row>
    <row r="100" spans="1:11" x14ac:dyDescent="0.25">
      <c r="A100" s="40">
        <f>EDATE(A97,1)</f>
        <v>45139</v>
      </c>
      <c r="B100" s="20" t="s">
        <v>43</v>
      </c>
      <c r="C100" s="13">
        <v>1.25</v>
      </c>
      <c r="D100" s="39">
        <v>1</v>
      </c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>
        <v>45162</v>
      </c>
    </row>
    <row r="101" spans="1:11" x14ac:dyDescent="0.25">
      <c r="A101" s="40"/>
      <c r="B101" s="20" t="s">
        <v>51</v>
      </c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>
        <v>1</v>
      </c>
      <c r="I101" s="9"/>
      <c r="J101" s="11"/>
      <c r="K101" s="49">
        <v>45156</v>
      </c>
    </row>
    <row r="102" spans="1:11" x14ac:dyDescent="0.25">
      <c r="A102" s="40"/>
      <c r="B102" s="20" t="s">
        <v>51</v>
      </c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>
        <v>1</v>
      </c>
      <c r="I102" s="9"/>
      <c r="J102" s="11"/>
      <c r="K102" s="49">
        <v>45163</v>
      </c>
    </row>
    <row r="103" spans="1:11" x14ac:dyDescent="0.25">
      <c r="A103" s="40">
        <f>EDATE(A100,1)</f>
        <v>45170</v>
      </c>
      <c r="B103" s="20"/>
      <c r="C103" s="13">
        <v>1.25</v>
      </c>
      <c r="D103" s="39"/>
      <c r="E103" s="9"/>
      <c r="F103" s="20"/>
      <c r="G103" s="13">
        <f>IF(ISBLANK(Table13[[#This Row],[EARNED]]),"",Table13[[#This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0"/>
        <v>45200</v>
      </c>
      <c r="B104" s="20"/>
      <c r="C104" s="13">
        <v>1.25</v>
      </c>
      <c r="D104" s="39"/>
      <c r="E104" s="9"/>
      <c r="F104" s="20"/>
      <c r="G104" s="13">
        <f>IF(ISBLANK(Table13[[#This Row],[EARNED]]),"",Table13[[#This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0"/>
        <v>45231</v>
      </c>
      <c r="B105" s="20" t="s">
        <v>44</v>
      </c>
      <c r="C105" s="13">
        <v>1.25</v>
      </c>
      <c r="D105" s="39"/>
      <c r="E105" s="9"/>
      <c r="F105" s="20"/>
      <c r="G105" s="13">
        <f>IF(ISBLANK(Table13[[#This Row],[EARNED]]),"",Table13[[#This Row],[EARNED]])</f>
        <v>1.25</v>
      </c>
      <c r="H105" s="39">
        <v>2</v>
      </c>
      <c r="I105" s="9"/>
      <c r="J105" s="11"/>
      <c r="K105" s="20" t="s">
        <v>95</v>
      </c>
    </row>
    <row r="106" spans="1:11" x14ac:dyDescent="0.25">
      <c r="A106" s="40">
        <f t="shared" si="0"/>
        <v>45261</v>
      </c>
      <c r="B106" s="20" t="s">
        <v>81</v>
      </c>
      <c r="C106" s="13">
        <v>1.25</v>
      </c>
      <c r="D106" s="39">
        <v>5</v>
      </c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20" t="s">
        <v>111</v>
      </c>
    </row>
    <row r="107" spans="1:11" x14ac:dyDescent="0.25">
      <c r="A107" s="40"/>
      <c r="B107" s="20" t="s">
        <v>51</v>
      </c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>
        <v>1</v>
      </c>
      <c r="I107" s="9"/>
      <c r="J107" s="11"/>
      <c r="K107" s="49">
        <v>45280</v>
      </c>
    </row>
    <row r="108" spans="1:11" x14ac:dyDescent="0.25">
      <c r="A108" s="48" t="s">
        <v>94</v>
      </c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f>EDATE(A106,1)</f>
        <v>45292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IF(ISBLANK(Table13[[#This Row],[EARNED]]),"",Table13[[#This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3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pane ySplit="3690" topLeftCell="A16" activePane="bottomLeft"/>
      <selection activeCell="E9" sqref="E9"/>
      <selection pane="bottomLeft" activeCell="G35" sqref="G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88</v>
      </c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25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25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25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25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25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25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25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25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25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25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25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15.625</v>
      </c>
      <c r="B3" s="11">
        <v>14.625</v>
      </c>
      <c r="D3" s="11"/>
      <c r="E3" s="11">
        <v>2</v>
      </c>
      <c r="F3" s="11">
        <v>50</v>
      </c>
      <c r="G3" s="45">
        <f>SUMIFS(F7:F14,E7:E14,E3)+SUMIFS(D7:D66,C7:C66,F3)+D3</f>
        <v>0.35399999999999998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2024-01-09T02:33:13Z</cp:lastPrinted>
  <dcterms:created xsi:type="dcterms:W3CDTF">2022-10-17T03:06:03Z</dcterms:created>
  <dcterms:modified xsi:type="dcterms:W3CDTF">2024-01-09T02:34:36Z</dcterms:modified>
</cp:coreProperties>
</file>