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CASUAL\LA TICC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9" i="5" l="1"/>
  <c r="G73" i="5" l="1"/>
  <c r="G58" i="5" l="1"/>
  <c r="G43" i="5" l="1"/>
  <c r="G30" i="5"/>
  <c r="F3" i="1" l="1"/>
  <c r="B4" i="1"/>
  <c r="F4" i="1" l="1"/>
  <c r="B3" i="1"/>
  <c r="B2" i="1"/>
  <c r="G45" i="5"/>
  <c r="G31" i="5"/>
  <c r="G17" i="5"/>
  <c r="G10" i="5"/>
  <c r="E9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7" i="5"/>
  <c r="G56" i="5"/>
  <c r="G55" i="5"/>
  <c r="G54" i="5"/>
  <c r="G53" i="5"/>
  <c r="G52" i="5"/>
  <c r="G51" i="5"/>
  <c r="G50" i="5"/>
  <c r="G49" i="5"/>
  <c r="G48" i="5"/>
  <c r="G47" i="5"/>
  <c r="G46" i="5"/>
  <c r="G44" i="5"/>
  <c r="G42" i="5"/>
  <c r="G41" i="5"/>
  <c r="G40" i="5"/>
  <c r="G39" i="5"/>
  <c r="G38" i="5"/>
  <c r="G37" i="5"/>
  <c r="G36" i="5"/>
  <c r="G35" i="5"/>
  <c r="G34" i="5"/>
  <c r="G33" i="5"/>
  <c r="G32" i="5"/>
  <c r="G29" i="5"/>
  <c r="G28" i="5"/>
  <c r="G27" i="5"/>
  <c r="G26" i="5"/>
  <c r="G25" i="5"/>
  <c r="G24" i="5"/>
  <c r="G23" i="5"/>
  <c r="G22" i="5"/>
  <c r="G21" i="5"/>
  <c r="G20" i="5"/>
  <c r="G19" i="5"/>
  <c r="G18" i="5"/>
  <c r="G16" i="5"/>
  <c r="G15" i="5"/>
  <c r="G14" i="5"/>
  <c r="G13" i="5"/>
  <c r="G12" i="5"/>
  <c r="G11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<sst xmlns="http://schemas.openxmlformats.org/spreadsheetml/2006/main" count="105" uniqueCount="69">
  <si>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</si>
  <si>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</si>
  <si>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</si>
  <si>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</si>
  <si>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</si>
  <si>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</si>
  <si>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</si>
  <si>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</si>
  <si>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</si>
  <si>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</si>
  <si>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</si>
  <si>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</si>
  <si>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</si>
  <si>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</si>
  <si>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</si>
  <si>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</si>
  <si>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</si>
  <si>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</si>
  <si>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</si>
  <si>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</si>
  <si>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</si>
  <si>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</si>
  <si>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</si>
  <si>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</si>
  <si>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</si>
  <si>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</si>
  <si>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</si>
  <si>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</si>
  <si>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</si>
  <si>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</si>
  <si>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</si>
  <si>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</si>
  <si>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</si>
  <si>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</si>
  <si>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</si>
  <si>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</si>
  <si>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</si>
  <si>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</si>
  <si>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</si>
  <si>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</si>
  <si>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</si>
  <si>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</si>
  <si>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2019</t>
  </si>
  <si>
    <t>2020</t>
  </si>
  <si>
    <t>2021</t>
  </si>
  <si>
    <t>2022</t>
  </si>
  <si>
    <t>2023</t>
  </si>
  <si>
    <t>CASUAL</t>
  </si>
  <si>
    <t>FL(5-0-0)</t>
  </si>
  <si>
    <t>RAMOS, EULOGIA</t>
  </si>
  <si>
    <t>CL(5-0-0)</t>
  </si>
  <si>
    <t>2/2,7,9,11,15/2020</t>
  </si>
  <si>
    <t>SP(1-0-0)</t>
  </si>
  <si>
    <t>12/18,20,22,26,28/2020</t>
  </si>
  <si>
    <t>VL(5-0-0)</t>
  </si>
  <si>
    <t>12/6-10/2021</t>
  </si>
  <si>
    <t>ANNIV 12/30/2021</t>
  </si>
  <si>
    <t>QL(6-0-0)</t>
  </si>
  <si>
    <t>1/21-28/2022</t>
  </si>
  <si>
    <t>BDAY 3/11/2022</t>
  </si>
  <si>
    <t>TICC</t>
  </si>
  <si>
    <t>BDAY 3/10/2023</t>
  </si>
  <si>
    <t>ANNIV 12/28/2022</t>
  </si>
  <si>
    <t>VL(3-0-0)</t>
  </si>
  <si>
    <t>9/26,27,28/2023</t>
  </si>
  <si>
    <t>2024</t>
  </si>
  <si>
    <t>VL(4-0-0)</t>
  </si>
  <si>
    <t>11/21,27-29/2023</t>
  </si>
  <si>
    <t>UT(0-0-12)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</si>
</sst>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20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20"/>
  <sheetViews>
    <sheetView tabSelected="1" zoomScale="120" zoomScaleNormal="120" workbookViewId="0">
      <pane ySplit="4425" topLeftCell="A51" activePane="bottomLeft"/>
      <selection activeCell="F4" sqref="F4:G4"/>
      <selection pane="bottomLeft" activeCell="F70" sqref="F70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49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0"/>
      <c r="C3" s="50"/>
      <c r="D3" s="22" t="s">
        <v>13</v>
      </c>
      <c r="F3" s="54"/>
      <c r="G3" s="55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0" t="s">
        <v>47</v>
      </c>
      <c r="C4" s="50"/>
      <c r="D4" s="22" t="s">
        <v>12</v>
      </c>
      <c r="F4" s="55" t="s">
        <v>60</v>
      </c>
      <c r="G4" s="55"/>
      <c r="H4" s="26" t="s">
        <v>17</v>
      </c>
      <c r="I4" s="26"/>
      <c r="J4" s="55"/>
      <c r="K4" s="58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9" t="s">
        <v>8</v>
      </c>
      <c r="D7" s="59"/>
      <c r="E7" s="59"/>
      <c r="F7" s="59"/>
      <c r="G7" s="59" t="s">
        <v>7</v>
      </c>
      <c r="H7" s="59"/>
      <c r="I7" s="59"/>
      <c r="J7" s="59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44.225000000000001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66.25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9"/>
      <c r="F10" s="20"/>
      <c r="G10" s="13" t="str">
        <f>IF(ISBLANK(Table15[[#This Row],[EARNED]]),"",Table15[[#This Row],[EARNED]])</f>
        <v/>
      </c>
      <c r="H10" s="39"/>
      <c r="I10" s="9"/>
      <c r="J10" s="11"/>
      <c r="K10" s="20"/>
    </row>
    <row r="11" spans="1:11" x14ac:dyDescent="0.25">
      <c r="A11" s="40">
        <v>43647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43678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43709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43739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43770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43800</v>
      </c>
      <c r="B16" s="20"/>
      <c r="C16" s="13">
        <v>1.25</v>
      </c>
      <c r="D16" s="39"/>
      <c r="E16" s="9"/>
      <c r="F16" s="20"/>
      <c r="G16" s="13">
        <f>IF(ISBLANK(Table15[[#This Row],[EARNED]]),"",Table15[[#This Row],[EARNED]])</f>
        <v>1.25</v>
      </c>
      <c r="H16" s="39"/>
      <c r="I16" s="9"/>
      <c r="J16" s="11"/>
      <c r="K16" s="20"/>
    </row>
    <row r="17" spans="1:11" x14ac:dyDescent="0.25">
      <c r="A17" s="48" t="s">
        <v>43</v>
      </c>
      <c r="B17" s="20"/>
      <c r="C17" s="13"/>
      <c r="D17" s="39"/>
      <c r="E17" s="9"/>
      <c r="F17" s="20"/>
      <c r="G17" s="13" t="str">
        <f>IF(ISBLANK(Table15[[#This Row],[EARNED]]),"",Table15[[#This Row],[EARNED]])</f>
        <v/>
      </c>
      <c r="H17" s="39"/>
      <c r="I17" s="9"/>
      <c r="J17" s="11"/>
      <c r="K17" s="20"/>
    </row>
    <row r="18" spans="1:11" x14ac:dyDescent="0.25">
      <c r="A18" s="40">
        <v>43831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43862</v>
      </c>
      <c r="B19" s="20" t="s">
        <v>50</v>
      </c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 t="s">
        <v>51</v>
      </c>
    </row>
    <row r="20" spans="1:11" x14ac:dyDescent="0.25">
      <c r="A20" s="40">
        <v>43891</v>
      </c>
      <c r="B20" s="20" t="s">
        <v>52</v>
      </c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49">
        <v>43901</v>
      </c>
    </row>
    <row r="21" spans="1:11" x14ac:dyDescent="0.25">
      <c r="A21" s="40">
        <v>43922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43952</v>
      </c>
      <c r="B22" s="20"/>
      <c r="C22" s="13">
        <v>1.25</v>
      </c>
      <c r="D22" s="39"/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0">
        <v>43983</v>
      </c>
      <c r="B23" s="20"/>
      <c r="C23" s="13">
        <v>1.25</v>
      </c>
      <c r="D23" s="39"/>
      <c r="E23" s="9"/>
      <c r="F23" s="20"/>
      <c r="G23" s="13">
        <f>IF(ISBLANK(Table15[[#This Row],[EARNED]]),"",Table15[[#This Row],[EARNED]])</f>
        <v>1.25</v>
      </c>
      <c r="H23" s="39"/>
      <c r="I23" s="9"/>
      <c r="J23" s="11"/>
      <c r="K23" s="20"/>
    </row>
    <row r="24" spans="1:11" x14ac:dyDescent="0.25">
      <c r="A24" s="40">
        <v>44013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44044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44075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44105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44136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44166</v>
      </c>
      <c r="B29" s="20" t="s">
        <v>48</v>
      </c>
      <c r="C29" s="13">
        <v>1.25</v>
      </c>
      <c r="D29" s="39">
        <v>5</v>
      </c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 t="s">
        <v>53</v>
      </c>
    </row>
    <row r="30" spans="1:11" x14ac:dyDescent="0.25">
      <c r="A30" s="40"/>
      <c r="B30" s="20" t="s">
        <v>52</v>
      </c>
      <c r="C30" s="13"/>
      <c r="D30" s="39"/>
      <c r="E30" s="9"/>
      <c r="F30" s="20"/>
      <c r="G30" s="13" t="str">
        <f>IF(ISBLANK(Table15[[#This Row],[EARNED]]),"",Table15[[#This Row],[EARNED]])</f>
        <v/>
      </c>
      <c r="H30" s="39"/>
      <c r="I30" s="9"/>
      <c r="J30" s="11"/>
      <c r="K30" s="49">
        <v>44195</v>
      </c>
    </row>
    <row r="31" spans="1:11" x14ac:dyDescent="0.25">
      <c r="A31" s="48" t="s">
        <v>44</v>
      </c>
      <c r="B31" s="20"/>
      <c r="C31" s="13"/>
      <c r="D31" s="39"/>
      <c r="E31" s="9"/>
      <c r="F31" s="20"/>
      <c r="G31" s="13" t="str">
        <f>IF(ISBLANK(Table15[[#This Row],[EARNED]]),"",Table15[[#This Row],[EARNED]])</f>
        <v/>
      </c>
      <c r="H31" s="39"/>
      <c r="I31" s="9"/>
      <c r="J31" s="11"/>
      <c r="K31" s="20"/>
    </row>
    <row r="32" spans="1:11" x14ac:dyDescent="0.25">
      <c r="A32" s="40">
        <v>44197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44228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44256</v>
      </c>
      <c r="B34" s="20" t="s">
        <v>52</v>
      </c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49">
        <v>44267</v>
      </c>
    </row>
    <row r="35" spans="1:11" x14ac:dyDescent="0.25">
      <c r="A35" s="40">
        <v>44287</v>
      </c>
      <c r="B35" s="20"/>
      <c r="C35" s="13">
        <v>1.25</v>
      </c>
      <c r="D35" s="39"/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0">
        <v>44317</v>
      </c>
      <c r="B36" s="20"/>
      <c r="C36" s="13">
        <v>1.25</v>
      </c>
      <c r="D36" s="39"/>
      <c r="E36" s="9"/>
      <c r="F36" s="20"/>
      <c r="G36" s="13">
        <f>IF(ISBLANK(Table15[[#This Row],[EARNED]]),"",Table15[[#This Row],[EARNED]])</f>
        <v>1.25</v>
      </c>
      <c r="H36" s="39"/>
      <c r="I36" s="9"/>
      <c r="J36" s="11"/>
      <c r="K36" s="20"/>
    </row>
    <row r="37" spans="1:11" x14ac:dyDescent="0.25">
      <c r="A37" s="40">
        <v>44348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44378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44409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44440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44470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44501</v>
      </c>
      <c r="B42" s="20" t="s">
        <v>54</v>
      </c>
      <c r="C42" s="13">
        <v>1.25</v>
      </c>
      <c r="D42" s="39">
        <v>5</v>
      </c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 t="s">
        <v>55</v>
      </c>
    </row>
    <row r="43" spans="1:11" x14ac:dyDescent="0.25">
      <c r="A43" s="40"/>
      <c r="B43" s="20" t="s">
        <v>52</v>
      </c>
      <c r="C43" s="13"/>
      <c r="D43" s="39"/>
      <c r="E43" s="9"/>
      <c r="F43" s="20"/>
      <c r="G43" s="13" t="str">
        <f>IF(ISBLANK(Table15[[#This Row],[EARNED]]),"",Table15[[#This Row],[EARNED]])</f>
        <v/>
      </c>
      <c r="H43" s="39"/>
      <c r="I43" s="9"/>
      <c r="J43" s="11"/>
      <c r="K43" s="20" t="s">
        <v>56</v>
      </c>
    </row>
    <row r="44" spans="1:11" x14ac:dyDescent="0.25">
      <c r="A44" s="40">
        <v>44531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8" t="s">
        <v>45</v>
      </c>
      <c r="B45" s="20"/>
      <c r="C45" s="13"/>
      <c r="D45" s="39"/>
      <c r="E45" s="9"/>
      <c r="F45" s="20"/>
      <c r="G45" s="13" t="str">
        <f>IF(ISBLANK(Table15[[#This Row],[EARNED]]),"",Table15[[#This Row],[EARNED]])</f>
        <v/>
      </c>
      <c r="H45" s="39"/>
      <c r="I45" s="9"/>
      <c r="J45" s="11"/>
      <c r="K45" s="20"/>
    </row>
    <row r="46" spans="1:11" x14ac:dyDescent="0.25">
      <c r="A46" s="40">
        <v>44562</v>
      </c>
      <c r="B46" s="20" t="s">
        <v>57</v>
      </c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 t="s">
        <v>58</v>
      </c>
    </row>
    <row r="47" spans="1:11" x14ac:dyDescent="0.25">
      <c r="A47" s="40">
        <v>44593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44621</v>
      </c>
      <c r="B48" s="20" t="s">
        <v>52</v>
      </c>
      <c r="C48" s="13">
        <v>1.25</v>
      </c>
      <c r="D48" s="39"/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 t="s">
        <v>59</v>
      </c>
    </row>
    <row r="49" spans="1:11" x14ac:dyDescent="0.25">
      <c r="A49" s="40">
        <v>44652</v>
      </c>
      <c r="B49" s="20"/>
      <c r="C49" s="13">
        <v>1.25</v>
      </c>
      <c r="D49" s="39"/>
      <c r="E49" s="9"/>
      <c r="F49" s="20"/>
      <c r="G49" s="13">
        <f>IF(ISBLANK(Table15[[#This Row],[EARNED]]),"",Table15[[#This Row],[EARNED]])</f>
        <v>1.25</v>
      </c>
      <c r="H49" s="39"/>
      <c r="I49" s="9"/>
      <c r="J49" s="11"/>
      <c r="K49" s="20"/>
    </row>
    <row r="50" spans="1:11" x14ac:dyDescent="0.25">
      <c r="A50" s="40">
        <v>44682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44713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44743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44774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44805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44835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44866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44896</v>
      </c>
      <c r="B57" s="20" t="s">
        <v>48</v>
      </c>
      <c r="C57" s="13">
        <v>1.25</v>
      </c>
      <c r="D57" s="39">
        <v>5</v>
      </c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/>
      <c r="B58" s="20" t="s">
        <v>52</v>
      </c>
      <c r="C58" s="13"/>
      <c r="D58" s="39"/>
      <c r="E58" s="9"/>
      <c r="F58" s="20"/>
      <c r="G58" s="13" t="str">
        <f>IF(ISBLANK(Table15[[#This Row],[EARNED]]),"",Table15[[#This Row],[EARNED]])</f>
        <v/>
      </c>
      <c r="H58" s="39"/>
      <c r="I58" s="9"/>
      <c r="J58" s="11"/>
      <c r="K58" s="20" t="s">
        <v>62</v>
      </c>
    </row>
    <row r="59" spans="1:11" x14ac:dyDescent="0.25">
      <c r="A59" s="40"/>
      <c r="B59" s="20" t="s">
        <v>68</v>
      </c>
      <c r="C59" s="13"/>
      <c r="D59" s="39">
        <v>2.5000000000000008E-2</v>
      </c>
      <c r="E59" s="9"/>
      <c r="F59" s="20"/>
      <c r="G59" s="13" t="str">
        <f>IF(ISBLANK(Table15[[#This Row],[EARNED]]),"",Table15[[#This Row],[EARNED]])</f>
        <v/>
      </c>
      <c r="H59" s="39"/>
      <c r="I59" s="9"/>
      <c r="J59" s="11"/>
      <c r="K59" s="20"/>
    </row>
    <row r="60" spans="1:11" x14ac:dyDescent="0.25">
      <c r="A60" s="48" t="s">
        <v>46</v>
      </c>
      <c r="B60" s="20"/>
      <c r="C60" s="13"/>
      <c r="D60" s="39"/>
      <c r="E60" s="9"/>
      <c r="F60" s="20"/>
      <c r="G60" s="13" t="str">
        <f>IF(ISBLANK(Table15[[#This Row],[EARNED]]),"",Table15[[#This Row],[EARNED]])</f>
        <v/>
      </c>
      <c r="H60" s="39"/>
      <c r="I60" s="9"/>
      <c r="J60" s="11"/>
      <c r="K60" s="20"/>
    </row>
    <row r="61" spans="1:11" x14ac:dyDescent="0.25">
      <c r="A61" s="40">
        <v>44927</v>
      </c>
      <c r="B61" s="20"/>
      <c r="C61" s="13">
        <v>1.25</v>
      </c>
      <c r="D61" s="39"/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0">
        <v>44958</v>
      </c>
      <c r="B62" s="20"/>
      <c r="C62" s="13">
        <v>1.25</v>
      </c>
      <c r="D62" s="39"/>
      <c r="E62" s="9"/>
      <c r="F62" s="20"/>
      <c r="G62" s="13">
        <f>IF(ISBLANK(Table15[[#This Row],[EARNED]]),"",Table15[[#This Row],[EARNED]])</f>
        <v>1.25</v>
      </c>
      <c r="H62" s="39"/>
      <c r="I62" s="9"/>
      <c r="J62" s="11"/>
      <c r="K62" s="20"/>
    </row>
    <row r="63" spans="1:11" x14ac:dyDescent="0.25">
      <c r="A63" s="40">
        <v>44986</v>
      </c>
      <c r="B63" s="20" t="s">
        <v>52</v>
      </c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 t="s">
        <v>61</v>
      </c>
    </row>
    <row r="64" spans="1:11" x14ac:dyDescent="0.25">
      <c r="A64" s="40">
        <v>45017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45047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45078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45108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45139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45170</v>
      </c>
      <c r="B69" s="20" t="s">
        <v>63</v>
      </c>
      <c r="C69" s="13">
        <v>1.25</v>
      </c>
      <c r="D69" s="39">
        <v>3</v>
      </c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 t="s">
        <v>64</v>
      </c>
    </row>
    <row r="70" spans="1:11" x14ac:dyDescent="0.25">
      <c r="A70" s="40">
        <v>45200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45231</v>
      </c>
      <c r="B71" s="20" t="s">
        <v>66</v>
      </c>
      <c r="C71" s="13">
        <v>1.25</v>
      </c>
      <c r="D71" s="39">
        <v>4</v>
      </c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 t="s">
        <v>67</v>
      </c>
    </row>
    <row r="72" spans="1:11" x14ac:dyDescent="0.25">
      <c r="A72" s="40">
        <v>45261</v>
      </c>
      <c r="B72" s="20" t="s">
        <v>52</v>
      </c>
      <c r="C72" s="13"/>
      <c r="D72" s="39"/>
      <c r="E72" s="9"/>
      <c r="F72" s="20"/>
      <c r="G72" s="13" t="str">
        <f>IF(ISBLANK(Table15[[#This Row],[EARNED]]),"",Table15[[#This Row],[EARNED]])</f>
        <v/>
      </c>
      <c r="H72" s="39"/>
      <c r="I72" s="9"/>
      <c r="J72" s="11"/>
      <c r="K72" s="49">
        <v>45289</v>
      </c>
    </row>
    <row r="73" spans="1:11" x14ac:dyDescent="0.25">
      <c r="A73" s="48" t="s">
        <v>65</v>
      </c>
      <c r="B73" s="20"/>
      <c r="C73" s="13"/>
      <c r="D73" s="39"/>
      <c r="E73" s="9"/>
      <c r="F73" s="20"/>
      <c r="G73" s="13" t="str">
        <f>IF(ISBLANK(Table15[[#This Row],[EARNED]]),"",Table15[[#This Row],[EARNED]])</f>
        <v/>
      </c>
      <c r="H73" s="39"/>
      <c r="I73" s="9"/>
      <c r="J73" s="11"/>
      <c r="K73" s="20"/>
    </row>
    <row r="74" spans="1:11" x14ac:dyDescent="0.25">
      <c r="A74" s="40">
        <v>45292</v>
      </c>
      <c r="B74" s="20"/>
      <c r="C74" s="13"/>
      <c r="D74" s="39"/>
      <c r="E74" s="9"/>
      <c r="F74" s="20"/>
      <c r="G74" s="13" t="str">
        <f>IF(ISBLANK(Table15[[#This Row],[EARNED]]),"",Table15[[#This Row],[EARNED]])</f>
        <v/>
      </c>
      <c r="H74" s="39"/>
      <c r="I74" s="9"/>
      <c r="J74" s="11"/>
      <c r="K74" s="20"/>
    </row>
    <row r="75" spans="1:11" x14ac:dyDescent="0.25">
      <c r="A75" s="40">
        <v>45323</v>
      </c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0">
        <v>45352</v>
      </c>
      <c r="B76" s="20"/>
      <c r="C76" s="13"/>
      <c r="D76" s="39"/>
      <c r="E76" s="9"/>
      <c r="F76" s="20"/>
      <c r="G76" s="13" t="str">
        <f>IF(ISBLANK(Table15[[#This Row],[EARNED]]),"",Table15[[#This Row],[EARNED]])</f>
        <v/>
      </c>
      <c r="H76" s="39"/>
      <c r="I76" s="9"/>
      <c r="J76" s="11"/>
      <c r="K76" s="20"/>
    </row>
    <row r="77" spans="1:11" x14ac:dyDescent="0.25">
      <c r="A77" s="40">
        <v>45383</v>
      </c>
      <c r="B77" s="20"/>
      <c r="C77" s="13"/>
      <c r="D77" s="39"/>
      <c r="E77" s="9"/>
      <c r="F77" s="20"/>
      <c r="G77" s="13" t="str">
        <f>IF(ISBLANK(Table15[[#This Row],[EARNED]]),"",Table15[[#This Row],[EARNED]])</f>
        <v/>
      </c>
      <c r="H77" s="39"/>
      <c r="I77" s="9"/>
      <c r="J77" s="11"/>
      <c r="K77" s="20"/>
    </row>
    <row r="78" spans="1:11" x14ac:dyDescent="0.25">
      <c r="A78" s="40">
        <v>45413</v>
      </c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25">
      <c r="A79" s="40">
        <v>45444</v>
      </c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25">
      <c r="A80" s="40">
        <v>45474</v>
      </c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25">
      <c r="A81" s="40">
        <v>45505</v>
      </c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25">
      <c r="A82" s="40">
        <v>45536</v>
      </c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25">
      <c r="A83" s="40">
        <v>45566</v>
      </c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25">
      <c r="A84" s="40">
        <v>45597</v>
      </c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1"/>
      <c r="B120" s="15"/>
      <c r="C120" s="42"/>
      <c r="D120" s="43"/>
      <c r="E120" s="9"/>
      <c r="F120" s="15"/>
      <c r="G120" s="42" t="str">
        <f>IF(ISBLANK(Table15[[#This Row],[EARNED]]),"",Table15[[#This Row],[EARNED]])</f>
        <v/>
      </c>
      <c r="H120" s="43"/>
      <c r="I120" s="9"/>
      <c r="J120" s="12"/>
      <c r="K120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zoomScale="120" zoomScaleNormal="120" workbookViewId="0">
      <pane ySplit="4425" topLeftCell="A3" activePane="bottomLeft"/>
      <selection activeCell="B4" sqref="B4:C4"/>
      <selection pane="bottomLeft" activeCell="C13" sqref="C1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tr">
        <f>IF(ISBLANK('2018 LEAVE CREDITS'!B2:C2),"---------",'2018 LEAVE CREDITS'!B2:C2)</f>
        <v>RAMOS, EULOGIA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0" t="str">
        <f>IF(ISBLANK('2018 LEAVE CREDITS'!B3:C3),"",'2018 LEAVE CREDITS'!B3:C3)</f>
        <v/>
      </c>
      <c r="C3" s="50"/>
      <c r="D3" s="22" t="s">
        <v>13</v>
      </c>
      <c r="F3" s="54" t="str">
        <f>IF(ISBLANK('2018 LEAVE CREDITS'!F3:G3),"---------",'2018 LEAVE CREDITS'!F3:G3)</f>
        <v>---------</v>
      </c>
      <c r="G3" s="55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0" t="str">
        <f>IF(ISBLANK('2018 LEAVE CREDITS'!B4:C4),"---------",'2018 LEAVE CREDITS'!B4:C4)</f>
        <v>CASUAL</v>
      </c>
      <c r="C4" s="50"/>
      <c r="D4" s="22" t="s">
        <v>12</v>
      </c>
      <c r="F4" s="55" t="str">
        <f>IF(ISBLANK('2018 LEAVE CREDITS'!F4:G4),"",'2018 LEAVE CREDITS'!F4:G4)</f>
        <v>TICC</v>
      </c>
      <c r="G4" s="55"/>
      <c r="H4" s="26" t="s">
        <v>17</v>
      </c>
      <c r="I4" s="26"/>
      <c r="J4" s="55"/>
      <c r="K4" s="58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9" t="s">
        <v>8</v>
      </c>
      <c r="D7" s="59"/>
      <c r="E7" s="59"/>
      <c r="F7" s="59"/>
      <c r="G7" s="59" t="s">
        <v>7</v>
      </c>
      <c r="H7" s="59"/>
      <c r="I7" s="59"/>
      <c r="J7" s="59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0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0</v>
      </c>
      <c r="J9" s="11"/>
      <c r="K9" s="20"/>
    </row>
    <row r="10" spans="1:11" x14ac:dyDescent="0.25">
      <c r="A10" s="40"/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/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25">
      <c r="A12" s="40"/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/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/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/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25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/>
      <c r="B3" s="11"/>
      <c r="D3"/>
      <c r="E3"/>
      <c r="F3">
        <v>12</v>
      </c>
      <c r="G3" s="47">
        <f>SUMIFS(F7:F14,E7:E14,E3)+SUMIFS(D7:D66,C7:C66,F3)+D3</f>
        <v>2.5000000000000008E-2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1" t="s">
        <v>38</v>
      </c>
      <c r="J6" s="61"/>
      <c r="K6" s="61"/>
      <c r="L6" s="61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2024-01-09T08:16:58Z</dcterms:modified>
</cp:coreProperties>
</file>