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5" l="1"/>
  <c r="G47" i="5" l="1"/>
  <c r="F3" i="1"/>
  <c r="B4" i="1"/>
  <c r="F4" i="1" l="1"/>
  <c r="B3" i="1"/>
  <c r="B2" i="1"/>
  <c r="G30" i="5"/>
  <c r="G17" i="5"/>
  <c r="G10" i="5"/>
  <c r="E9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6" i="5"/>
  <c r="G55" i="5"/>
  <c r="G54" i="5"/>
  <c r="G53" i="5"/>
  <c r="G52" i="5"/>
  <c r="G51" i="5"/>
  <c r="G50" i="5"/>
  <c r="G49" i="5"/>
  <c r="G48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<sst xmlns="http://schemas.openxmlformats.org/spreadsheetml/2006/main" count="92" uniqueCount="60">
  <si>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</si>
  <si>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</si>
  <si>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</si>
  <si>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</si>
  <si>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</si>
  <si>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</si>
  <si>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</si>
  <si>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</si>
  <si>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</si>
  <si>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</si>
  <si>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</si>
  <si>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</si>
  <si>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</si>
  <si>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</si>
  <si>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</si>
  <si>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</si>
  <si>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</si>
  <si>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</si>
  <si>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</si>
  <si>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</si>
  <si>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</si>
  <si>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</si>
  <si>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</si>
  <si>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</si>
  <si>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</si>
  <si>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</si>
  <si>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</si>
  <si>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</si>
  <si>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</si>
  <si>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</si>
  <si>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</si>
  <si>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</si>
  <si>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</si>
  <si>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</si>
  <si>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</si>
  <si>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</si>
  <si>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</si>
  <si>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</si>
  <si>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</si>
  <si>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</si>
  <si>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</si>
  <si>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</si>
  <si>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</si>
  <si>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</si>
  <si>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</si>
  <si>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</si>
  <si>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</si>
  <si>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</si>
  <si>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DE GRANO, RONALEI</t>
  </si>
  <si>
    <t>SL(2-0-0)</t>
  </si>
  <si>
    <t>SL(1-0-0)</t>
  </si>
  <si>
    <t>ONT</t>
  </si>
  <si>
    <t>SP(1-0-0)</t>
  </si>
  <si>
    <t>MEDICAL TECHNOLOGIES</t>
  </si>
  <si>
    <t>8/6,7/2023</t>
  </si>
  <si>
    <t>FL(3-0-0)</t>
  </si>
  <si>
    <t>10/20-22/2023</t>
  </si>
  <si>
    <t>2024</t>
  </si>
  <si>
    <t>UT(0-2-0)</t>
  </si>
  <si>
    <t>FL(2-0-0)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</si>
</sst>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4"/>
  <sheetViews>
    <sheetView tabSelected="1" zoomScale="120" zoomScaleNormal="120" workbookViewId="0">
      <pane ySplit="4425" topLeftCell="A44" activePane="bottomLeft"/>
      <selection activeCell="B4" sqref="B4:C4"/>
      <selection pane="bottomLeft" activeCell="F58" sqref="F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48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">
        <v>53</v>
      </c>
      <c r="C3" s="50"/>
      <c r="D3" s="22" t="s">
        <v>13</v>
      </c>
      <c r="F3" s="57">
        <v>44013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">
        <v>46</v>
      </c>
      <c r="C4" s="50"/>
      <c r="D4" s="22" t="s">
        <v>12</v>
      </c>
      <c r="F4" s="51" t="s">
        <v>51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46.5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44013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44044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44075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44105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44136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44166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44197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44228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44256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44287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44317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44348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44378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44409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44440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44470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44501</v>
      </c>
      <c r="B28" s="20" t="s">
        <v>49</v>
      </c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>
        <v>2</v>
      </c>
      <c r="I28" s="9"/>
      <c r="J28" s="11"/>
      <c r="K28" s="20"/>
    </row>
    <row r="29" spans="1:11" x14ac:dyDescent="0.25">
      <c r="A29" s="40">
        <v>44531</v>
      </c>
      <c r="B29" s="20" t="s">
        <v>47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44562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44593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44621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44652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44682</v>
      </c>
      <c r="B35" s="20" t="s">
        <v>58</v>
      </c>
      <c r="C35" s="13">
        <v>1.25</v>
      </c>
      <c r="D35" s="39">
        <v>0.25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44713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44743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44774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44805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44835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44866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44896</v>
      </c>
      <c r="B42" s="20" t="s">
        <v>47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44927</v>
      </c>
      <c r="B44" s="20" t="s">
        <v>50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>
        <v>1</v>
      </c>
      <c r="I44" s="9"/>
      <c r="J44" s="11"/>
      <c r="K44" s="49">
        <v>44929</v>
      </c>
    </row>
    <row r="45" spans="1:11" x14ac:dyDescent="0.25">
      <c r="A45" s="40">
        <v>44958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44986</v>
      </c>
      <c r="B46" s="20" t="s">
        <v>52</v>
      </c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49">
        <v>44998</v>
      </c>
    </row>
    <row r="47" spans="1:11" x14ac:dyDescent="0.25">
      <c r="A47" s="40"/>
      <c r="B47" s="20" t="s">
        <v>52</v>
      </c>
      <c r="C47" s="13"/>
      <c r="D47" s="39"/>
      <c r="E47" s="9"/>
      <c r="F47" s="20"/>
      <c r="G47" s="13" t="str">
        <f>IF(ISBLANK(Table15[[#This Row],[EARNED]]),"",Table15[[#This Row],[EARNED]])</f>
        <v/>
      </c>
      <c r="H47" s="39"/>
      <c r="I47" s="9"/>
      <c r="J47" s="11"/>
      <c r="K47" s="49">
        <v>44999</v>
      </c>
    </row>
    <row r="48" spans="1:11" x14ac:dyDescent="0.25">
      <c r="A48" s="40">
        <v>45017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45047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45078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45108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45139</v>
      </c>
      <c r="B52" s="20" t="s">
        <v>49</v>
      </c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>
        <v>2</v>
      </c>
      <c r="I52" s="9"/>
      <c r="J52" s="11"/>
      <c r="K52" s="20" t="s">
        <v>54</v>
      </c>
    </row>
    <row r="53" spans="1:11" x14ac:dyDescent="0.25">
      <c r="A53" s="40">
        <v>45170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45200</v>
      </c>
      <c r="B54" s="20" t="s">
        <v>55</v>
      </c>
      <c r="C54" s="13">
        <v>1.25</v>
      </c>
      <c r="D54" s="39">
        <v>3</v>
      </c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 t="s">
        <v>56</v>
      </c>
    </row>
    <row r="55" spans="1:11" x14ac:dyDescent="0.25">
      <c r="A55" s="40">
        <v>45231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45261</v>
      </c>
      <c r="B56" s="20" t="s">
        <v>59</v>
      </c>
      <c r="C56" s="13">
        <v>1.25</v>
      </c>
      <c r="D56" s="39">
        <v>2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57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45292</v>
      </c>
      <c r="B58" s="20" t="s">
        <v>50</v>
      </c>
      <c r="C58" s="13"/>
      <c r="D58" s="39"/>
      <c r="E58" s="9"/>
      <c r="F58" s="20"/>
      <c r="G58" s="13" t="str">
        <f>IF(ISBLANK(Table15[[#This Row],[EARNED]]),"",Table15[[#This Row],[EARNED]])</f>
        <v/>
      </c>
      <c r="H58" s="39">
        <v>1</v>
      </c>
      <c r="I58" s="9"/>
      <c r="J58" s="11"/>
      <c r="K58" s="49">
        <v>45287</v>
      </c>
    </row>
    <row r="59" spans="1:11" x14ac:dyDescent="0.25">
      <c r="A59" s="40">
        <v>45323</v>
      </c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>
        <v>45352</v>
      </c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>
        <v>45383</v>
      </c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>
        <v>45413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45444</v>
      </c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>
        <v>45474</v>
      </c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>
        <v>45505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45536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45566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45597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45627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45658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45689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45717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45748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45778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45809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45839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>
        <v>45870</v>
      </c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>
        <v>45901</v>
      </c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>
        <v>45931</v>
      </c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>
        <v>45962</v>
      </c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>
        <v>45992</v>
      </c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>
        <v>46023</v>
      </c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1"/>
      <c r="B104" s="15"/>
      <c r="C104" s="42"/>
      <c r="D104" s="43"/>
      <c r="E104" s="9"/>
      <c r="F104" s="15"/>
      <c r="G104" s="42" t="str">
        <f>IF(ISBLANK(Table15[[#This Row],[EARNED]]),"",Table15[[#This Row],[EARNED]])</f>
        <v/>
      </c>
      <c r="H104" s="43"/>
      <c r="I104" s="9"/>
      <c r="J104" s="12"/>
      <c r="K10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10" zoomScaleNormal="110" workbookViewId="0">
      <pane ySplit="4050" topLeftCell="A3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tr">
        <f>IF(ISBLANK('2018 LEAVE CREDITS'!B2:C2),"---------",'2018 LEAVE CREDITS'!B2:C2)</f>
        <v>DE GRANO, RONALEI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 t="str">
        <f>IF(ISBLANK('2018 LEAVE CREDITS'!B3:C3),"",'2018 LEAVE CREDITS'!B3:C3)</f>
        <v>MEDICAL TECHNOLOGIES</v>
      </c>
      <c r="C3" s="50"/>
      <c r="D3" s="22" t="s">
        <v>13</v>
      </c>
      <c r="F3" s="57">
        <f>IF(ISBLANK('2018 LEAVE CREDITS'!F3:G3),"---------",'2018 LEAVE CREDITS'!F3:G3)</f>
        <v>44013</v>
      </c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 t="str">
        <f>IF(ISBLANK('2018 LEAVE CREDITS'!B4:C4),"---------",'2018 LEAVE CREDITS'!B4:C4)</f>
        <v>CASUAL</v>
      </c>
      <c r="C4" s="50"/>
      <c r="D4" s="22" t="s">
        <v>12</v>
      </c>
      <c r="F4" s="51" t="str">
        <f>IF(ISBLANK('2018 LEAVE CREDITS'!F4:G4),"",'2018 LEAVE CREDITS'!F4:G4)</f>
        <v>ONT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>
        <v>2</v>
      </c>
      <c r="F3"/>
      <c r="G3" s="47">
        <f>SUMIFS(F7:F14,E7:E14,E3)+SUMIFS(D7:D66,C7:C66,F3)+D3</f>
        <v>0.25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2024-01-15T00:53:06Z</dcterms:modified>
</cp:coreProperties>
</file>