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5" l="1"/>
  <c r="G91" i="5" l="1"/>
  <c r="G75" i="5" l="1"/>
  <c r="G20" i="1" l="1"/>
  <c r="G11" i="1"/>
  <c r="E9" i="5"/>
  <c r="G62" i="5"/>
  <c r="G49" i="5"/>
  <c r="G36" i="5"/>
  <c r="G23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2" i="1"/>
  <c r="G13" i="1"/>
  <c r="G14" i="1"/>
  <c r="G15" i="1"/>
  <c r="G16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<sst xmlns="http://schemas.openxmlformats.org/spreadsheetml/2006/main" count="137" uniqueCount="86">
  <si>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</si>
  <si>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</si>
  <si>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</si>
  <si>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</si>
  <si>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</si>
  <si>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</si>
  <si>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</si>
  <si>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</si>
  <si>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</si>
  <si>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</si>
  <si>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</si>
  <si>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</si>
  <si>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</si>
  <si>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</si>
  <si>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</si>
  <si>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</si>
  <si>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</si>
  <si>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</si>
  <si>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</si>
  <si>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</si>
  <si>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</si>
  <si>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</si>
  <si>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</si>
  <si>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</si>
  <si>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</si>
  <si>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</si>
  <si>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</si>
  <si>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</si>
  <si>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</si>
  <si>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</si>
  <si>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</si>
  <si>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</si>
  <si>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</si>
  <si>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</si>
  <si>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</si>
  <si>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</si>
  <si>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</si>
  <si>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</si>
  <si>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</si>
  <si>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</si>
  <si>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</si>
  <si>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</si>
  <si>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SARMIENTO, MARIA TERESA</t>
  </si>
  <si>
    <t>CASUAL</t>
  </si>
  <si>
    <t>ONT</t>
  </si>
  <si>
    <t>MIDWIFE</t>
  </si>
  <si>
    <t>2018</t>
  </si>
  <si>
    <t>2019</t>
  </si>
  <si>
    <t>2020</t>
  </si>
  <si>
    <t>FL(5-0-0)</t>
  </si>
  <si>
    <t>2021</t>
  </si>
  <si>
    <t>2022</t>
  </si>
  <si>
    <t>VL(2-0-0)</t>
  </si>
  <si>
    <t>VL(6-0-0)</t>
  </si>
  <si>
    <t>6/24-28/2019</t>
  </si>
  <si>
    <t>10/27,28/2019</t>
  </si>
  <si>
    <t>SP(1-0-0)</t>
  </si>
  <si>
    <t>CALAMITY LEAVE</t>
  </si>
  <si>
    <t>2/3,4,10,11,12/2020</t>
  </si>
  <si>
    <t>VL(1-0-0)</t>
  </si>
  <si>
    <t>SL(3-0-0)</t>
  </si>
  <si>
    <t>9/15-17/2021</t>
  </si>
  <si>
    <t>SP(2-0-0)</t>
  </si>
  <si>
    <t>10/17-18/2022</t>
  </si>
  <si>
    <t>9/4,5,6</t>
  </si>
  <si>
    <t>2023</t>
  </si>
  <si>
    <t>SL(1-0-0)</t>
  </si>
  <si>
    <t>SL(4-0-0)</t>
  </si>
  <si>
    <t>06/1-4/2023</t>
  </si>
  <si>
    <t>ANNIVERSARY 7/23/2023</t>
  </si>
  <si>
    <t>VL(5-0-0)</t>
  </si>
  <si>
    <t>9/26-30/2023</t>
  </si>
  <si>
    <t>10/26-30/2023</t>
  </si>
  <si>
    <t>11/18-22/2023</t>
  </si>
  <si>
    <t>VL(8-0-0)</t>
  </si>
  <si>
    <t>11/20-24,27-29/2023</t>
  </si>
  <si>
    <t>12/11-15/2023</t>
  </si>
  <si>
    <t>UT(0-1-47)</t>
  </si>
  <si>
    <t>UT(0-0-36)</t>
  </si>
  <si>
    <t>UT(0-4-58)</t>
  </si>
  <si>
    <t>UT(0-0-21)</t>
  </si>
  <si>
    <t>UT(0-0-15)</t>
  </si>
  <si>
    <t>2024</t>
  </si>
  <si>
    <t>01/04,11,13/2024</t>
  </si>
  <si>
    <t>SL(5-0-0)</t>
  </si>
  <si>
    <t>12/19,25,27,29,30/2024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</si>
</sst>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Normal="100" workbookViewId="0">
      <pane ySplit="3690" topLeftCell="A84" activePane="bottomLeft"/>
      <selection activeCell="F8" sqref="F8:F9"/>
      <selection pane="bottomLeft" activeCell="G96" sqref="G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">
        <v>45</v>
      </c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64.006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81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51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78</v>
      </c>
      <c r="C67" s="13">
        <v>1.25</v>
      </c>
      <c r="D67" s="39">
        <v>7.5000000000000011E-2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77</v>
      </c>
      <c r="C69" s="13">
        <v>1.25</v>
      </c>
      <c r="D69" s="39">
        <v>0.223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81</v>
      </c>
      <c r="C71" s="13">
        <v>1.25</v>
      </c>
      <c r="D71" s="39">
        <v>3.1000000000000014E-2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80</v>
      </c>
      <c r="C73" s="13">
        <v>1.25</v>
      </c>
      <c r="D73" s="39">
        <v>4.4000000000000004E-2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79</v>
      </c>
      <c r="C75" s="13"/>
      <c r="D75" s="39">
        <v>0.621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8" t="s">
        <v>65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 t="s">
        <v>56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49">
        <v>45216</v>
      </c>
    </row>
    <row r="87" spans="1:11" x14ac:dyDescent="0.25">
      <c r="A87" s="40">
        <v>45231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45232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8" t="s">
        <v>82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45322</v>
      </c>
      <c r="B90" s="20" t="s">
        <v>60</v>
      </c>
      <c r="C90" s="13"/>
      <c r="D90" s="39"/>
      <c r="E90" s="9"/>
      <c r="F90" s="20"/>
      <c r="G90" s="13" t="str">
        <f>IF(ISBLANK(Table13[[#This Row],[EARNED]]),"",Table13[[#This Row],[EARNED]])</f>
        <v/>
      </c>
      <c r="H90" s="39">
        <v>3</v>
      </c>
      <c r="I90" s="9"/>
      <c r="J90" s="11"/>
      <c r="K90" s="20" t="s">
        <v>83</v>
      </c>
    </row>
    <row r="91" spans="1:11" x14ac:dyDescent="0.25">
      <c r="A91" s="40"/>
      <c r="B91" s="20" t="s">
        <v>84</v>
      </c>
      <c r="C91" s="13"/>
      <c r="D91" s="39"/>
      <c r="E91" s="9"/>
      <c r="F91" s="20"/>
      <c r="G91" s="13" t="str">
        <f>IF(ISBLANK(Table13[[#This Row],[EARNED]]),"",Table13[[#This Row],[EARNED]])</f>
        <v/>
      </c>
      <c r="H91" s="39">
        <v>5</v>
      </c>
      <c r="I91" s="9"/>
      <c r="J91" s="11"/>
      <c r="K91" s="20" t="s">
        <v>85</v>
      </c>
    </row>
    <row r="92" spans="1:11" x14ac:dyDescent="0.25">
      <c r="A92" s="40"/>
      <c r="B92" s="20" t="s">
        <v>66</v>
      </c>
      <c r="C92" s="13"/>
      <c r="D92" s="39"/>
      <c r="E92" s="9"/>
      <c r="F92" s="20"/>
      <c r="G92" s="13" t="str">
        <f>IF(ISBLANK(Table13[[#This Row],[EARNED]]),"",Table13[[#This Row],[EARNED]])</f>
        <v/>
      </c>
      <c r="H92" s="39">
        <v>1</v>
      </c>
      <c r="I92" s="9"/>
      <c r="J92" s="11"/>
      <c r="K92" s="49">
        <v>45292</v>
      </c>
    </row>
    <row r="93" spans="1:11" x14ac:dyDescent="0.25">
      <c r="A93" s="40">
        <v>45351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45382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45412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45443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45473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45504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45535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45565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45596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45626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45657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45688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IF(ISBLANK(Table13[[#This Row],[EARNED]]),"",Table13[[#This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zoomScaleNormal="100" workbookViewId="0">
      <pane ySplit="3690" topLeftCell="A10" activePane="bottomLeft"/>
      <selection activeCell="I9" sqref="I9"/>
      <selection pane="bottomLeft" activeCell="K30" sqref="K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">
        <v>45</v>
      </c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3.0949999999999989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58.5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43617</v>
      </c>
      <c r="B11" s="20" t="s">
        <v>53</v>
      </c>
      <c r="C11" s="13"/>
      <c r="D11" s="39">
        <v>6</v>
      </c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 t="s">
        <v>54</v>
      </c>
    </row>
    <row r="12" spans="1:11" x14ac:dyDescent="0.25">
      <c r="A12" s="40">
        <v>43739</v>
      </c>
      <c r="B12" s="20" t="s">
        <v>52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55</v>
      </c>
    </row>
    <row r="13" spans="1:11" x14ac:dyDescent="0.25">
      <c r="A13" s="40"/>
      <c r="B13" s="20" t="s">
        <v>56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43755</v>
      </c>
    </row>
    <row r="14" spans="1:11" x14ac:dyDescent="0.25">
      <c r="A14" s="48" t="s">
        <v>48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43862</v>
      </c>
      <c r="B15" s="20" t="s">
        <v>57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25">
      <c r="A16" s="48" t="s">
        <v>50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1">
        <v>44378</v>
      </c>
      <c r="B17" s="15" t="s">
        <v>59</v>
      </c>
      <c r="C17" s="42"/>
      <c r="D17" s="43">
        <v>1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50">
        <v>44408</v>
      </c>
    </row>
    <row r="18" spans="1:11" x14ac:dyDescent="0.25">
      <c r="A18" s="40">
        <v>44470</v>
      </c>
      <c r="B18" s="20" t="s">
        <v>60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61</v>
      </c>
    </row>
    <row r="19" spans="1:11" x14ac:dyDescent="0.25">
      <c r="A19" s="48" t="s">
        <v>51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23">
        <v>44818</v>
      </c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64</v>
      </c>
    </row>
    <row r="21" spans="1:11" x14ac:dyDescent="0.25">
      <c r="A21" s="40">
        <v>44838</v>
      </c>
      <c r="B21" s="20" t="s">
        <v>62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63</v>
      </c>
    </row>
    <row r="22" spans="1:11" x14ac:dyDescent="0.25">
      <c r="A22" s="48" t="s">
        <v>65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44927</v>
      </c>
      <c r="B23" s="20" t="s">
        <v>66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44957</v>
      </c>
    </row>
    <row r="24" spans="1:11" x14ac:dyDescent="0.25">
      <c r="A24" s="40">
        <v>45078</v>
      </c>
      <c r="B24" s="20" t="s">
        <v>67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4</v>
      </c>
      <c r="I24" s="9"/>
      <c r="J24" s="11"/>
      <c r="K24" s="20" t="s">
        <v>68</v>
      </c>
    </row>
    <row r="25" spans="1:11" x14ac:dyDescent="0.25">
      <c r="A25" s="40">
        <v>45108</v>
      </c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 t="s">
        <v>69</v>
      </c>
    </row>
    <row r="26" spans="1:11" x14ac:dyDescent="0.25">
      <c r="A26" s="40">
        <v>45170</v>
      </c>
      <c r="B26" s="20" t="s">
        <v>70</v>
      </c>
      <c r="C26" s="13"/>
      <c r="D26" s="39">
        <v>5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71</v>
      </c>
    </row>
    <row r="27" spans="1:11" x14ac:dyDescent="0.25">
      <c r="A27" s="40">
        <v>45200</v>
      </c>
      <c r="B27" s="20" t="s">
        <v>70</v>
      </c>
      <c r="C27" s="13"/>
      <c r="D27" s="39">
        <v>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72</v>
      </c>
    </row>
    <row r="28" spans="1:11" x14ac:dyDescent="0.25">
      <c r="A28" s="40">
        <v>45231</v>
      </c>
      <c r="B28" s="20" t="s">
        <v>70</v>
      </c>
      <c r="C28" s="13"/>
      <c r="D28" s="39">
        <v>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73</v>
      </c>
    </row>
    <row r="29" spans="1:11" x14ac:dyDescent="0.25">
      <c r="A29" s="40"/>
      <c r="B29" s="20" t="s">
        <v>74</v>
      </c>
      <c r="C29" s="13"/>
      <c r="D29" s="39">
        <v>8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75</v>
      </c>
    </row>
    <row r="30" spans="1:11" x14ac:dyDescent="0.25">
      <c r="A30" s="40"/>
      <c r="B30" s="20" t="s">
        <v>70</v>
      </c>
      <c r="C30" s="13"/>
      <c r="D30" s="39">
        <v>5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76</v>
      </c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40.094999999999999</v>
      </c>
      <c r="B3" s="11">
        <v>69.5</v>
      </c>
      <c r="D3" s="11"/>
      <c r="E3" s="11"/>
      <c r="F3" s="11">
        <v>15</v>
      </c>
      <c r="G3" s="45">
        <f>SUMIFS(F7:F14,E7:E14,E3)+SUMIFS(D7:D66,C7:C66,F3)+D3</f>
        <v>3.1000000000000014E-2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2024-01-15T01:52:32Z</dcterms:modified>
</cp:coreProperties>
</file>