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NEW HR\DONE\"/>
    </mc:Choice>
  </mc:AlternateContent>
  <bookViews>
    <workbookView xWindow="-105" yWindow="-105" windowWidth="23250" windowHeight="12570" firstSheet="1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0" i="5" l="1"/>
  <c r="G88" i="5" l="1"/>
  <c r="G82" i="5" l="1"/>
  <c r="G83" i="5"/>
  <c r="G20" i="1" l="1"/>
  <c r="G75" i="5"/>
  <c r="G3" i="3"/>
  <c r="F4" i="1" l="1"/>
  <c r="B3" i="1"/>
  <c r="B2" i="1"/>
  <c r="G62" i="5"/>
  <c r="G49" i="5"/>
  <c r="G36" i="5"/>
  <c r="G23" i="5"/>
  <c r="E9" i="5"/>
  <c r="G137" i="5"/>
  <c r="G136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89" i="5"/>
  <c r="G87" i="5"/>
  <c r="G86" i="5"/>
  <c r="G85" i="5"/>
  <c r="G84" i="5"/>
  <c r="G81" i="5"/>
  <c r="G80" i="5"/>
  <c r="G79" i="5"/>
  <c r="G78" i="5"/>
  <c r="G77" i="5"/>
  <c r="G76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17" i="1"/>
  <c r="G18" i="1"/>
  <c r="G19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<sst xmlns="http://schemas.openxmlformats.org/spreadsheetml/2006/main" count="133" uniqueCount="80">
  <si>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</si>
  <si>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</si>
  <si>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</si>
  <si>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</si>
  <si>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</si>
  <si>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</si>
  <si>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</si>
  <si>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</si>
  <si>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</si>
  <si>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</si>
  <si>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</si>
  <si>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</si>
  <si>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</si>
  <si>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</si>
  <si>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</si>
  <si>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</si>
  <si>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</si>
  <si>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</si>
  <si>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</si>
  <si>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</si>
  <si>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</si>
  <si>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</si>
  <si>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</si>
  <si>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</si>
  <si>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</si>
  <si>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</si>
  <si>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</si>
  <si>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</si>
  <si>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</si>
  <si>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</si>
  <si>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</si>
  <si>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</si>
  <si>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</si>
  <si>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</si>
  <si>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</si>
  <si>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</si>
  <si>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</si>
  <si>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</si>
  <si>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</si>
  <si>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</si>
  <si>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</si>
  <si>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</si>
  <si>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</si>
  <si>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</si>
  <si>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</si>
  <si>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</si>
  <si>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</si>
  <si>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</si>
  <si>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</si>
  <si>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BAES, ELMER</t>
  </si>
  <si>
    <t>FL(5-0-0)</t>
  </si>
  <si>
    <t>A(4-0-0)</t>
  </si>
  <si>
    <t>UT(0-2-52)</t>
  </si>
  <si>
    <t>A(2-0-0)</t>
  </si>
  <si>
    <t>UT(0-0-10)</t>
  </si>
  <si>
    <t>UT(0-1-5)</t>
  </si>
  <si>
    <t>3/22,29/2019</t>
  </si>
  <si>
    <t>2/7,8/2019</t>
  </si>
  <si>
    <t>1/3,4,28,30/2019</t>
  </si>
  <si>
    <t>SP(7-0-0)</t>
  </si>
  <si>
    <t>PATERNITY 12/15-23/2021</t>
  </si>
  <si>
    <t>FL(4-0-0)</t>
  </si>
  <si>
    <t>VL(1-0-0)</t>
  </si>
  <si>
    <t>SL(2-0-0)</t>
  </si>
  <si>
    <t>3/24,27/2023</t>
  </si>
  <si>
    <t>5/5,8/2023</t>
  </si>
  <si>
    <t>EDP</t>
  </si>
  <si>
    <t>SL(3-0-0)</t>
  </si>
  <si>
    <t>5/5,11,12/2023</t>
  </si>
  <si>
    <t>SL(1-0-0)</t>
  </si>
  <si>
    <t>6/6-7/2023</t>
  </si>
  <si>
    <t>6/15,16/2023</t>
  </si>
  <si>
    <t>9/5-7/2023</t>
  </si>
  <si>
    <t>9/18-20/2023</t>
  </si>
  <si>
    <t>10/10-11/2023</t>
  </si>
  <si>
    <t>SP(1-0-0)</t>
  </si>
  <si>
    <t>11/28-30/2023,12/01/2023</t>
  </si>
  <si>
    <t>2024</t>
  </si>
  <si>
    <t>FL(1-0-0)</t>
  </si>
  <si>
    <t>12/27-29/2023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</si>
</sst>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7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1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2:K137"/>
  <sheetViews>
    <sheetView tabSelected="1" zoomScaleNormal="100" workbookViewId="0">
      <pane ySplit="3765" topLeftCell="A84" activePane="bottomLeft"/>
      <selection activeCell="E9" sqref="E9"/>
      <selection pane="bottomLeft" activeCell="F94" sqref="F94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49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0"/>
      <c r="C3" s="50"/>
      <c r="D3" s="22" t="s">
        <v>13</v>
      </c>
      <c r="F3" s="54">
        <v>41519</v>
      </c>
      <c r="G3" s="55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0" t="s">
        <v>48</v>
      </c>
      <c r="C4" s="50"/>
      <c r="D4" s="22" t="s">
        <v>12</v>
      </c>
      <c r="F4" s="55" t="s">
        <v>66</v>
      </c>
      <c r="G4" s="55"/>
      <c r="H4" s="26" t="s">
        <v>17</v>
      </c>
      <c r="I4" s="26"/>
      <c r="J4" s="55"/>
      <c r="K4" s="58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9" t="s">
        <v>8</v>
      </c>
      <c r="D7" s="59"/>
      <c r="E7" s="59"/>
      <c r="F7" s="59"/>
      <c r="G7" s="59" t="s">
        <v>7</v>
      </c>
      <c r="H7" s="59"/>
      <c r="I7" s="59"/>
      <c r="J7" s="59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60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89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50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49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50</v>
      </c>
      <c r="C35" s="13">
        <v>1.25</v>
      </c>
      <c r="D35" s="39">
        <v>5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50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 t="s">
        <v>59</v>
      </c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 t="s">
        <v>60</v>
      </c>
    </row>
    <row r="61" spans="1:11" x14ac:dyDescent="0.25">
      <c r="A61" s="40">
        <v>44531</v>
      </c>
      <c r="B61" s="20" t="s">
        <v>50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44682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44713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44743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44774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44805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44835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44866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25">
      <c r="A74" s="40">
        <v>44896</v>
      </c>
      <c r="B74" s="20" t="s">
        <v>61</v>
      </c>
      <c r="C74" s="13">
        <v>1.25</v>
      </c>
      <c r="D74" s="39">
        <v>4</v>
      </c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25">
      <c r="A75" s="40"/>
      <c r="B75" s="20" t="s">
        <v>62</v>
      </c>
      <c r="C75" s="13"/>
      <c r="D75" s="39">
        <v>1</v>
      </c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49">
        <v>44924</v>
      </c>
    </row>
    <row r="76" spans="1:11" x14ac:dyDescent="0.25">
      <c r="A76" s="48" t="s">
        <v>47</v>
      </c>
      <c r="B76" s="20"/>
      <c r="C76" s="13"/>
      <c r="D76" s="39"/>
      <c r="E76" s="9"/>
      <c r="F76" s="20"/>
      <c r="G76" s="13" t="str">
        <f>IF(ISBLANK(Table15[[#This Row],[EARNED]]),"",Table15[[#This Row],[EARNED]])</f>
        <v/>
      </c>
      <c r="H76" s="39"/>
      <c r="I76" s="9"/>
      <c r="J76" s="11"/>
      <c r="K76" s="20"/>
    </row>
    <row r="77" spans="1:11" x14ac:dyDescent="0.25">
      <c r="A77" s="40">
        <v>44927</v>
      </c>
      <c r="B77" s="20"/>
      <c r="C77" s="13">
        <v>1.25</v>
      </c>
      <c r="D77" s="39"/>
      <c r="E77" s="9"/>
      <c r="F77" s="20"/>
      <c r="G77" s="13">
        <f>IF(ISBLANK(Table15[[#This Row],[EARNED]]),"",Table15[[#This Row],[EARNED]])</f>
        <v>1.25</v>
      </c>
      <c r="H77" s="39"/>
      <c r="I77" s="9"/>
      <c r="J77" s="11"/>
      <c r="K77" s="20"/>
    </row>
    <row r="78" spans="1:11" x14ac:dyDescent="0.25">
      <c r="A78" s="40">
        <v>44958</v>
      </c>
      <c r="B78" s="20"/>
      <c r="C78" s="13">
        <v>1.25</v>
      </c>
      <c r="D78" s="39"/>
      <c r="E78" s="9"/>
      <c r="F78" s="20"/>
      <c r="G78" s="13">
        <f>IF(ISBLANK(Table15[[#This Row],[EARNED]]),"",Table15[[#This Row],[EARNED]])</f>
        <v>1.25</v>
      </c>
      <c r="H78" s="39"/>
      <c r="I78" s="9"/>
      <c r="J78" s="11"/>
      <c r="K78" s="20"/>
    </row>
    <row r="79" spans="1:11" x14ac:dyDescent="0.25">
      <c r="A79" s="40">
        <v>44986</v>
      </c>
      <c r="B79" s="20"/>
      <c r="C79" s="13">
        <v>1.25</v>
      </c>
      <c r="D79" s="39"/>
      <c r="E79" s="9"/>
      <c r="F79" s="20"/>
      <c r="G79" s="13">
        <f>IF(ISBLANK(Table15[[#This Row],[EARNED]]),"",Table15[[#This Row],[EARNED]])</f>
        <v>1.25</v>
      </c>
      <c r="H79" s="39"/>
      <c r="I79" s="9"/>
      <c r="J79" s="11"/>
      <c r="K79" s="20"/>
    </row>
    <row r="80" spans="1:11" x14ac:dyDescent="0.25">
      <c r="A80" s="40">
        <v>45017</v>
      </c>
      <c r="B80" s="20"/>
      <c r="C80" s="13">
        <v>1.25</v>
      </c>
      <c r="D80" s="39"/>
      <c r="E80" s="9"/>
      <c r="F80" s="20"/>
      <c r="G80" s="13">
        <f>IF(ISBLANK(Table15[[#This Row],[EARNED]]),"",Table15[[#This Row],[EARNED]])</f>
        <v>1.25</v>
      </c>
      <c r="H80" s="39"/>
      <c r="I80" s="9"/>
      <c r="J80" s="11"/>
      <c r="K80" s="20"/>
    </row>
    <row r="81" spans="1:11" x14ac:dyDescent="0.25">
      <c r="A81" s="40">
        <v>45047</v>
      </c>
      <c r="B81" s="20"/>
      <c r="C81" s="13">
        <v>1.25</v>
      </c>
      <c r="D81" s="39"/>
      <c r="E81" s="9"/>
      <c r="F81" s="20"/>
      <c r="G81" s="13">
        <f>IF(ISBLANK(Table15[[#This Row],[EARNED]]),"",Table15[[#This Row],[EARNED]])</f>
        <v>1.25</v>
      </c>
      <c r="H81" s="39"/>
      <c r="I81" s="9"/>
      <c r="J81" s="11"/>
      <c r="K81" s="20"/>
    </row>
    <row r="82" spans="1:11" x14ac:dyDescent="0.25">
      <c r="A82" s="40">
        <v>45078</v>
      </c>
      <c r="B82" s="20"/>
      <c r="C82" s="13">
        <v>1.25</v>
      </c>
      <c r="D82" s="39"/>
      <c r="E82" s="9"/>
      <c r="F82" s="20"/>
      <c r="G82" s="13">
        <f>IF(ISBLANK(Table15[[#This Row],[EARNED]]),"",Table15[[#This Row],[EARNED]])</f>
        <v>1.25</v>
      </c>
      <c r="H82" s="39"/>
      <c r="I82" s="9"/>
      <c r="J82" s="11"/>
      <c r="K82" s="20"/>
    </row>
    <row r="83" spans="1:11" x14ac:dyDescent="0.25">
      <c r="A83" s="40">
        <v>45108</v>
      </c>
      <c r="B83" s="20"/>
      <c r="C83" s="13">
        <v>1.25</v>
      </c>
      <c r="D83" s="39"/>
      <c r="E83" s="9"/>
      <c r="F83" s="20"/>
      <c r="G83" s="13">
        <f>IF(ISBLANK(Table15[[#This Row],[EARNED]]),"",Table15[[#This Row],[EARNED]])</f>
        <v>1.25</v>
      </c>
      <c r="H83" s="39"/>
      <c r="I83" s="9"/>
      <c r="J83" s="11"/>
      <c r="K83" s="20"/>
    </row>
    <row r="84" spans="1:11" x14ac:dyDescent="0.25">
      <c r="A84" s="40">
        <v>45139</v>
      </c>
      <c r="B84" s="20"/>
      <c r="C84" s="13">
        <v>1.25</v>
      </c>
      <c r="D84" s="39"/>
      <c r="E84" s="9"/>
      <c r="F84" s="20"/>
      <c r="G84" s="13">
        <f>IF(ISBLANK(Table15[[#This Row],[EARNED]]),"",Table15[[#This Row],[EARNED]])</f>
        <v>1.25</v>
      </c>
      <c r="H84" s="39"/>
      <c r="I84" s="9"/>
      <c r="J84" s="11"/>
      <c r="K84" s="20"/>
    </row>
    <row r="85" spans="1:11" x14ac:dyDescent="0.25">
      <c r="A85" s="40">
        <v>45170</v>
      </c>
      <c r="B85" s="20"/>
      <c r="C85" s="13">
        <v>1.25</v>
      </c>
      <c r="D85" s="39"/>
      <c r="E85" s="9"/>
      <c r="F85" s="20"/>
      <c r="G85" s="13">
        <f>IF(ISBLANK(Table15[[#This Row],[EARNED]]),"",Table15[[#This Row],[EARNED]])</f>
        <v>1.25</v>
      </c>
      <c r="H85" s="39"/>
      <c r="I85" s="9"/>
      <c r="J85" s="11"/>
      <c r="K85" s="20"/>
    </row>
    <row r="86" spans="1:11" x14ac:dyDescent="0.25">
      <c r="A86" s="40">
        <v>45200</v>
      </c>
      <c r="B86" s="20"/>
      <c r="C86" s="13">
        <v>1.25</v>
      </c>
      <c r="D86" s="39"/>
      <c r="E86" s="9"/>
      <c r="F86" s="20"/>
      <c r="G86" s="13">
        <f>IF(ISBLANK(Table15[[#This Row],[EARNED]]),"",Table15[[#This Row],[EARNED]])</f>
        <v>1.25</v>
      </c>
      <c r="H86" s="39"/>
      <c r="I86" s="9"/>
      <c r="J86" s="11"/>
      <c r="K86" s="20"/>
    </row>
    <row r="87" spans="1:11" x14ac:dyDescent="0.25">
      <c r="A87" s="40">
        <v>45231</v>
      </c>
      <c r="B87" s="20" t="s">
        <v>75</v>
      </c>
      <c r="C87" s="13">
        <v>1.25</v>
      </c>
      <c r="D87" s="39"/>
      <c r="E87" s="9"/>
      <c r="F87" s="20"/>
      <c r="G87" s="13">
        <f>IF(ISBLANK(Table15[[#This Row],[EARNED]]),"",Table15[[#This Row],[EARNED]])</f>
        <v>1.25</v>
      </c>
      <c r="H87" s="39"/>
      <c r="I87" s="9"/>
      <c r="J87" s="11"/>
      <c r="K87" s="49">
        <v>45243</v>
      </c>
    </row>
    <row r="88" spans="1:11" x14ac:dyDescent="0.25">
      <c r="A88" s="40"/>
      <c r="B88" s="20" t="s">
        <v>61</v>
      </c>
      <c r="C88" s="13"/>
      <c r="D88" s="39">
        <v>4</v>
      </c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49" t="s">
        <v>76</v>
      </c>
    </row>
    <row r="89" spans="1:11" x14ac:dyDescent="0.25">
      <c r="A89" s="40">
        <v>45261</v>
      </c>
      <c r="B89" s="20" t="s">
        <v>78</v>
      </c>
      <c r="C89" s="13">
        <v>1.25</v>
      </c>
      <c r="D89" s="39">
        <v>1</v>
      </c>
      <c r="E89" s="9"/>
      <c r="F89" s="20"/>
      <c r="G89" s="13">
        <f>IF(ISBLANK(Table15[[#This Row],[EARNED]]),"",Table15[[#This Row],[EARNED]])</f>
        <v>1.25</v>
      </c>
      <c r="H89" s="39"/>
      <c r="I89" s="9"/>
      <c r="J89" s="11"/>
      <c r="K89" s="49">
        <v>45278</v>
      </c>
    </row>
    <row r="90" spans="1:11" x14ac:dyDescent="0.25">
      <c r="A90" s="48" t="s">
        <v>77</v>
      </c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>
        <v>45292</v>
      </c>
      <c r="B91" s="20" t="s">
        <v>69</v>
      </c>
      <c r="C91" s="13"/>
      <c r="D91" s="39"/>
      <c r="E91" s="9"/>
      <c r="F91" s="20"/>
      <c r="G91" s="13" t="str">
        <f>IF(ISBLANK(Table15[[#This Row],[EARNED]]),"",Table15[[#This Row],[EARNED]])</f>
        <v/>
      </c>
      <c r="H91" s="39">
        <v>1</v>
      </c>
      <c r="I91" s="9"/>
      <c r="J91" s="11"/>
      <c r="K91" s="49">
        <v>45305</v>
      </c>
    </row>
    <row r="92" spans="1:11" x14ac:dyDescent="0.25">
      <c r="A92" s="40">
        <v>45323</v>
      </c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>
        <v>45352</v>
      </c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>
        <v>45383</v>
      </c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>
        <v>45413</v>
      </c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>
        <v>45444</v>
      </c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>
        <v>45474</v>
      </c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>
        <v>45505</v>
      </c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>
        <v>45536</v>
      </c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>
        <v>45566</v>
      </c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>
        <v>45597</v>
      </c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>
        <v>45627</v>
      </c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IF(ISBLANK(Table15[[#This Row],[EARNED]]),"",Table15[[#This Row],[EARNED]])</f>
        <v/>
      </c>
      <c r="H134" s="39"/>
      <c r="I134" s="9"/>
      <c r="J134" s="11"/>
      <c r="K134" s="20"/>
    </row>
    <row r="135" spans="1:11" x14ac:dyDescent="0.25">
      <c r="A135" s="40"/>
      <c r="B135" s="20"/>
      <c r="C135" s="13"/>
      <c r="D135" s="39"/>
      <c r="E135" s="9"/>
      <c r="F135" s="20"/>
      <c r="G135" s="13" t="str">
        <f>IF(ISBLANK(Table15[[#This Row],[EARNED]]),"",Table15[[#This Row],[EARNED]])</f>
        <v/>
      </c>
      <c r="H135" s="39"/>
      <c r="I135" s="9"/>
      <c r="J135" s="11"/>
      <c r="K135" s="20"/>
    </row>
    <row r="136" spans="1:11" x14ac:dyDescent="0.25">
      <c r="A136" s="40"/>
      <c r="B136" s="20"/>
      <c r="C136" s="13"/>
      <c r="D136" s="39"/>
      <c r="E136" s="9"/>
      <c r="F136" s="20"/>
      <c r="G136" s="13" t="str">
        <f>IF(ISBLANK(Table15[[#This Row],[EARNED]]),"",Table15[[#This Row],[EARNED]])</f>
        <v/>
      </c>
      <c r="H136" s="39"/>
      <c r="I136" s="9"/>
      <c r="J136" s="11"/>
      <c r="K136" s="20"/>
    </row>
    <row r="137" spans="1:11" x14ac:dyDescent="0.25">
      <c r="A137" s="41"/>
      <c r="B137" s="15"/>
      <c r="C137" s="42"/>
      <c r="D137" s="43"/>
      <c r="E137" s="9"/>
      <c r="F137" s="15"/>
      <c r="G137" s="42" t="str">
        <f>IF(ISBLANK(Table15[[#This Row],[EARNED]]),"",Table15[[#This Row],[EARNED]])</f>
        <v/>
      </c>
      <c r="H137" s="43"/>
      <c r="I137" s="9"/>
      <c r="J137" s="12"/>
      <c r="K137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1"/>
  <sheetViews>
    <sheetView zoomScale="110" zoomScaleNormal="110" workbookViewId="0">
      <pane ySplit="4050" topLeftCell="A13" activePane="bottomLeft"/>
      <selection activeCell="I9" sqref="I9"/>
      <selection pane="bottomLeft" activeCell="F35" sqref="F35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tr">
        <f>IF(ISBLANK('2018 LEAVE CREDITS'!B2:C2),"---------",'2018 LEAVE CREDITS'!B2:C2)</f>
        <v>BAES, ELMER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0" t="str">
        <f>IF(ISBLANK('2018 LEAVE CREDITS'!B3:C3),"",'2018 LEAVE CREDITS'!B3:C3)</f>
        <v/>
      </c>
      <c r="C3" s="50"/>
      <c r="D3" s="22" t="s">
        <v>13</v>
      </c>
      <c r="F3" s="54"/>
      <c r="G3" s="55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0" t="s">
        <v>48</v>
      </c>
      <c r="C4" s="50"/>
      <c r="D4" s="22" t="s">
        <v>12</v>
      </c>
      <c r="F4" s="55" t="str">
        <f>IF(ISBLANK('2018 LEAVE CREDITS'!F4:G4),"",'2018 LEAVE CREDITS'!F4:G4)</f>
        <v>EDP</v>
      </c>
      <c r="G4" s="55"/>
      <c r="H4" s="26" t="s">
        <v>17</v>
      </c>
      <c r="I4" s="26"/>
      <c r="J4" s="55"/>
      <c r="K4" s="58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9" t="s">
        <v>8</v>
      </c>
      <c r="D7" s="59"/>
      <c r="E7" s="59"/>
      <c r="F7" s="59"/>
      <c r="G7" s="59" t="s">
        <v>7</v>
      </c>
      <c r="H7" s="59"/>
      <c r="I7" s="59"/>
      <c r="J7" s="59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1.0670000000000002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31.582999999999998</v>
      </c>
      <c r="J9" s="11"/>
      <c r="K9" s="20"/>
    </row>
    <row r="10" spans="1:11" x14ac:dyDescent="0.25">
      <c r="A10" s="48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43466</v>
      </c>
      <c r="B11" s="40" t="s">
        <v>51</v>
      </c>
      <c r="C11" s="13"/>
      <c r="D11" s="39">
        <v>4</v>
      </c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 t="s">
        <v>58</v>
      </c>
    </row>
    <row r="12" spans="1:11" x14ac:dyDescent="0.25">
      <c r="A12" s="40"/>
      <c r="B12" s="20" t="s">
        <v>52</v>
      </c>
      <c r="C12" s="13"/>
      <c r="D12" s="39">
        <v>0.35799999999999998</v>
      </c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>
        <v>43497</v>
      </c>
      <c r="B13" s="20" t="s">
        <v>53</v>
      </c>
      <c r="C13" s="13"/>
      <c r="D13" s="39">
        <v>2</v>
      </c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 t="s">
        <v>57</v>
      </c>
    </row>
    <row r="14" spans="1:11" x14ac:dyDescent="0.25">
      <c r="A14" s="40"/>
      <c r="B14" s="20" t="s">
        <v>54</v>
      </c>
      <c r="C14" s="13"/>
      <c r="D14" s="39">
        <v>2.1000000000000005E-2</v>
      </c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>
        <v>43525</v>
      </c>
      <c r="B15" s="20" t="s">
        <v>53</v>
      </c>
      <c r="C15" s="13"/>
      <c r="D15" s="39">
        <v>2</v>
      </c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 t="s">
        <v>56</v>
      </c>
    </row>
    <row r="16" spans="1:11" x14ac:dyDescent="0.25">
      <c r="A16" s="41"/>
      <c r="B16" s="15" t="s">
        <v>55</v>
      </c>
      <c r="C16" s="42"/>
      <c r="D16" s="43">
        <v>0.13500000000000001</v>
      </c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25">
      <c r="A17" s="48" t="s">
        <v>46</v>
      </c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>
        <v>44924</v>
      </c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8" t="s">
        <v>47</v>
      </c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23">
        <v>44986</v>
      </c>
      <c r="B20" s="20" t="s">
        <v>63</v>
      </c>
      <c r="C20" s="13"/>
      <c r="D20" s="39"/>
      <c r="E20" s="9"/>
      <c r="F20" s="20"/>
      <c r="G20" s="13" t="str">
        <f>IF(ISBLANK(Table1[[#This Row],[EARNED]]),"",Table1[[#This Row],[EARNED]])</f>
        <v/>
      </c>
      <c r="H20" s="39">
        <v>2</v>
      </c>
      <c r="I20" s="9"/>
      <c r="J20" s="11"/>
      <c r="K20" s="20" t="s">
        <v>64</v>
      </c>
    </row>
    <row r="21" spans="1:11" x14ac:dyDescent="0.25">
      <c r="A21" s="40">
        <v>45047</v>
      </c>
      <c r="B21" s="20" t="s">
        <v>63</v>
      </c>
      <c r="C21" s="13"/>
      <c r="D21" s="39"/>
      <c r="E21" s="9"/>
      <c r="F21" s="20"/>
      <c r="G21" s="13" t="str">
        <f>IF(ISBLANK(Table1[[#This Row],[EARNED]]),"",Table1[[#This Row],[EARNED]])</f>
        <v/>
      </c>
      <c r="H21" s="39">
        <v>2</v>
      </c>
      <c r="I21" s="9"/>
      <c r="J21" s="11"/>
      <c r="K21" s="20" t="s">
        <v>65</v>
      </c>
    </row>
    <row r="22" spans="1:11" x14ac:dyDescent="0.25">
      <c r="A22" s="40"/>
      <c r="B22" s="20" t="s">
        <v>67</v>
      </c>
      <c r="C22" s="13"/>
      <c r="D22" s="39"/>
      <c r="E22" s="9"/>
      <c r="F22" s="20"/>
      <c r="G22" s="13" t="str">
        <f>IF(ISBLANK(Table1[[#This Row],[EARNED]]),"",Table1[[#This Row],[EARNED]])</f>
        <v/>
      </c>
      <c r="H22" s="39">
        <v>3</v>
      </c>
      <c r="I22" s="9"/>
      <c r="J22" s="11"/>
      <c r="K22" s="20" t="s">
        <v>68</v>
      </c>
    </row>
    <row r="23" spans="1:11" x14ac:dyDescent="0.25">
      <c r="A23" s="40"/>
      <c r="B23" s="20" t="s">
        <v>69</v>
      </c>
      <c r="C23" s="13"/>
      <c r="D23" s="39"/>
      <c r="E23" s="9"/>
      <c r="F23" s="20"/>
      <c r="G23" s="13" t="str">
        <f>IF(ISBLANK(Table1[[#This Row],[EARNED]]),"",Table1[[#This Row],[EARNED]])</f>
        <v/>
      </c>
      <c r="H23" s="39">
        <v>1</v>
      </c>
      <c r="I23" s="9"/>
      <c r="J23" s="11"/>
      <c r="K23" s="49">
        <v>45063</v>
      </c>
    </row>
    <row r="24" spans="1:11" x14ac:dyDescent="0.25">
      <c r="A24" s="40"/>
      <c r="B24" s="20" t="s">
        <v>69</v>
      </c>
      <c r="C24" s="13"/>
      <c r="D24" s="39"/>
      <c r="E24" s="9"/>
      <c r="F24" s="20"/>
      <c r="G24" s="13" t="str">
        <f>IF(ISBLANK(Table1[[#This Row],[EARNED]]),"",Table1[[#This Row],[EARNED]])</f>
        <v/>
      </c>
      <c r="H24" s="39">
        <v>1</v>
      </c>
      <c r="I24" s="9"/>
      <c r="J24" s="11"/>
      <c r="K24" s="49">
        <v>45076</v>
      </c>
    </row>
    <row r="25" spans="1:11" x14ac:dyDescent="0.25">
      <c r="A25" s="40">
        <v>45078</v>
      </c>
      <c r="B25" s="20" t="s">
        <v>63</v>
      </c>
      <c r="C25" s="13"/>
      <c r="D25" s="39"/>
      <c r="E25" s="9"/>
      <c r="F25" s="20"/>
      <c r="G25" s="13" t="str">
        <f>IF(ISBLANK(Table1[[#This Row],[EARNED]]),"",Table1[[#This Row],[EARNED]])</f>
        <v/>
      </c>
      <c r="H25" s="39">
        <v>2</v>
      </c>
      <c r="I25" s="9"/>
      <c r="J25" s="11"/>
      <c r="K25" s="20"/>
    </row>
    <row r="26" spans="1:11" x14ac:dyDescent="0.25">
      <c r="A26" s="40"/>
      <c r="B26" s="20" t="s">
        <v>63</v>
      </c>
      <c r="C26" s="13"/>
      <c r="D26" s="39"/>
      <c r="E26" s="9"/>
      <c r="F26" s="20"/>
      <c r="G26" s="13" t="str">
        <f>IF(ISBLANK(Table1[[#This Row],[EARNED]]),"",Table1[[#This Row],[EARNED]])</f>
        <v/>
      </c>
      <c r="H26" s="39">
        <v>2</v>
      </c>
      <c r="I26" s="9"/>
      <c r="J26" s="11"/>
      <c r="K26" s="20" t="s">
        <v>71</v>
      </c>
    </row>
    <row r="27" spans="1:11" x14ac:dyDescent="0.25">
      <c r="A27" s="40">
        <v>45099</v>
      </c>
      <c r="B27" s="20" t="s">
        <v>69</v>
      </c>
      <c r="C27" s="13"/>
      <c r="D27" s="39"/>
      <c r="E27" s="9"/>
      <c r="F27" s="20"/>
      <c r="G27" s="13" t="str">
        <f>IF(ISBLANK(Table1[[#This Row],[EARNED]]),"",Table1[[#This Row],[EARNED]])</f>
        <v/>
      </c>
      <c r="H27" s="39">
        <v>1</v>
      </c>
      <c r="I27" s="9"/>
      <c r="J27" s="11"/>
      <c r="K27" s="49">
        <v>45097</v>
      </c>
    </row>
    <row r="28" spans="1:11" x14ac:dyDescent="0.25">
      <c r="A28" s="40"/>
      <c r="B28" s="20" t="s">
        <v>63</v>
      </c>
      <c r="C28" s="13"/>
      <c r="D28" s="39"/>
      <c r="E28" s="9"/>
      <c r="F28" s="20"/>
      <c r="G28" s="13" t="str">
        <f>IF(ISBLANK(Table1[[#This Row],[EARNED]]),"",Table1[[#This Row],[EARNED]])</f>
        <v/>
      </c>
      <c r="H28" s="39">
        <v>2</v>
      </c>
      <c r="I28" s="9"/>
      <c r="J28" s="11"/>
      <c r="K28" s="20" t="s">
        <v>70</v>
      </c>
    </row>
    <row r="29" spans="1:11" x14ac:dyDescent="0.25">
      <c r="A29" s="40">
        <v>45139</v>
      </c>
      <c r="B29" s="20" t="s">
        <v>69</v>
      </c>
      <c r="C29" s="13"/>
      <c r="D29" s="39"/>
      <c r="E29" s="9"/>
      <c r="F29" s="20"/>
      <c r="G29" s="13" t="str">
        <f>IF(ISBLANK(Table1[[#This Row],[EARNED]]),"",Table1[[#This Row],[EARNED]])</f>
        <v/>
      </c>
      <c r="H29" s="39">
        <v>1</v>
      </c>
      <c r="I29" s="9"/>
      <c r="J29" s="11"/>
      <c r="K29" s="49">
        <v>45155</v>
      </c>
    </row>
    <row r="30" spans="1:11" x14ac:dyDescent="0.25">
      <c r="A30" s="40">
        <v>45170</v>
      </c>
      <c r="B30" s="20" t="s">
        <v>67</v>
      </c>
      <c r="C30" s="13"/>
      <c r="D30" s="39"/>
      <c r="E30" s="9"/>
      <c r="F30" s="20"/>
      <c r="G30" s="13" t="str">
        <f>IF(ISBLANK(Table1[[#This Row],[EARNED]]),"",Table1[[#This Row],[EARNED]])</f>
        <v/>
      </c>
      <c r="H30" s="39">
        <v>3</v>
      </c>
      <c r="I30" s="9"/>
      <c r="J30" s="11"/>
      <c r="K30" s="20" t="s">
        <v>72</v>
      </c>
    </row>
    <row r="31" spans="1:11" x14ac:dyDescent="0.25">
      <c r="A31" s="40"/>
      <c r="B31" s="20" t="s">
        <v>67</v>
      </c>
      <c r="C31" s="13"/>
      <c r="D31" s="39"/>
      <c r="E31" s="9"/>
      <c r="F31" s="20"/>
      <c r="G31" s="13" t="str">
        <f>IF(ISBLANK(Table1[[#This Row],[EARNED]]),"",Table1[[#This Row],[EARNED]])</f>
        <v/>
      </c>
      <c r="H31" s="39">
        <v>3</v>
      </c>
      <c r="I31" s="9"/>
      <c r="J31" s="11"/>
      <c r="K31" s="20" t="s">
        <v>73</v>
      </c>
    </row>
    <row r="32" spans="1:11" x14ac:dyDescent="0.25">
      <c r="A32" s="40"/>
      <c r="B32" s="20" t="s">
        <v>69</v>
      </c>
      <c r="C32" s="13"/>
      <c r="D32" s="39"/>
      <c r="E32" s="9"/>
      <c r="F32" s="20"/>
      <c r="G32" s="13" t="str">
        <f>IF(ISBLANK(Table1[[#This Row],[EARNED]]),"",Table1[[#This Row],[EARNED]])</f>
        <v/>
      </c>
      <c r="H32" s="39">
        <v>1</v>
      </c>
      <c r="I32" s="9"/>
      <c r="J32" s="11"/>
      <c r="K32" s="49">
        <v>45191</v>
      </c>
    </row>
    <row r="33" spans="1:11" x14ac:dyDescent="0.25">
      <c r="A33" s="40"/>
      <c r="B33" s="20" t="s">
        <v>63</v>
      </c>
      <c r="C33" s="13"/>
      <c r="D33" s="39"/>
      <c r="E33" s="9"/>
      <c r="F33" s="20"/>
      <c r="G33" s="13" t="str">
        <f>IF(ISBLANK(Table1[[#This Row],[EARNED]]),"",Table1[[#This Row],[EARNED]])</f>
        <v/>
      </c>
      <c r="H33" s="39">
        <v>2</v>
      </c>
      <c r="I33" s="9"/>
      <c r="J33" s="11"/>
      <c r="K33" s="20" t="s">
        <v>74</v>
      </c>
    </row>
    <row r="34" spans="1:11" x14ac:dyDescent="0.25">
      <c r="A34" s="40">
        <v>45261</v>
      </c>
      <c r="B34" s="20" t="s">
        <v>67</v>
      </c>
      <c r="C34" s="13"/>
      <c r="D34" s="39"/>
      <c r="E34" s="9"/>
      <c r="F34" s="20"/>
      <c r="G34" s="13" t="str">
        <f>IF(ISBLANK(Table1[[#This Row],[EARNED]]),"",Table1[[#This Row],[EARNED]])</f>
        <v/>
      </c>
      <c r="H34" s="39">
        <v>3</v>
      </c>
      <c r="I34" s="9"/>
      <c r="J34" s="11"/>
      <c r="K34" s="20" t="s">
        <v>79</v>
      </c>
    </row>
    <row r="35" spans="1:11" x14ac:dyDescent="0.25">
      <c r="A35" s="40"/>
      <c r="B35" s="20" t="s">
        <v>75</v>
      </c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49">
        <v>45282</v>
      </c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1"/>
      <c r="B131" s="15"/>
      <c r="C131" s="42"/>
      <c r="D131" s="43"/>
      <c r="E131" s="9"/>
      <c r="F131" s="15"/>
      <c r="G131" s="42" t="str">
        <f>IF(ISBLANK(Table1[[#This Row],[EARNED]]),"",Table1[[#This Row],[EARNED]])</f>
        <v/>
      </c>
      <c r="H131" s="43"/>
      <c r="I131" s="9"/>
      <c r="J131" s="12"/>
      <c r="K131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9.5809999999999995</v>
      </c>
      <c r="B3" s="11">
        <v>60.582999999999998</v>
      </c>
      <c r="D3"/>
      <c r="E3">
        <v>1</v>
      </c>
      <c r="F3">
        <v>18</v>
      </c>
      <c r="G3" s="47">
        <f>SUMIFS(F7:F14,E7:E14,E3)+SUMIFS(D7:D66,C7:C66,F3)+D3</f>
        <v>0.16200000000000003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1" t="s">
        <v>38</v>
      </c>
      <c r="J6" s="61"/>
      <c r="K6" s="61"/>
      <c r="L6" s="61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2024-01-15T07:23:49Z</dcterms:modified>
</cp:coreProperties>
</file>