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C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4" i="1" l="1"/>
  <c r="G311" i="1" l="1"/>
  <c r="G312" i="1"/>
  <c r="G273" i="1" l="1"/>
  <c r="G277" i="1" l="1"/>
  <c r="G280" i="1" l="1"/>
  <c r="G285" i="1" l="1"/>
  <c r="G288" i="1" l="1"/>
  <c r="G291" i="1" l="1"/>
  <c r="G304" i="1" l="1"/>
  <c r="G302" i="1"/>
  <c r="G298" i="1" l="1"/>
  <c r="G297" i="1" l="1"/>
  <c r="G294" i="1"/>
  <c r="G287" i="1"/>
  <c r="A282" i="1"/>
  <c r="A283" i="1" s="1"/>
  <c r="A284" i="1" s="1"/>
  <c r="A286" i="1" s="1"/>
  <c r="A289" i="1" s="1"/>
  <c r="G179" i="1"/>
  <c r="G176" i="1"/>
  <c r="G173" i="1"/>
  <c r="G171" i="1"/>
  <c r="G172" i="1"/>
  <c r="G169" i="1"/>
  <c r="A170" i="1"/>
  <c r="A174" i="1" s="1"/>
  <c r="A175" i="1" s="1"/>
  <c r="A177" i="1" s="1"/>
  <c r="A178" i="1" s="1"/>
  <c r="G170" i="1"/>
  <c r="G174" i="1"/>
  <c r="G175" i="1"/>
  <c r="G177" i="1"/>
  <c r="G178" i="1"/>
  <c r="G163" i="1"/>
  <c r="G164" i="1"/>
  <c r="G165" i="1"/>
  <c r="A160" i="1"/>
  <c r="A161" i="1" s="1"/>
  <c r="A162" i="1" s="1"/>
  <c r="A166" i="1" s="1"/>
  <c r="A167" i="1" s="1"/>
  <c r="G159" i="1"/>
  <c r="G160" i="1"/>
  <c r="G161" i="1"/>
  <c r="G162" i="1"/>
  <c r="G166" i="1"/>
  <c r="G167" i="1"/>
  <c r="G9" i="1"/>
  <c r="G152" i="1" l="1"/>
  <c r="G153" i="1"/>
  <c r="G154" i="1"/>
  <c r="G155" i="1"/>
  <c r="G156" i="1"/>
  <c r="G157" i="1"/>
  <c r="G31" i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4" i="1"/>
  <c r="G275" i="1"/>
  <c r="G276" i="1"/>
  <c r="G278" i="1"/>
  <c r="G279" i="1"/>
  <c r="G281" i="1"/>
  <c r="G282" i="1"/>
  <c r="G283" i="1"/>
  <c r="G284" i="1"/>
  <c r="G286" i="1"/>
  <c r="G289" i="1"/>
  <c r="G290" i="1"/>
  <c r="G292" i="1"/>
  <c r="G293" i="1"/>
  <c r="G295" i="1"/>
  <c r="G296" i="1"/>
  <c r="G299" i="1"/>
  <c r="G300" i="1"/>
  <c r="G301" i="1"/>
  <c r="G303" i="1"/>
  <c r="G305" i="1"/>
  <c r="G306" i="1"/>
  <c r="G307" i="1"/>
  <c r="G308" i="1"/>
  <c r="G309" i="1"/>
  <c r="G310" i="1"/>
  <c r="G313" i="1"/>
  <c r="G315" i="1"/>
  <c r="G316" i="1"/>
  <c r="G317" i="1"/>
  <c r="G318" i="1"/>
  <c r="G319" i="1"/>
  <c r="G320" i="1"/>
  <c r="G321" i="1"/>
  <c r="G322" i="1"/>
  <c r="G323" i="1"/>
  <c r="G324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8" i="1"/>
  <c r="G168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0" i="1"/>
  <c r="G11" i="1"/>
  <c r="J4" i="3"/>
  <c r="E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<sst xmlns="http://schemas.openxmlformats.org/spreadsheetml/2006/main" count="427" uniqueCount="275">
  <si>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</si>
  <si>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</si>
  <si>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</si>
  <si>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</si>
  <si>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</si>
  <si>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</si>
  <si>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</si>
  <si>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</si>
  <si>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</si>
  <si>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</si>
  <si>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</si>
  <si>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</si>
  <si>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</si>
  <si>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</si>
  <si>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</si>
  <si>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</si>
  <si>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</si>
  <si>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</si>
  <si>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</si>
  <si>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</si>
  <si>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</si>
  <si>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</si>
  <si>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</si>
  <si>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</si>
  <si>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</si>
  <si>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</si>
  <si>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</si>
  <si>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</si>
  <si>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</si>
  <si>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</si>
  <si>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</si>
  <si>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</si>
  <si>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</si>
  <si>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</si>
  <si>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</si>
  <si>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</si>
  <si>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</si>
  <si>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</si>
  <si>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</si>
  <si>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</si>
  <si>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</si>
  <si>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</si>
  <si>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GARCIA, HEIZEL</t>
  </si>
  <si>
    <t>REGULAR</t>
  </si>
  <si>
    <t>1 - Married (and not separated)</t>
  </si>
  <si>
    <t>CCT</t>
  </si>
  <si>
    <t>2009</t>
  </si>
  <si>
    <t>2010</t>
  </si>
  <si>
    <t>UT(14-6-58)</t>
  </si>
  <si>
    <t>UT(18-5-19)</t>
  </si>
  <si>
    <t>UT(0-2-34)</t>
  </si>
  <si>
    <t>SL(1-0-0)</t>
  </si>
  <si>
    <t>SL(5-0-0)</t>
  </si>
  <si>
    <t>10/13/2010</t>
  </si>
  <si>
    <t>10/19/2010</t>
  </si>
  <si>
    <t>7/26-30/2010</t>
  </si>
  <si>
    <t>UT(0-4-0)</t>
  </si>
  <si>
    <t>12/28-29-30/2010</t>
  </si>
  <si>
    <t>2011</t>
  </si>
  <si>
    <t>SP(1-0-0)</t>
  </si>
  <si>
    <t>4/6-8/11</t>
  </si>
  <si>
    <t>SP(2-0-0)</t>
  </si>
  <si>
    <t>5/27,6/2/11</t>
  </si>
  <si>
    <t>7/14,8/11</t>
  </si>
  <si>
    <t>UT(0-0-23)</t>
  </si>
  <si>
    <t>UT(0-1-10)</t>
  </si>
  <si>
    <t>8/26/11</t>
  </si>
  <si>
    <t>SL(1-0-00</t>
  </si>
  <si>
    <t>SL(3-0-0)</t>
  </si>
  <si>
    <t>9/21-23/11</t>
  </si>
  <si>
    <t>9/22/11</t>
  </si>
  <si>
    <t>11/18/11</t>
  </si>
  <si>
    <t>12/12-19/11</t>
  </si>
  <si>
    <t>FL(6-0-0)</t>
  </si>
  <si>
    <t>12/21-23/11</t>
  </si>
  <si>
    <t>SL(4-0-0)</t>
  </si>
  <si>
    <t>12/26-27/11</t>
  </si>
  <si>
    <t>2012</t>
  </si>
  <si>
    <t>Filial 1/16/2012</t>
  </si>
  <si>
    <t>2/17/2012</t>
  </si>
  <si>
    <t>4/16/2012</t>
  </si>
  <si>
    <t>FL(4-0-0)</t>
  </si>
  <si>
    <t>4/24-/27/2012</t>
  </si>
  <si>
    <t>SL(2-0-0)</t>
  </si>
  <si>
    <t>4/30,5/2/2012</t>
  </si>
  <si>
    <t>6/15/2012</t>
  </si>
  <si>
    <t>6/18/2012</t>
  </si>
  <si>
    <t>7/30/12</t>
  </si>
  <si>
    <t>7/20/12</t>
  </si>
  <si>
    <t>8/8,147,23/11</t>
  </si>
  <si>
    <t>9/17/12</t>
  </si>
  <si>
    <t>11/23/12</t>
  </si>
  <si>
    <t>11/29/2012</t>
  </si>
  <si>
    <t>FL(5-0-0)</t>
  </si>
  <si>
    <t>12/10-14/11</t>
  </si>
  <si>
    <t>12/17/2012</t>
  </si>
  <si>
    <t>SVL(3-0-0)</t>
  </si>
  <si>
    <t>12/26-28/2012</t>
  </si>
  <si>
    <r>
      <rPr>
        <b/>
        <sz val="11"/>
        <color theme="1"/>
        <rFont val="Calibri"/>
        <family val="2"/>
        <scheme val="minor"/>
      </rPr>
      <t>2013</t>
    </r>
  </si>
  <si>
    <t>B-DAY1/16/2013</t>
  </si>
  <si>
    <t>SVL(2-0-0)</t>
  </si>
  <si>
    <t>2/8,11/2013</t>
  </si>
  <si>
    <t>SVL(1-0-0)</t>
  </si>
  <si>
    <t>2/15/2013</t>
  </si>
  <si>
    <t>UT(1-4-34)</t>
  </si>
  <si>
    <t>3/4,8/2013</t>
  </si>
  <si>
    <t>3/12-15/11</t>
  </si>
  <si>
    <t>UT(1-0-47)</t>
  </si>
  <si>
    <t>4/3,4,5/2013</t>
  </si>
  <si>
    <t>4/10,12/2013</t>
  </si>
  <si>
    <t>4/22/2013</t>
  </si>
  <si>
    <t>UT(0-2-44)</t>
  </si>
  <si>
    <t>UT(1-5-32)</t>
  </si>
  <si>
    <t>7/14,28 7/7/2013</t>
  </si>
  <si>
    <t>Filial 6/18/2013</t>
  </si>
  <si>
    <t>8/12,20/2013</t>
  </si>
  <si>
    <t>UT(1-1-48)</t>
  </si>
  <si>
    <t>UT(1-6-59)</t>
  </si>
  <si>
    <t>UT(2-1-19)</t>
  </si>
  <si>
    <t>UT(2-1-11)</t>
  </si>
  <si>
    <t>12/16-19/2013</t>
  </si>
  <si>
    <t>UT(2-0-39)</t>
  </si>
  <si>
    <r>
      <rPr>
        <b/>
        <sz val="11"/>
        <color theme="1"/>
        <rFont val="Calibri"/>
        <family val="2"/>
        <scheme val="minor"/>
      </rPr>
      <t>2014</t>
    </r>
  </si>
  <si>
    <t>1/16/2014</t>
  </si>
  <si>
    <t>UT(5-5-51)</t>
  </si>
  <si>
    <t>UT(9-4-41)</t>
  </si>
  <si>
    <t>UT(5-3-32)</t>
  </si>
  <si>
    <t>7/31-8/4,5,6/2014</t>
  </si>
  <si>
    <t>UT(2-2-4)</t>
  </si>
  <si>
    <t>9/2,3/2014</t>
  </si>
  <si>
    <t>UT(4-4-24)</t>
  </si>
  <si>
    <t>11/20-21/2014</t>
  </si>
  <si>
    <t>UT(2-3-54)</t>
  </si>
  <si>
    <t>FL(2-0-0)</t>
  </si>
  <si>
    <t>12/23,29/2014</t>
  </si>
  <si>
    <t>UT(3-5-50)</t>
  </si>
  <si>
    <t>2015</t>
  </si>
  <si>
    <t>B-DAY 1/16/2015</t>
  </si>
  <si>
    <t>1/15/16/2015</t>
  </si>
  <si>
    <t>UT(1-4-56)</t>
  </si>
  <si>
    <t>UT(1-3-34)</t>
  </si>
  <si>
    <t>UT(1-4-4-56)</t>
  </si>
  <si>
    <t>UT(2-4-56)</t>
  </si>
  <si>
    <t>UT(3-4-34)</t>
  </si>
  <si>
    <t>UT(1-3-25)</t>
  </si>
  <si>
    <t>UT(0-7-13)</t>
  </si>
  <si>
    <t>UT(2-1-26)</t>
  </si>
  <si>
    <t>UT(O-6-55)</t>
  </si>
  <si>
    <t>UT(1-4-40)</t>
  </si>
  <si>
    <t>12/17-11/2015</t>
  </si>
  <si>
    <t>UT(12-5-22)</t>
  </si>
  <si>
    <t>2016</t>
  </si>
  <si>
    <t>B-DAY 1/15/2016</t>
  </si>
  <si>
    <t>UT(3-3-0)</t>
  </si>
  <si>
    <t>UT(0-2-13)</t>
  </si>
  <si>
    <t>UT(1-2-22)</t>
  </si>
  <si>
    <t>4/6,7,,8/2016</t>
  </si>
  <si>
    <t>UT(4-3-29)</t>
  </si>
  <si>
    <t>UT(0-7-25)</t>
  </si>
  <si>
    <r>
      <rPr>
        <b/>
        <sz val="11"/>
        <color theme="1"/>
        <rFont val="Calibri"/>
        <family val="2"/>
        <scheme val="minor"/>
      </rPr>
      <t>2017</t>
    </r>
  </si>
  <si>
    <t>10/19,20/2017</t>
  </si>
  <si>
    <r>
      <rPr>
        <b/>
        <sz val="11"/>
        <color theme="1"/>
        <rFont val="Calibri"/>
        <family val="2"/>
        <scheme val="minor"/>
      </rPr>
      <t>2018</t>
    </r>
  </si>
  <si>
    <t>B-DAY 1/16/2018</t>
  </si>
  <si>
    <t>1/19/2018</t>
  </si>
  <si>
    <t>1/29/2018</t>
  </si>
  <si>
    <t>3/23/2018</t>
  </si>
  <si>
    <t>4/18/2018</t>
  </si>
  <si>
    <t>4/30/2018</t>
  </si>
  <si>
    <t>5/21/2018</t>
  </si>
  <si>
    <t>6/12,18,25/2018</t>
  </si>
  <si>
    <t>7/25/2018</t>
  </si>
  <si>
    <t>SL(1-0-0-)</t>
  </si>
  <si>
    <t>7/19,20,23</t>
  </si>
  <si>
    <t>08/1,10,13/2018</t>
  </si>
  <si>
    <t>8/23/2018</t>
  </si>
  <si>
    <t>9/14/2018</t>
  </si>
  <si>
    <t>VL(5-0-0)</t>
  </si>
  <si>
    <t>11/15,9/2018</t>
  </si>
  <si>
    <t>11/12/,22/2018</t>
  </si>
  <si>
    <t>2019</t>
  </si>
  <si>
    <t>B-DAY 1/16/2019</t>
  </si>
  <si>
    <t>1/17,18/2019</t>
  </si>
  <si>
    <t>2/21/2019</t>
  </si>
  <si>
    <t>3/4,8/2019</t>
  </si>
  <si>
    <t>3/29/2019</t>
  </si>
  <si>
    <t>4/22/2019</t>
  </si>
  <si>
    <t>4/25,26/2019</t>
  </si>
  <si>
    <t>VL(7-0-0)</t>
  </si>
  <si>
    <t>6/19/2019 ANNIV.</t>
  </si>
  <si>
    <t>7/17/2019</t>
  </si>
  <si>
    <t>VL(10-0-0)</t>
  </si>
  <si>
    <t>7/1-12/2019</t>
  </si>
  <si>
    <t>7/23-24/2019</t>
  </si>
  <si>
    <t>7/29-30/2019</t>
  </si>
  <si>
    <t>8/23/27/2019</t>
  </si>
  <si>
    <t>9/17/2019</t>
  </si>
  <si>
    <t>10/15,18/2019</t>
  </si>
  <si>
    <t>10/30/2019</t>
  </si>
  <si>
    <t>11/21/2019</t>
  </si>
  <si>
    <t>SL(12-0-0-)</t>
  </si>
  <si>
    <t>12/26,27/2019</t>
  </si>
  <si>
    <r>
      <rPr>
        <b/>
        <sz val="11"/>
        <color theme="1"/>
        <rFont val="Calibri"/>
        <family val="2"/>
        <scheme val="minor"/>
      </rPr>
      <t>2020</t>
    </r>
  </si>
  <si>
    <t>1/2,13/2020</t>
  </si>
  <si>
    <t>B-DAY1/16/2020</t>
  </si>
  <si>
    <t>CL(5-0-0)</t>
  </si>
  <si>
    <t>CL1/15,16,2/4,13,14/2020</t>
  </si>
  <si>
    <t>2/21,28/2019</t>
  </si>
  <si>
    <t>SVL(1-0-00)</t>
  </si>
  <si>
    <t>SP(1-0-00)</t>
  </si>
  <si>
    <t>ANNIVER.6/19/2020</t>
  </si>
  <si>
    <t>7/2,3/2020</t>
  </si>
  <si>
    <t>VL(3-0-00)</t>
  </si>
  <si>
    <t>7/10,14,15/2020</t>
  </si>
  <si>
    <t>9/15/2020</t>
  </si>
  <si>
    <t>SL(1-0-00)</t>
  </si>
  <si>
    <t>9/25/2020</t>
  </si>
  <si>
    <t>10/16/2020</t>
  </si>
  <si>
    <t>12/21,23,28,29/2020</t>
  </si>
  <si>
    <t>2021</t>
  </si>
  <si>
    <t>B-DAY 1/15/2020</t>
  </si>
  <si>
    <t>12/12,24,27,28,29,31/2021</t>
  </si>
  <si>
    <r>
      <rPr>
        <b/>
        <sz val="11"/>
        <color theme="1"/>
        <rFont val="Calibri"/>
        <family val="2"/>
        <scheme val="minor"/>
      </rPr>
      <t>2022</t>
    </r>
  </si>
  <si>
    <t>B-DAY 1/71/20222</t>
  </si>
  <si>
    <t>3/16/2022</t>
  </si>
  <si>
    <t>5/6,10/2022</t>
  </si>
  <si>
    <t>5/23/2022</t>
  </si>
  <si>
    <t>6/17/2022 ANNIVER.</t>
  </si>
  <si>
    <t>SL(4-0-00)</t>
  </si>
  <si>
    <t>7/21/2022</t>
  </si>
  <si>
    <t>6/13-16/2022</t>
  </si>
  <si>
    <t>SL(2-0-00)</t>
  </si>
  <si>
    <t>VL(4-0-0)</t>
  </si>
  <si>
    <t>5/15,4/ 17/2019</t>
  </si>
  <si>
    <t>VL(5-0-00)</t>
  </si>
  <si>
    <t>UT(0-2-1)</t>
  </si>
  <si>
    <t>FL(3-0-0)</t>
  </si>
  <si>
    <t>SL(1-0-0</t>
  </si>
  <si>
    <t>UT(0-6-5)</t>
  </si>
  <si>
    <t>8/22,27-30/2013</t>
  </si>
  <si>
    <t>UT(0-1-55)</t>
  </si>
  <si>
    <t>UT(1-1-46)</t>
  </si>
  <si>
    <t>UT(0-7-43)</t>
  </si>
  <si>
    <t>UT(0-3-47)</t>
  </si>
  <si>
    <t>UT(3-6-2)</t>
  </si>
  <si>
    <t>SL(7-0-0)</t>
  </si>
  <si>
    <t>12/5-9,13,16</t>
  </si>
  <si>
    <t>UT(2-3-35)</t>
  </si>
  <si>
    <t>4/12,19,20</t>
  </si>
  <si>
    <t>5/22,31/2017</t>
  </si>
  <si>
    <t>VL(1-0-0)</t>
  </si>
  <si>
    <t>9/7,15/2017</t>
  </si>
  <si>
    <t>10/26,11/2</t>
  </si>
  <si>
    <t>11/24,29/2017</t>
  </si>
  <si>
    <t>12/14,11/2017</t>
  </si>
  <si>
    <t>12/22,27,28,29</t>
  </si>
  <si>
    <t>SVL(2-0-00)</t>
  </si>
  <si>
    <t>SL(8-0-0)</t>
  </si>
  <si>
    <t>11/22 - 12/2</t>
  </si>
  <si>
    <t>12/22,23,28,29</t>
  </si>
  <si>
    <t>2023</t>
  </si>
  <si>
    <t>3/21,23,24/2023</t>
  </si>
  <si>
    <t>TOTAL LEAVE BALANCE</t>
  </si>
  <si>
    <t>PD-4/11</t>
  </si>
  <si>
    <t>UT(6-7-45)</t>
  </si>
  <si>
    <t>UT(1-5-8)</t>
  </si>
  <si>
    <t>UT(0-1-21)</t>
  </si>
  <si>
    <t>UT(0-0-10)</t>
  </si>
  <si>
    <t>UT(0-0-43)</t>
  </si>
  <si>
    <t>UT(0-3-54)</t>
  </si>
  <si>
    <t>UT(0-3-3)</t>
  </si>
  <si>
    <t>UT(0-5-58)</t>
  </si>
  <si>
    <t>UT(0-0-36)</t>
  </si>
  <si>
    <t>12/11,13/2023</t>
  </si>
  <si>
    <t>12/20,22,27,28,29/2023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</si>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</sst>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2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24"/>
  <sheetViews>
    <sheetView tabSelected="1" zoomScaleNormal="100" workbookViewId="0">
      <pane ySplit="3690" topLeftCell="A301" activePane="bottomLeft"/>
      <selection activeCell="F4" sqref="F4:G4"/>
      <selection pane="bottomLeft" activeCell="G315" sqref="G3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 t="s">
        <v>44</v>
      </c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>
        <v>39965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45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63.453999999999951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17.539999999999992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39994</v>
      </c>
      <c r="B11" s="15"/>
      <c r="C11" s="42">
        <v>1.25</v>
      </c>
      <c r="D11" s="43"/>
      <c r="E11" s="9"/>
      <c r="F11" s="15"/>
      <c r="G11" s="42">
        <f>IF(ISBLANK(Table1[[#This Row],[EARNED]]),"",Table1[[#This Row],[EARNED]])</f>
        <v>1.25</v>
      </c>
      <c r="H11" s="43"/>
      <c r="I11" s="9"/>
      <c r="J11" s="12"/>
      <c r="K11" s="15"/>
    </row>
    <row r="12" spans="1:11" x14ac:dyDescent="0.25">
      <c r="A12" s="40">
        <v>40025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40056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40086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40117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40147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40178</v>
      </c>
      <c r="B17" s="20" t="s">
        <v>48</v>
      </c>
      <c r="C17" s="13">
        <v>1.25</v>
      </c>
      <c r="D17" s="39">
        <v>14.871</v>
      </c>
      <c r="E17" s="9"/>
      <c r="F17" s="20">
        <v>7.3710000000000004</v>
      </c>
      <c r="G17" s="13">
        <f>IF(ISBLANK(Table1[[#This Row],[EARNED]]),"",Table1[[#This Row],[EARNED]])</f>
        <v>1.25</v>
      </c>
      <c r="H17" s="39">
        <v>6</v>
      </c>
      <c r="I17" s="9"/>
      <c r="J17" s="11">
        <v>2.75</v>
      </c>
      <c r="K17" s="20"/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40209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40237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40268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40298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40329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40359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40390</v>
      </c>
      <c r="B25" s="20" t="s">
        <v>52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5</v>
      </c>
      <c r="I25" s="9"/>
      <c r="J25" s="11"/>
      <c r="K25" s="20" t="s">
        <v>55</v>
      </c>
    </row>
    <row r="26" spans="1:11" x14ac:dyDescent="0.25">
      <c r="A26" s="40"/>
      <c r="B26" s="20" t="s">
        <v>49</v>
      </c>
      <c r="C26" s="13"/>
      <c r="D26" s="39">
        <v>8.75</v>
      </c>
      <c r="E26" s="9"/>
      <c r="F26" s="20">
        <v>9.9149999999999991</v>
      </c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40420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40451</v>
      </c>
      <c r="B28" s="20" t="s">
        <v>50</v>
      </c>
      <c r="C28" s="13">
        <v>1.25</v>
      </c>
      <c r="D28" s="39">
        <v>0.32100000000000001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40481</v>
      </c>
      <c r="B29" s="20" t="s">
        <v>51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20" t="s">
        <v>53</v>
      </c>
    </row>
    <row r="30" spans="1:11" x14ac:dyDescent="0.25">
      <c r="A30" s="40"/>
      <c r="B30" s="20" t="s">
        <v>51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54</v>
      </c>
    </row>
    <row r="31" spans="1:11" x14ac:dyDescent="0.25">
      <c r="A31" s="40"/>
      <c r="B31" s="20" t="s">
        <v>234</v>
      </c>
      <c r="C31" s="13"/>
      <c r="D31" s="39">
        <v>0.252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40512</v>
      </c>
      <c r="B32" s="20" t="s">
        <v>56</v>
      </c>
      <c r="C32" s="13">
        <v>1.25</v>
      </c>
      <c r="D32" s="39">
        <v>0.5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40543</v>
      </c>
      <c r="B33" s="20" t="s">
        <v>211</v>
      </c>
      <c r="C33" s="13">
        <v>1.25</v>
      </c>
      <c r="D33" s="39">
        <v>3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57</v>
      </c>
    </row>
    <row r="34" spans="1:11" x14ac:dyDescent="0.25">
      <c r="A34" s="48" t="s">
        <v>58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40574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40602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40633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40663</v>
      </c>
      <c r="B38" s="20" t="s">
        <v>59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262</v>
      </c>
    </row>
    <row r="39" spans="1:11" x14ac:dyDescent="0.25">
      <c r="A39" s="40"/>
      <c r="B39" s="20" t="s">
        <v>235</v>
      </c>
      <c r="C39" s="13">
        <v>1.25</v>
      </c>
      <c r="D39" s="39">
        <v>3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60</v>
      </c>
    </row>
    <row r="40" spans="1:11" x14ac:dyDescent="0.25">
      <c r="A40" s="40">
        <v>40694</v>
      </c>
      <c r="B40" s="20" t="s">
        <v>61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25">
      <c r="A41" s="40">
        <v>40724</v>
      </c>
      <c r="B41" s="20" t="s">
        <v>236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50">
        <v>40792</v>
      </c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63</v>
      </c>
    </row>
    <row r="43" spans="1:11" x14ac:dyDescent="0.25">
      <c r="A43" s="40">
        <v>40755</v>
      </c>
      <c r="B43" s="20" t="s">
        <v>64</v>
      </c>
      <c r="C43" s="13">
        <v>1.25</v>
      </c>
      <c r="D43" s="39">
        <v>4.8000000000000001E-2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40786</v>
      </c>
      <c r="B44" s="20" t="s">
        <v>65</v>
      </c>
      <c r="C44" s="13">
        <v>1.25</v>
      </c>
      <c r="D44" s="39">
        <v>0.14599999999999999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40816</v>
      </c>
      <c r="B45" s="20" t="s">
        <v>51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20" t="s">
        <v>66</v>
      </c>
    </row>
    <row r="46" spans="1:11" x14ac:dyDescent="0.25">
      <c r="A46" s="40"/>
      <c r="B46" s="20" t="s">
        <v>67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50">
        <v>40795</v>
      </c>
    </row>
    <row r="47" spans="1:11" x14ac:dyDescent="0.25">
      <c r="A47" s="40"/>
      <c r="B47" s="20" t="s">
        <v>68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69</v>
      </c>
    </row>
    <row r="48" spans="1:11" x14ac:dyDescent="0.25">
      <c r="A48" s="40"/>
      <c r="B48" s="20" t="s">
        <v>67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20" t="s">
        <v>70</v>
      </c>
    </row>
    <row r="49" spans="1:11" x14ac:dyDescent="0.25">
      <c r="A49" s="40">
        <v>40847</v>
      </c>
      <c r="B49" s="20" t="s">
        <v>51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50">
        <v>40734</v>
      </c>
    </row>
    <row r="50" spans="1:11" x14ac:dyDescent="0.25">
      <c r="A50" s="40">
        <v>40877</v>
      </c>
      <c r="B50" s="20" t="s">
        <v>51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20"/>
    </row>
    <row r="51" spans="1:11" x14ac:dyDescent="0.25">
      <c r="A51" s="40">
        <v>40908</v>
      </c>
      <c r="B51" s="20" t="s">
        <v>67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71</v>
      </c>
    </row>
    <row r="52" spans="1:11" x14ac:dyDescent="0.25">
      <c r="A52" s="40">
        <v>40939</v>
      </c>
      <c r="B52" s="20" t="s">
        <v>73</v>
      </c>
      <c r="C52" s="13">
        <v>1.25</v>
      </c>
      <c r="D52" s="39">
        <v>6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72</v>
      </c>
    </row>
    <row r="53" spans="1:11" x14ac:dyDescent="0.25">
      <c r="A53" s="40"/>
      <c r="B53" s="20" t="s">
        <v>68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3</v>
      </c>
      <c r="I53" s="9"/>
      <c r="J53" s="11"/>
      <c r="K53" s="20" t="s">
        <v>74</v>
      </c>
    </row>
    <row r="54" spans="1:11" x14ac:dyDescent="0.25">
      <c r="A54" s="40"/>
      <c r="B54" s="20" t="s">
        <v>75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4</v>
      </c>
      <c r="I54" s="9"/>
      <c r="J54" s="11"/>
      <c r="K54" s="20" t="s">
        <v>76</v>
      </c>
    </row>
    <row r="55" spans="1:11" x14ac:dyDescent="0.25">
      <c r="A55" s="48" t="s">
        <v>77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40909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50">
        <v>41000</v>
      </c>
    </row>
    <row r="57" spans="1:11" x14ac:dyDescent="0.25">
      <c r="A57" s="40"/>
      <c r="B57" s="20" t="s">
        <v>59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78</v>
      </c>
    </row>
    <row r="58" spans="1:11" x14ac:dyDescent="0.25">
      <c r="A58" s="40"/>
      <c r="B58" s="20" t="s">
        <v>51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50">
        <v>41183</v>
      </c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40940</v>
      </c>
      <c r="B60" s="20" t="s">
        <v>67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20" t="s">
        <v>79</v>
      </c>
    </row>
    <row r="61" spans="1:11" x14ac:dyDescent="0.25">
      <c r="A61" s="40">
        <v>40969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41000</v>
      </c>
      <c r="B62" s="20" t="s">
        <v>59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50">
        <v>41003</v>
      </c>
    </row>
    <row r="63" spans="1:11" x14ac:dyDescent="0.25">
      <c r="A63" s="40"/>
      <c r="B63" s="20" t="s">
        <v>51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50">
        <v>41217</v>
      </c>
    </row>
    <row r="64" spans="1:11" x14ac:dyDescent="0.25">
      <c r="A64" s="40"/>
      <c r="B64" s="20" t="s">
        <v>51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20" t="s">
        <v>80</v>
      </c>
    </row>
    <row r="65" spans="1:11" x14ac:dyDescent="0.25">
      <c r="A65" s="40"/>
      <c r="B65" s="20" t="s">
        <v>81</v>
      </c>
      <c r="C65" s="13"/>
      <c r="D65" s="39">
        <v>4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82</v>
      </c>
    </row>
    <row r="66" spans="1:11" x14ac:dyDescent="0.25">
      <c r="A66" s="40"/>
      <c r="B66" s="20" t="s">
        <v>83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2</v>
      </c>
      <c r="I66" s="9"/>
      <c r="J66" s="11"/>
      <c r="K66" s="20" t="s">
        <v>84</v>
      </c>
    </row>
    <row r="67" spans="1:11" x14ac:dyDescent="0.25">
      <c r="A67" s="40">
        <v>41030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20"/>
    </row>
    <row r="68" spans="1:11" x14ac:dyDescent="0.25">
      <c r="A68" s="40">
        <v>41061</v>
      </c>
      <c r="B68" s="20" t="s">
        <v>59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85</v>
      </c>
    </row>
    <row r="69" spans="1:11" x14ac:dyDescent="0.25">
      <c r="A69" s="40"/>
      <c r="B69" s="20" t="s">
        <v>51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20" t="s">
        <v>86</v>
      </c>
    </row>
    <row r="70" spans="1:11" x14ac:dyDescent="0.25">
      <c r="A70" s="40">
        <v>41091</v>
      </c>
      <c r="B70" s="20" t="s">
        <v>51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20" t="s">
        <v>88</v>
      </c>
    </row>
    <row r="71" spans="1:11" x14ac:dyDescent="0.25">
      <c r="A71" s="40"/>
      <c r="B71" s="20" t="s">
        <v>51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20" t="s">
        <v>87</v>
      </c>
    </row>
    <row r="72" spans="1:11" x14ac:dyDescent="0.25">
      <c r="A72" s="40">
        <v>41122</v>
      </c>
      <c r="B72" s="20" t="s">
        <v>96</v>
      </c>
      <c r="C72" s="13">
        <v>1.25</v>
      </c>
      <c r="D72" s="39">
        <v>1.5</v>
      </c>
      <c r="E72" s="9"/>
      <c r="F72" s="20"/>
      <c r="G72" s="13">
        <f>IF(ISBLANK(Table1[[#This Row],[EARNED]]),"",Table1[[#This Row],[EARNED]])</f>
        <v>1.25</v>
      </c>
      <c r="H72" s="39">
        <v>1.5</v>
      </c>
      <c r="I72" s="9"/>
      <c r="J72" s="11"/>
      <c r="K72" s="20" t="s">
        <v>89</v>
      </c>
    </row>
    <row r="73" spans="1:11" x14ac:dyDescent="0.25">
      <c r="A73" s="40">
        <v>41153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20" t="s">
        <v>90</v>
      </c>
    </row>
    <row r="74" spans="1:11" x14ac:dyDescent="0.25">
      <c r="A74" s="40">
        <v>41183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40848</v>
      </c>
      <c r="B75" s="20" t="s">
        <v>51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20" t="s">
        <v>91</v>
      </c>
    </row>
    <row r="76" spans="1:11" x14ac:dyDescent="0.25">
      <c r="A76" s="40"/>
      <c r="B76" s="20" t="s">
        <v>51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20" t="s">
        <v>92</v>
      </c>
    </row>
    <row r="77" spans="1:11" x14ac:dyDescent="0.25">
      <c r="A77" s="40"/>
      <c r="B77" s="20" t="s">
        <v>93</v>
      </c>
      <c r="C77" s="13"/>
      <c r="D77" s="39">
        <v>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94</v>
      </c>
    </row>
    <row r="78" spans="1:11" x14ac:dyDescent="0.25">
      <c r="A78" s="40">
        <v>41244</v>
      </c>
      <c r="B78" s="20" t="s">
        <v>51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50">
        <v>41011</v>
      </c>
    </row>
    <row r="79" spans="1:11" x14ac:dyDescent="0.25">
      <c r="A79" s="40"/>
      <c r="B79" s="20" t="s">
        <v>51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20" t="s">
        <v>95</v>
      </c>
    </row>
    <row r="80" spans="1:11" x14ac:dyDescent="0.25">
      <c r="A80" s="40"/>
      <c r="B80" s="20" t="s">
        <v>68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3</v>
      </c>
      <c r="I80" s="9"/>
      <c r="J80" s="11"/>
      <c r="K80" s="20" t="s">
        <v>97</v>
      </c>
    </row>
    <row r="81" spans="1:11" x14ac:dyDescent="0.25">
      <c r="A81" s="23" t="s">
        <v>98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41275</v>
      </c>
      <c r="B82" s="20" t="s">
        <v>51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50">
        <v>41306</v>
      </c>
    </row>
    <row r="83" spans="1:11" x14ac:dyDescent="0.25">
      <c r="A83" s="40"/>
      <c r="B83" s="20" t="s">
        <v>59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99</v>
      </c>
    </row>
    <row r="84" spans="1:11" x14ac:dyDescent="0.25">
      <c r="A84" s="40"/>
      <c r="B84" s="20" t="s">
        <v>237</v>
      </c>
      <c r="C84" s="13"/>
      <c r="D84" s="39">
        <v>0.76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41306</v>
      </c>
      <c r="B85" s="50" t="s">
        <v>51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20"/>
    </row>
    <row r="86" spans="1:11" x14ac:dyDescent="0.25">
      <c r="A86" s="40"/>
      <c r="B86" s="20" t="s">
        <v>83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20" t="s">
        <v>101</v>
      </c>
    </row>
    <row r="87" spans="1:11" x14ac:dyDescent="0.25">
      <c r="A87" s="40"/>
      <c r="B87" s="20" t="s">
        <v>51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20" t="s">
        <v>103</v>
      </c>
    </row>
    <row r="88" spans="1:11" x14ac:dyDescent="0.25">
      <c r="A88" s="40"/>
      <c r="B88" s="20" t="s">
        <v>104</v>
      </c>
      <c r="C88" s="13"/>
      <c r="D88" s="39">
        <v>1.571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41334</v>
      </c>
      <c r="B89" s="20" t="s">
        <v>100</v>
      </c>
      <c r="C89" s="13">
        <v>1.25</v>
      </c>
      <c r="D89" s="39">
        <v>0.5</v>
      </c>
      <c r="E89" s="9"/>
      <c r="F89" s="20"/>
      <c r="G89" s="13">
        <f>IF(ISBLANK(Table1[[#This Row],[EARNED]]),"",Table1[[#This Row],[EARNED]])</f>
        <v>1.25</v>
      </c>
      <c r="H89" s="39">
        <v>1.5</v>
      </c>
      <c r="I89" s="9"/>
      <c r="J89" s="11"/>
      <c r="K89" s="20" t="s">
        <v>105</v>
      </c>
    </row>
    <row r="90" spans="1:11" x14ac:dyDescent="0.25">
      <c r="A90" s="40"/>
      <c r="B90" s="20" t="s">
        <v>231</v>
      </c>
      <c r="C90" s="13"/>
      <c r="D90" s="39">
        <v>3.419</v>
      </c>
      <c r="E90" s="9"/>
      <c r="F90" s="20">
        <v>0.58099999999999996</v>
      </c>
      <c r="G90" s="13" t="str">
        <f>IF(ISBLANK(Table1[[#This Row],[EARNED]]),"",Table1[[#This Row],[EARNED]])</f>
        <v/>
      </c>
      <c r="H90" s="39"/>
      <c r="I90" s="9"/>
      <c r="J90" s="11"/>
      <c r="K90" s="20" t="s">
        <v>106</v>
      </c>
    </row>
    <row r="91" spans="1:11" x14ac:dyDescent="0.25">
      <c r="A91" s="40"/>
      <c r="B91" s="20" t="s">
        <v>107</v>
      </c>
      <c r="C91" s="13"/>
      <c r="D91" s="39">
        <v>1.0980000000000001</v>
      </c>
      <c r="E91" s="9"/>
      <c r="F91" s="20"/>
      <c r="G91" s="13" t="str">
        <f>IF(ISBLANK(Table1[[#This Row],[EARNED]]),"",Table1[[#This Row],[EARNED]])</f>
        <v/>
      </c>
      <c r="H91" s="39">
        <v>0.25</v>
      </c>
      <c r="I91" s="9"/>
      <c r="J91" s="11"/>
      <c r="K91" s="20"/>
    </row>
    <row r="92" spans="1:11" x14ac:dyDescent="0.25">
      <c r="A92" s="40">
        <v>41365</v>
      </c>
      <c r="B92" s="20" t="s">
        <v>51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50">
        <v>41278</v>
      </c>
    </row>
    <row r="93" spans="1:11" x14ac:dyDescent="0.25">
      <c r="A93" s="40"/>
      <c r="B93" s="20" t="s">
        <v>96</v>
      </c>
      <c r="C93" s="13"/>
      <c r="D93" s="39">
        <v>0.15200000000000014</v>
      </c>
      <c r="E93" s="9"/>
      <c r="F93" s="20">
        <v>2.8479999999999999</v>
      </c>
      <c r="G93" s="13" t="str">
        <f>IF(ISBLANK(Table1[[#This Row],[EARNED]]),"",Table1[[#This Row],[EARNED]])</f>
        <v/>
      </c>
      <c r="H93" s="39"/>
      <c r="I93" s="9"/>
      <c r="J93" s="11"/>
      <c r="K93" s="20" t="s">
        <v>108</v>
      </c>
    </row>
    <row r="94" spans="1:11" x14ac:dyDescent="0.25">
      <c r="A94" s="40"/>
      <c r="B94" s="20" t="s">
        <v>83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>
        <v>2</v>
      </c>
      <c r="K94" s="20" t="s">
        <v>109</v>
      </c>
    </row>
    <row r="95" spans="1:11" x14ac:dyDescent="0.25">
      <c r="A95" s="40">
        <v>41395</v>
      </c>
      <c r="B95" s="20" t="s">
        <v>59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20" t="s">
        <v>110</v>
      </c>
    </row>
    <row r="96" spans="1:11" x14ac:dyDescent="0.25">
      <c r="A96" s="40"/>
      <c r="B96" s="20" t="s">
        <v>68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>
        <v>3</v>
      </c>
      <c r="K96" s="20"/>
    </row>
    <row r="97" spans="1:11" x14ac:dyDescent="0.25">
      <c r="A97" s="40">
        <v>41426</v>
      </c>
      <c r="B97" s="20" t="s">
        <v>111</v>
      </c>
      <c r="C97" s="13">
        <v>1.25</v>
      </c>
      <c r="D97" s="39">
        <v>0.34200000000000003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41456</v>
      </c>
      <c r="B98" s="20" t="s">
        <v>96</v>
      </c>
      <c r="C98" s="13">
        <v>1.25</v>
      </c>
      <c r="D98" s="39">
        <v>0.5</v>
      </c>
      <c r="E98" s="9"/>
      <c r="F98" s="20"/>
      <c r="G98" s="13">
        <f>IF(ISBLANK(Table1[[#This Row],[EARNED]]),"",Table1[[#This Row],[EARNED]])</f>
        <v>1.25</v>
      </c>
      <c r="H98" s="39">
        <v>2.5</v>
      </c>
      <c r="I98" s="9"/>
      <c r="J98" s="11"/>
      <c r="K98" s="20" t="s">
        <v>113</v>
      </c>
    </row>
    <row r="99" spans="1:11" x14ac:dyDescent="0.25">
      <c r="A99" s="40"/>
      <c r="B99" s="20" t="s">
        <v>59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114</v>
      </c>
    </row>
    <row r="100" spans="1:11" x14ac:dyDescent="0.25">
      <c r="A100" s="40"/>
      <c r="B100" s="20" t="s">
        <v>112</v>
      </c>
      <c r="C100" s="13"/>
      <c r="D100" s="39">
        <v>1.6919999999999999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41487</v>
      </c>
      <c r="B101" s="20" t="s">
        <v>100</v>
      </c>
      <c r="C101" s="13">
        <v>1.25</v>
      </c>
      <c r="D101" s="39">
        <v>0.5</v>
      </c>
      <c r="E101" s="9"/>
      <c r="F101" s="20"/>
      <c r="G101" s="13">
        <f>IF(ISBLANK(Table1[[#This Row],[EARNED]]),"",Table1[[#This Row],[EARNED]])</f>
        <v>1.25</v>
      </c>
      <c r="H101" s="39">
        <v>1.25</v>
      </c>
      <c r="I101" s="9"/>
      <c r="J101" s="11">
        <v>0.25</v>
      </c>
      <c r="K101" s="20" t="s">
        <v>115</v>
      </c>
    </row>
    <row r="102" spans="1:11" x14ac:dyDescent="0.25">
      <c r="A102" s="40"/>
      <c r="B102" s="20" t="s">
        <v>176</v>
      </c>
      <c r="C102" s="13"/>
      <c r="D102" s="39"/>
      <c r="E102" s="9"/>
      <c r="F102" s="20">
        <v>5</v>
      </c>
      <c r="G102" s="13" t="str">
        <f>IF(ISBLANK(Table1[[#This Row],[EARNED]]),"",Table1[[#This Row],[EARNED]])</f>
        <v/>
      </c>
      <c r="H102" s="39"/>
      <c r="I102" s="9"/>
      <c r="J102" s="11"/>
      <c r="K102" s="20" t="s">
        <v>238</v>
      </c>
    </row>
    <row r="103" spans="1:11" x14ac:dyDescent="0.25">
      <c r="A103" s="40"/>
      <c r="B103" s="20" t="s">
        <v>116</v>
      </c>
      <c r="C103" s="13"/>
      <c r="D103" s="39">
        <v>1.2250000000000001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41518</v>
      </c>
      <c r="B104" s="20" t="s">
        <v>117</v>
      </c>
      <c r="C104" s="13">
        <v>1.25</v>
      </c>
      <c r="D104" s="39">
        <v>1.873</v>
      </c>
      <c r="E104" s="9"/>
      <c r="F104" s="20"/>
      <c r="G104" s="13">
        <f>IF(ISBLANK(Table1[[#This Row],[EARNED]]),"",Table1[[#This Row],[EARNED]])</f>
        <v>1.25</v>
      </c>
      <c r="H104" s="39">
        <v>0.25</v>
      </c>
      <c r="I104" s="9"/>
      <c r="J104" s="11"/>
      <c r="K104" s="20"/>
    </row>
    <row r="105" spans="1:11" x14ac:dyDescent="0.25">
      <c r="A105" s="40">
        <v>41548</v>
      </c>
      <c r="B105" s="20" t="s">
        <v>118</v>
      </c>
      <c r="C105" s="13">
        <v>1.25</v>
      </c>
      <c r="D105" s="39">
        <v>2.165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41579</v>
      </c>
      <c r="B106" s="20" t="s">
        <v>119</v>
      </c>
      <c r="C106" s="13">
        <v>1.25</v>
      </c>
      <c r="D106" s="39">
        <v>1.7030000000000001</v>
      </c>
      <c r="E106" s="9"/>
      <c r="F106" s="20">
        <v>0.44500000000000001</v>
      </c>
      <c r="G106" s="13">
        <f>IF(ISBLANK(Table1[[#This Row],[EARNED]]),"",Table1[[#This Row],[EARNED]])</f>
        <v>1.25</v>
      </c>
      <c r="H106" s="39"/>
      <c r="I106" s="9"/>
      <c r="J106" s="11">
        <v>3.5</v>
      </c>
      <c r="K106" s="20"/>
    </row>
    <row r="107" spans="1:11" x14ac:dyDescent="0.25">
      <c r="A107" s="40">
        <v>41609</v>
      </c>
      <c r="B107" s="50" t="s">
        <v>75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4</v>
      </c>
      <c r="I107" s="9"/>
      <c r="J107" s="11"/>
      <c r="K107" s="20" t="s">
        <v>120</v>
      </c>
    </row>
    <row r="108" spans="1:11" x14ac:dyDescent="0.25">
      <c r="A108" s="40"/>
      <c r="B108" s="20" t="s">
        <v>121</v>
      </c>
      <c r="C108" s="13">
        <v>1.25</v>
      </c>
      <c r="D108" s="39">
        <v>1.25</v>
      </c>
      <c r="E108" s="9"/>
      <c r="F108" s="20">
        <v>0.83099999999999996</v>
      </c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23" t="s">
        <v>122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41640</v>
      </c>
      <c r="B110" s="20" t="s">
        <v>59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123</v>
      </c>
    </row>
    <row r="111" spans="1:11" x14ac:dyDescent="0.25">
      <c r="A111" s="40"/>
      <c r="B111" s="20" t="s">
        <v>239</v>
      </c>
      <c r="C111" s="13"/>
      <c r="D111" s="39">
        <v>0.24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41671</v>
      </c>
      <c r="B112" s="20" t="s">
        <v>124</v>
      </c>
      <c r="C112" s="13">
        <v>1.25</v>
      </c>
      <c r="D112" s="39">
        <v>2.2599999999999998</v>
      </c>
      <c r="E112" s="9"/>
      <c r="F112" s="20">
        <v>3.4710000000000001</v>
      </c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41699</v>
      </c>
      <c r="B113" s="20" t="s">
        <v>263</v>
      </c>
      <c r="C113" s="13">
        <v>1.25</v>
      </c>
      <c r="D113" s="39">
        <v>0.97699999999999942</v>
      </c>
      <c r="E113" s="9"/>
      <c r="F113" s="20">
        <v>5.7190000000000003</v>
      </c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41730</v>
      </c>
      <c r="B114" s="20" t="s">
        <v>125</v>
      </c>
      <c r="C114" s="13">
        <v>1.25</v>
      </c>
      <c r="D114" s="39">
        <v>1.25</v>
      </c>
      <c r="E114" s="9"/>
      <c r="F114" s="20">
        <v>8.3350000000000009</v>
      </c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41760</v>
      </c>
      <c r="B115" s="20" t="s">
        <v>126</v>
      </c>
      <c r="C115" s="13">
        <v>1.25</v>
      </c>
      <c r="D115" s="39">
        <v>1.25</v>
      </c>
      <c r="E115" s="9"/>
      <c r="F115" s="20">
        <v>4.1920000000000002</v>
      </c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41791</v>
      </c>
      <c r="B116" s="20" t="s">
        <v>75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4</v>
      </c>
      <c r="I116" s="9"/>
      <c r="J116" s="11"/>
      <c r="K116" s="20" t="s">
        <v>127</v>
      </c>
    </row>
    <row r="117" spans="1:11" x14ac:dyDescent="0.25">
      <c r="A117" s="40">
        <v>41821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41852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41883</v>
      </c>
      <c r="B119" s="20" t="s">
        <v>128</v>
      </c>
      <c r="C119" s="13">
        <v>1.25</v>
      </c>
      <c r="D119" s="39">
        <v>2.25</v>
      </c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129</v>
      </c>
    </row>
    <row r="120" spans="1:11" x14ac:dyDescent="0.25">
      <c r="A120" s="41">
        <v>41913</v>
      </c>
      <c r="B120" s="15" t="s">
        <v>130</v>
      </c>
      <c r="C120" s="42">
        <v>1.25</v>
      </c>
      <c r="D120" s="43">
        <v>3.992</v>
      </c>
      <c r="E120" s="9"/>
      <c r="F120" s="15">
        <v>0.55800000000000005</v>
      </c>
      <c r="G120" s="42">
        <f>IF(ISBLANK(Table1[[#This Row],[EARNED]]),"",Table1[[#This Row],[EARNED]])</f>
        <v>1.25</v>
      </c>
      <c r="H120" s="43"/>
      <c r="I120" s="9"/>
      <c r="J120" s="12"/>
      <c r="K120" s="15"/>
    </row>
    <row r="121" spans="1:11" x14ac:dyDescent="0.25">
      <c r="A121" s="40">
        <v>41944</v>
      </c>
      <c r="B121" s="20" t="s">
        <v>83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2</v>
      </c>
      <c r="I121" s="9"/>
      <c r="J121" s="11"/>
      <c r="K121" s="20" t="s">
        <v>131</v>
      </c>
    </row>
    <row r="122" spans="1:11" x14ac:dyDescent="0.25">
      <c r="A122" s="40"/>
      <c r="B122" s="20" t="s">
        <v>132</v>
      </c>
      <c r="C122" s="13"/>
      <c r="D122" s="39">
        <v>1.25</v>
      </c>
      <c r="E122" s="9"/>
      <c r="F122" s="20">
        <v>1.2370000000000001</v>
      </c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41974</v>
      </c>
      <c r="B123" s="20" t="s">
        <v>133</v>
      </c>
      <c r="C123" s="13">
        <v>1.25</v>
      </c>
      <c r="D123" s="39">
        <v>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134</v>
      </c>
    </row>
    <row r="124" spans="1:11" x14ac:dyDescent="0.25">
      <c r="A124" s="40"/>
      <c r="B124" s="20" t="s">
        <v>135</v>
      </c>
      <c r="C124" s="13"/>
      <c r="D124" s="39">
        <v>1.25</v>
      </c>
      <c r="E124" s="9"/>
      <c r="F124" s="20">
        <v>2.4790000000000001</v>
      </c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8" t="s">
        <v>136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42005</v>
      </c>
      <c r="B126" s="20" t="s">
        <v>59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137</v>
      </c>
    </row>
    <row r="127" spans="1:11" x14ac:dyDescent="0.25">
      <c r="A127" s="40"/>
      <c r="B127" s="20" t="s">
        <v>59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 t="s">
        <v>83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2</v>
      </c>
      <c r="I128" s="9"/>
      <c r="J128" s="11"/>
      <c r="K128" s="20" t="s">
        <v>138</v>
      </c>
    </row>
    <row r="129" spans="1:11" x14ac:dyDescent="0.25">
      <c r="A129" s="40"/>
      <c r="B129" s="20" t="s">
        <v>139</v>
      </c>
      <c r="C129" s="13"/>
      <c r="D129" s="39">
        <v>1.617</v>
      </c>
      <c r="E129" s="9"/>
      <c r="F129" s="20">
        <v>0.36699999999999999</v>
      </c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42036</v>
      </c>
      <c r="B130" s="20" t="s">
        <v>140</v>
      </c>
      <c r="C130" s="13">
        <v>1.25</v>
      </c>
      <c r="D130" s="39">
        <v>1.446</v>
      </c>
      <c r="E130" s="9"/>
      <c r="F130" s="20">
        <v>0.193</v>
      </c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42065</v>
      </c>
      <c r="B131" s="20" t="s">
        <v>141</v>
      </c>
      <c r="C131" s="13">
        <v>1.25</v>
      </c>
      <c r="D131" s="39">
        <v>1.5269999999999999</v>
      </c>
      <c r="E131" s="9"/>
      <c r="F131" s="20">
        <v>0.27700000000000002</v>
      </c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42095</v>
      </c>
      <c r="B132" s="20" t="s">
        <v>142</v>
      </c>
      <c r="C132" s="13">
        <v>1.25</v>
      </c>
      <c r="D132" s="39">
        <v>2.617</v>
      </c>
      <c r="E132" s="9"/>
      <c r="F132" s="20">
        <v>1.367</v>
      </c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42125</v>
      </c>
      <c r="B133" s="20" t="s">
        <v>83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50">
        <v>42339</v>
      </c>
    </row>
    <row r="134" spans="1:11" x14ac:dyDescent="0.25">
      <c r="A134" s="40"/>
      <c r="B134" s="20" t="s">
        <v>143</v>
      </c>
      <c r="C134" s="13"/>
      <c r="D134" s="39">
        <v>3.5710000000000002</v>
      </c>
      <c r="E134" s="9"/>
      <c r="F134" s="20">
        <v>2.3210000000000002</v>
      </c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42156</v>
      </c>
      <c r="B135" s="20" t="s">
        <v>144</v>
      </c>
      <c r="C135" s="13">
        <v>1.25</v>
      </c>
      <c r="D135" s="39">
        <v>1.427</v>
      </c>
      <c r="E135" s="9"/>
      <c r="F135" s="20">
        <v>0.17699999999999999</v>
      </c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42186</v>
      </c>
      <c r="B136" s="20" t="s">
        <v>145</v>
      </c>
      <c r="C136" s="13">
        <v>1.25</v>
      </c>
      <c r="D136" s="39">
        <v>0.90200000000000002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42217</v>
      </c>
      <c r="B137" s="20" t="s">
        <v>146</v>
      </c>
      <c r="C137" s="13">
        <v>1.25</v>
      </c>
      <c r="D137" s="39">
        <v>1.5979999999999999</v>
      </c>
      <c r="E137" s="9"/>
      <c r="F137" s="20">
        <v>0.58099999999999996</v>
      </c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42248</v>
      </c>
      <c r="B138" s="20" t="s">
        <v>147</v>
      </c>
      <c r="C138" s="13">
        <v>1.25</v>
      </c>
      <c r="D138" s="39">
        <v>0.86499999999999999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42278</v>
      </c>
      <c r="B139" s="20" t="s">
        <v>148</v>
      </c>
      <c r="C139" s="13">
        <v>1.25</v>
      </c>
      <c r="D139" s="39">
        <v>1.583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42309</v>
      </c>
      <c r="B140" s="20" t="s">
        <v>52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5</v>
      </c>
      <c r="I140" s="9"/>
      <c r="J140" s="11"/>
      <c r="K140" s="20" t="s">
        <v>149</v>
      </c>
    </row>
    <row r="141" spans="1:11" x14ac:dyDescent="0.25">
      <c r="A141" s="40"/>
      <c r="B141" s="20" t="s">
        <v>264</v>
      </c>
      <c r="C141" s="13"/>
      <c r="D141" s="39">
        <v>1.3019999999999998</v>
      </c>
      <c r="E141" s="9"/>
      <c r="F141" s="20">
        <v>0.34</v>
      </c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42339</v>
      </c>
      <c r="B142" s="20" t="s">
        <v>150</v>
      </c>
      <c r="C142" s="13">
        <v>1.25</v>
      </c>
      <c r="D142" s="39">
        <v>1.196</v>
      </c>
      <c r="E142" s="9"/>
      <c r="F142" s="20">
        <v>1.421</v>
      </c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8" t="s">
        <v>151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42370</v>
      </c>
      <c r="B144" s="20" t="s">
        <v>59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152</v>
      </c>
    </row>
    <row r="145" spans="1:11" x14ac:dyDescent="0.25">
      <c r="A145" s="40"/>
      <c r="B145" s="20" t="s">
        <v>153</v>
      </c>
      <c r="C145" s="13"/>
      <c r="D145" s="39">
        <v>1.25</v>
      </c>
      <c r="E145" s="9"/>
      <c r="F145" s="20">
        <v>2.125</v>
      </c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42371</v>
      </c>
      <c r="B146" s="20" t="s">
        <v>154</v>
      </c>
      <c r="C146" s="13">
        <v>1.25</v>
      </c>
      <c r="D146" s="39">
        <v>0.27700000000000002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42430</v>
      </c>
      <c r="B147" s="20" t="s">
        <v>155</v>
      </c>
      <c r="C147" s="13">
        <v>1.25</v>
      </c>
      <c r="D147" s="39">
        <v>1.296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42461</v>
      </c>
      <c r="B148" s="20" t="s">
        <v>68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3</v>
      </c>
      <c r="I148" s="9"/>
      <c r="J148" s="11"/>
      <c r="K148" s="20" t="s">
        <v>156</v>
      </c>
    </row>
    <row r="149" spans="1:11" x14ac:dyDescent="0.25">
      <c r="A149" s="40"/>
      <c r="B149" s="20" t="s">
        <v>240</v>
      </c>
      <c r="C149" s="13"/>
      <c r="D149" s="39">
        <v>1.2210000000000001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42491</v>
      </c>
      <c r="B150" s="20" t="s">
        <v>157</v>
      </c>
      <c r="C150" s="13">
        <v>1.25</v>
      </c>
      <c r="D150" s="39">
        <v>2.2059999999999995</v>
      </c>
      <c r="E150" s="9"/>
      <c r="F150" s="20">
        <v>2.2290000000000001</v>
      </c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42522</v>
      </c>
      <c r="B151" s="20" t="s">
        <v>158</v>
      </c>
      <c r="C151" s="13">
        <v>1.25</v>
      </c>
      <c r="D151" s="39">
        <v>0.92700000000000005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42552</v>
      </c>
      <c r="B152" s="20" t="s">
        <v>241</v>
      </c>
      <c r="C152" s="13">
        <v>1.25</v>
      </c>
      <c r="D152" s="39">
        <v>0.96499999999999997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42583</v>
      </c>
      <c r="B153" s="20" t="s">
        <v>242</v>
      </c>
      <c r="C153" s="13">
        <v>1.25</v>
      </c>
      <c r="D153" s="39">
        <v>0.47299999999999998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42614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42644</v>
      </c>
      <c r="B155" s="20" t="s">
        <v>243</v>
      </c>
      <c r="C155" s="13">
        <v>1.25</v>
      </c>
      <c r="D155" s="39">
        <v>3.754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42675</v>
      </c>
      <c r="B156" s="20" t="s">
        <v>244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7</v>
      </c>
      <c r="I156" s="9"/>
      <c r="J156" s="11"/>
      <c r="K156" s="20" t="s">
        <v>245</v>
      </c>
    </row>
    <row r="157" spans="1:11" x14ac:dyDescent="0.25">
      <c r="A157" s="40">
        <v>42705</v>
      </c>
      <c r="B157" s="20" t="s">
        <v>246</v>
      </c>
      <c r="C157" s="13">
        <v>1.25</v>
      </c>
      <c r="D157" s="39">
        <v>2.448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23" t="s">
        <v>159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23">
        <v>42736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23">
        <f>EDATE(A159,1)</f>
        <v>42767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23">
        <f t="shared" ref="A161:A167" si="0">EDATE(A160,1)</f>
        <v>42795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23">
        <f t="shared" si="0"/>
        <v>42826</v>
      </c>
      <c r="B162" s="20" t="s">
        <v>68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3</v>
      </c>
      <c r="I162" s="9"/>
      <c r="J162" s="11"/>
      <c r="K162" s="20" t="s">
        <v>247</v>
      </c>
    </row>
    <row r="163" spans="1:11" x14ac:dyDescent="0.25">
      <c r="A163" s="23"/>
      <c r="B163" s="20" t="s">
        <v>59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50">
        <v>42849</v>
      </c>
    </row>
    <row r="164" spans="1:11" x14ac:dyDescent="0.25">
      <c r="A164" s="23"/>
      <c r="B164" s="20" t="s">
        <v>83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2</v>
      </c>
      <c r="I164" s="9"/>
      <c r="J164" s="11"/>
      <c r="K164" s="20" t="s">
        <v>248</v>
      </c>
    </row>
    <row r="165" spans="1:11" x14ac:dyDescent="0.25">
      <c r="A165" s="23"/>
      <c r="B165" s="20" t="s">
        <v>59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50">
        <v>42905</v>
      </c>
    </row>
    <row r="166" spans="1:11" x14ac:dyDescent="0.25">
      <c r="A166" s="23">
        <f>EDATE(A162,1)</f>
        <v>42856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23">
        <f t="shared" si="0"/>
        <v>42887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42917</v>
      </c>
      <c r="B168" s="20" t="s">
        <v>249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50">
        <v>42933</v>
      </c>
    </row>
    <row r="169" spans="1:11" x14ac:dyDescent="0.25">
      <c r="A169" s="40"/>
      <c r="B169" s="20" t="s">
        <v>51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50">
        <v>42934</v>
      </c>
    </row>
    <row r="170" spans="1:11" x14ac:dyDescent="0.25">
      <c r="A170" s="40">
        <f>EDATE(A168,1)</f>
        <v>42948</v>
      </c>
      <c r="B170" s="20" t="s">
        <v>51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0">
        <v>42954</v>
      </c>
    </row>
    <row r="171" spans="1:11" x14ac:dyDescent="0.25">
      <c r="A171" s="40"/>
      <c r="B171" s="20" t="s">
        <v>51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50">
        <v>42961</v>
      </c>
    </row>
    <row r="172" spans="1:11" x14ac:dyDescent="0.25">
      <c r="A172" s="40"/>
      <c r="B172" s="20" t="s">
        <v>83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2</v>
      </c>
      <c r="I172" s="9"/>
      <c r="J172" s="11"/>
      <c r="K172" s="50" t="s">
        <v>250</v>
      </c>
    </row>
    <row r="173" spans="1:11" x14ac:dyDescent="0.25">
      <c r="A173" s="40"/>
      <c r="B173" s="20" t="s">
        <v>51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50">
        <v>43000</v>
      </c>
    </row>
    <row r="174" spans="1:11" x14ac:dyDescent="0.25">
      <c r="A174" s="40">
        <f>EDATE(A170,1)</f>
        <v>42979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50"/>
    </row>
    <row r="175" spans="1:11" x14ac:dyDescent="0.25">
      <c r="A175" s="40">
        <f t="shared" ref="A175:A178" si="1">EDATE(A174,1)</f>
        <v>43009</v>
      </c>
      <c r="B175" s="20" t="s">
        <v>83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2</v>
      </c>
      <c r="I175" s="9"/>
      <c r="J175" s="11"/>
      <c r="K175" s="20" t="s">
        <v>160</v>
      </c>
    </row>
    <row r="176" spans="1:11" x14ac:dyDescent="0.25">
      <c r="A176" s="40"/>
      <c r="B176" s="20" t="s">
        <v>83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2</v>
      </c>
      <c r="I176" s="9"/>
      <c r="J176" s="11"/>
      <c r="K176" s="20" t="s">
        <v>251</v>
      </c>
    </row>
    <row r="177" spans="1:11" x14ac:dyDescent="0.25">
      <c r="A177" s="40">
        <f>EDATE(A175,1)</f>
        <v>43040</v>
      </c>
      <c r="B177" s="20" t="s">
        <v>83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2</v>
      </c>
      <c r="I177" s="9"/>
      <c r="J177" s="11"/>
      <c r="K177" s="50" t="s">
        <v>252</v>
      </c>
    </row>
    <row r="178" spans="1:11" x14ac:dyDescent="0.25">
      <c r="A178" s="40">
        <f t="shared" si="1"/>
        <v>43070</v>
      </c>
      <c r="B178" s="20" t="s">
        <v>83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2</v>
      </c>
      <c r="I178" s="9"/>
      <c r="J178" s="11"/>
      <c r="K178" s="20" t="s">
        <v>253</v>
      </c>
    </row>
    <row r="179" spans="1:11" x14ac:dyDescent="0.25">
      <c r="A179" s="40"/>
      <c r="B179" s="20" t="s">
        <v>231</v>
      </c>
      <c r="C179" s="13"/>
      <c r="D179" s="39">
        <v>4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254</v>
      </c>
    </row>
    <row r="180" spans="1:11" x14ac:dyDescent="0.25">
      <c r="A180" s="23" t="s">
        <v>161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43101</v>
      </c>
      <c r="B181" s="50" t="s">
        <v>51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50">
        <v>43344</v>
      </c>
    </row>
    <row r="182" spans="1:11" x14ac:dyDescent="0.25">
      <c r="A182" s="40"/>
      <c r="B182" s="20" t="s">
        <v>59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162</v>
      </c>
    </row>
    <row r="183" spans="1:11" x14ac:dyDescent="0.25">
      <c r="A183" s="40"/>
      <c r="B183" s="20" t="s">
        <v>51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20" t="s">
        <v>163</v>
      </c>
    </row>
    <row r="184" spans="1:11" x14ac:dyDescent="0.25">
      <c r="A184" s="40"/>
      <c r="B184" s="20" t="s">
        <v>51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20" t="s">
        <v>164</v>
      </c>
    </row>
    <row r="185" spans="1:11" x14ac:dyDescent="0.25">
      <c r="A185" s="40">
        <v>43132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43160</v>
      </c>
      <c r="B186" s="20" t="s">
        <v>51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50">
        <v>43284</v>
      </c>
    </row>
    <row r="187" spans="1:11" x14ac:dyDescent="0.25">
      <c r="A187" s="40"/>
      <c r="B187" s="20" t="s">
        <v>51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50">
        <v>43317</v>
      </c>
    </row>
    <row r="188" spans="1:11" x14ac:dyDescent="0.25">
      <c r="A188" s="40"/>
      <c r="B188" s="20" t="s">
        <v>59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9" t="s">
        <v>165</v>
      </c>
    </row>
    <row r="189" spans="1:11" x14ac:dyDescent="0.25">
      <c r="A189" s="40">
        <v>43191</v>
      </c>
      <c r="B189" s="20" t="s">
        <v>51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1</v>
      </c>
      <c r="I189" s="9"/>
      <c r="J189" s="11"/>
      <c r="K189" s="20" t="s">
        <v>166</v>
      </c>
    </row>
    <row r="190" spans="1:11" x14ac:dyDescent="0.25">
      <c r="A190" s="40"/>
      <c r="B190" s="20" t="s">
        <v>51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20" t="s">
        <v>167</v>
      </c>
    </row>
    <row r="191" spans="1:11" x14ac:dyDescent="0.25">
      <c r="A191" s="40">
        <v>43221</v>
      </c>
      <c r="B191" s="20" t="s">
        <v>51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20" t="s">
        <v>168</v>
      </c>
    </row>
    <row r="192" spans="1:11" x14ac:dyDescent="0.25">
      <c r="A192" s="40"/>
      <c r="B192" s="20" t="s">
        <v>59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50">
        <v>43242</v>
      </c>
    </row>
    <row r="193" spans="1:11" x14ac:dyDescent="0.25">
      <c r="A193" s="40">
        <v>43252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43282</v>
      </c>
      <c r="B194" s="20" t="s">
        <v>68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3</v>
      </c>
      <c r="I194" s="9"/>
      <c r="J194" s="11"/>
      <c r="K194" s="20" t="s">
        <v>172</v>
      </c>
    </row>
    <row r="195" spans="1:11" x14ac:dyDescent="0.25">
      <c r="A195" s="40"/>
      <c r="B195" s="20" t="s">
        <v>68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169</v>
      </c>
    </row>
    <row r="196" spans="1:11" x14ac:dyDescent="0.25">
      <c r="A196" s="40"/>
      <c r="B196" s="20" t="s">
        <v>171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20" t="s">
        <v>170</v>
      </c>
    </row>
    <row r="197" spans="1:11" x14ac:dyDescent="0.25">
      <c r="A197" s="40"/>
      <c r="B197" s="20" t="s">
        <v>51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50">
        <v>43108</v>
      </c>
    </row>
    <row r="198" spans="1:11" x14ac:dyDescent="0.25">
      <c r="A198" s="40"/>
      <c r="B198" s="20" t="s">
        <v>83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2</v>
      </c>
      <c r="I198" s="9"/>
      <c r="J198" s="11"/>
      <c r="K198" s="20" t="s">
        <v>173</v>
      </c>
    </row>
    <row r="199" spans="1:11" x14ac:dyDescent="0.25">
      <c r="A199" s="40">
        <v>43313</v>
      </c>
      <c r="B199" s="20" t="s">
        <v>51</v>
      </c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>
        <v>1</v>
      </c>
      <c r="I199" s="9"/>
      <c r="J199" s="11"/>
      <c r="K199" s="20" t="s">
        <v>174</v>
      </c>
    </row>
    <row r="200" spans="1:11" x14ac:dyDescent="0.25">
      <c r="A200" s="40">
        <v>43344</v>
      </c>
      <c r="B200" s="20" t="s">
        <v>51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20" t="s">
        <v>175</v>
      </c>
    </row>
    <row r="201" spans="1:11" x14ac:dyDescent="0.25">
      <c r="A201" s="40">
        <v>43374</v>
      </c>
      <c r="B201" s="20" t="s">
        <v>51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50">
        <v>43200</v>
      </c>
    </row>
    <row r="202" spans="1:11" x14ac:dyDescent="0.25">
      <c r="A202" s="40"/>
      <c r="B202" s="20" t="s">
        <v>176</v>
      </c>
      <c r="C202" s="13">
        <v>1.25</v>
      </c>
      <c r="D202" s="39">
        <v>5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177</v>
      </c>
    </row>
    <row r="203" spans="1:11" x14ac:dyDescent="0.25">
      <c r="A203" s="40">
        <v>43405</v>
      </c>
      <c r="B203" s="20" t="s">
        <v>83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2</v>
      </c>
      <c r="I203" s="9"/>
      <c r="J203" s="11"/>
      <c r="K203" s="20" t="s">
        <v>178</v>
      </c>
    </row>
    <row r="204" spans="1:11" x14ac:dyDescent="0.25">
      <c r="A204" s="40"/>
      <c r="B204" s="20" t="s">
        <v>59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43435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8" t="s">
        <v>179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43466</v>
      </c>
      <c r="B207" s="20" t="s">
        <v>59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180</v>
      </c>
    </row>
    <row r="208" spans="1:11" x14ac:dyDescent="0.25">
      <c r="A208" s="40"/>
      <c r="B208" s="20" t="s">
        <v>83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2</v>
      </c>
      <c r="I208" s="9"/>
      <c r="J208" s="11"/>
      <c r="K208" s="20" t="s">
        <v>181</v>
      </c>
    </row>
    <row r="209" spans="1:11" x14ac:dyDescent="0.25">
      <c r="A209" s="40">
        <v>43497</v>
      </c>
      <c r="B209" s="20" t="s">
        <v>51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20" t="s">
        <v>182</v>
      </c>
    </row>
    <row r="210" spans="1:11" x14ac:dyDescent="0.25">
      <c r="A210" s="40">
        <v>43525</v>
      </c>
      <c r="B210" s="20" t="s">
        <v>176</v>
      </c>
      <c r="C210" s="13"/>
      <c r="D210" s="39">
        <v>5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183</v>
      </c>
    </row>
    <row r="211" spans="1:11" x14ac:dyDescent="0.25">
      <c r="A211" s="40"/>
      <c r="B211" s="20" t="s">
        <v>51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20" t="s">
        <v>184</v>
      </c>
    </row>
    <row r="212" spans="1:11" x14ac:dyDescent="0.25">
      <c r="A212" s="40">
        <v>43556</v>
      </c>
      <c r="B212" s="20" t="s">
        <v>51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50">
        <v>43469</v>
      </c>
    </row>
    <row r="213" spans="1:11" x14ac:dyDescent="0.25">
      <c r="A213" s="40"/>
      <c r="B213" s="20" t="s">
        <v>51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20" t="s">
        <v>185</v>
      </c>
    </row>
    <row r="214" spans="1:11" x14ac:dyDescent="0.25">
      <c r="A214" s="40"/>
      <c r="B214" s="20" t="s">
        <v>83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186</v>
      </c>
    </row>
    <row r="215" spans="1:11" x14ac:dyDescent="0.25">
      <c r="A215" s="40">
        <v>43586</v>
      </c>
      <c r="B215" s="20" t="s">
        <v>83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2</v>
      </c>
      <c r="I215" s="9"/>
      <c r="J215" s="11"/>
      <c r="K215" s="20" t="s">
        <v>232</v>
      </c>
    </row>
    <row r="216" spans="1:11" x14ac:dyDescent="0.25">
      <c r="A216" s="40"/>
      <c r="B216" s="20" t="s">
        <v>187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51">
        <v>7</v>
      </c>
      <c r="K216" s="20"/>
    </row>
    <row r="217" spans="1:11" x14ac:dyDescent="0.25">
      <c r="A217" s="40">
        <v>43617</v>
      </c>
      <c r="B217" s="20" t="s">
        <v>59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51"/>
      <c r="K217" s="20" t="s">
        <v>188</v>
      </c>
    </row>
    <row r="218" spans="1:11" x14ac:dyDescent="0.25">
      <c r="A218" s="40">
        <v>43647</v>
      </c>
      <c r="B218" s="20" t="s">
        <v>51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51"/>
      <c r="K218" s="20" t="s">
        <v>189</v>
      </c>
    </row>
    <row r="219" spans="1:11" x14ac:dyDescent="0.25">
      <c r="A219" s="40"/>
      <c r="B219" s="20" t="s">
        <v>190</v>
      </c>
      <c r="C219" s="13"/>
      <c r="D219" s="39"/>
      <c r="E219" s="9"/>
      <c r="F219" s="20">
        <v>10</v>
      </c>
      <c r="G219" s="13" t="str">
        <f>IF(ISBLANK(Table1[[#This Row],[EARNED]]),"",Table1[[#This Row],[EARNED]])</f>
        <v/>
      </c>
      <c r="H219" s="39"/>
      <c r="I219" s="9"/>
      <c r="J219" s="51"/>
      <c r="K219" s="20" t="s">
        <v>191</v>
      </c>
    </row>
    <row r="220" spans="1:11" x14ac:dyDescent="0.25">
      <c r="A220" s="40"/>
      <c r="B220" s="20" t="s">
        <v>83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2</v>
      </c>
      <c r="I220" s="9"/>
      <c r="J220" s="11"/>
      <c r="K220" s="20" t="s">
        <v>192</v>
      </c>
    </row>
    <row r="221" spans="1:11" x14ac:dyDescent="0.25">
      <c r="A221" s="40"/>
      <c r="B221" s="20" t="s">
        <v>83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193</v>
      </c>
    </row>
    <row r="222" spans="1:11" x14ac:dyDescent="0.25">
      <c r="A222" s="40"/>
      <c r="B222" s="20" t="s">
        <v>51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50">
        <v>43473</v>
      </c>
    </row>
    <row r="223" spans="1:11" x14ac:dyDescent="0.25">
      <c r="A223" s="40">
        <v>43678</v>
      </c>
      <c r="B223" s="20" t="s">
        <v>51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50">
        <v>43685</v>
      </c>
    </row>
    <row r="224" spans="1:11" x14ac:dyDescent="0.25">
      <c r="A224" s="40"/>
      <c r="B224" s="20" t="s">
        <v>83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2</v>
      </c>
      <c r="I224" s="9"/>
      <c r="J224" s="11"/>
      <c r="K224" s="20" t="s">
        <v>194</v>
      </c>
    </row>
    <row r="225" spans="1:11" x14ac:dyDescent="0.25">
      <c r="A225" s="40"/>
      <c r="B225" s="20" t="s">
        <v>51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50">
        <v>43594</v>
      </c>
    </row>
    <row r="226" spans="1:11" x14ac:dyDescent="0.25">
      <c r="A226" s="40"/>
      <c r="B226" s="20" t="s">
        <v>51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20" t="s">
        <v>195</v>
      </c>
    </row>
    <row r="227" spans="1:11" x14ac:dyDescent="0.25">
      <c r="A227" s="40">
        <v>43709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43739</v>
      </c>
      <c r="B228" s="20" t="s">
        <v>83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2</v>
      </c>
      <c r="I228" s="9"/>
      <c r="J228" s="11"/>
      <c r="K228" s="20" t="s">
        <v>196</v>
      </c>
    </row>
    <row r="229" spans="1:11" x14ac:dyDescent="0.25">
      <c r="A229" s="40"/>
      <c r="B229" s="20" t="s">
        <v>51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20" t="s">
        <v>197</v>
      </c>
    </row>
    <row r="230" spans="1:11" x14ac:dyDescent="0.25">
      <c r="A230" s="40">
        <v>43770</v>
      </c>
      <c r="B230" s="20" t="s">
        <v>83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20" t="s">
        <v>198</v>
      </c>
    </row>
    <row r="231" spans="1:11" x14ac:dyDescent="0.25">
      <c r="A231" s="40"/>
      <c r="B231" s="20" t="s">
        <v>102</v>
      </c>
      <c r="C231" s="13">
        <v>1.25</v>
      </c>
      <c r="D231" s="39">
        <v>0.5</v>
      </c>
      <c r="E231" s="9"/>
      <c r="F231" s="20"/>
      <c r="G231" s="13">
        <f>IF(ISBLANK(Table1[[#This Row],[EARNED]]),"",Table1[[#This Row],[EARNED]])</f>
        <v>1.25</v>
      </c>
      <c r="H231" s="39">
        <v>0.5</v>
      </c>
      <c r="I231" s="9"/>
      <c r="J231" s="11"/>
      <c r="K231" s="50">
        <v>43627</v>
      </c>
    </row>
    <row r="232" spans="1:11" x14ac:dyDescent="0.25">
      <c r="A232" s="40">
        <v>43800</v>
      </c>
      <c r="B232" s="20" t="s">
        <v>199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50">
        <v>43811</v>
      </c>
    </row>
    <row r="233" spans="1:11" x14ac:dyDescent="0.25">
      <c r="A233" s="40"/>
      <c r="B233" s="20" t="s">
        <v>102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200</v>
      </c>
    </row>
    <row r="234" spans="1:11" x14ac:dyDescent="0.25">
      <c r="A234" s="23" t="s">
        <v>201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43831</v>
      </c>
      <c r="B235" s="20" t="s">
        <v>255</v>
      </c>
      <c r="C235" s="13">
        <v>1.25</v>
      </c>
      <c r="D235" s="39">
        <v>0.5</v>
      </c>
      <c r="E235" s="9"/>
      <c r="F235" s="20"/>
      <c r="G235" s="13">
        <f>IF(ISBLANK(Table1[[#This Row],[EARNED]]),"",Table1[[#This Row],[EARNED]])</f>
        <v>1.25</v>
      </c>
      <c r="H235" s="39">
        <v>1.5</v>
      </c>
      <c r="I235" s="9"/>
      <c r="J235" s="11"/>
      <c r="K235" s="20" t="s">
        <v>202</v>
      </c>
    </row>
    <row r="236" spans="1:11" x14ac:dyDescent="0.25">
      <c r="A236" s="40"/>
      <c r="B236" s="20" t="s">
        <v>59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203</v>
      </c>
    </row>
    <row r="237" spans="1:11" x14ac:dyDescent="0.25">
      <c r="A237" s="40"/>
      <c r="B237" s="20" t="s">
        <v>204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0.21</v>
      </c>
      <c r="I237" s="9"/>
      <c r="J237" s="11"/>
      <c r="K237" s="20" t="s">
        <v>205</v>
      </c>
    </row>
    <row r="238" spans="1:11" x14ac:dyDescent="0.25">
      <c r="A238" s="40"/>
      <c r="B238" s="20" t="s">
        <v>100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206</v>
      </c>
    </row>
    <row r="239" spans="1:11" x14ac:dyDescent="0.25">
      <c r="A239" s="40"/>
      <c r="B239" s="20" t="s">
        <v>207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50">
        <v>43893</v>
      </c>
    </row>
    <row r="240" spans="1:11" x14ac:dyDescent="0.25">
      <c r="A240" s="40">
        <v>43862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43891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43922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43952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43983</v>
      </c>
      <c r="B244" s="20" t="s">
        <v>208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209</v>
      </c>
    </row>
    <row r="245" spans="1:11" x14ac:dyDescent="0.25">
      <c r="A245" s="40">
        <v>44013</v>
      </c>
      <c r="B245" s="20" t="s">
        <v>83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210</v>
      </c>
    </row>
    <row r="246" spans="1:11" x14ac:dyDescent="0.25">
      <c r="A246" s="40"/>
      <c r="B246" s="20" t="s">
        <v>211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3</v>
      </c>
      <c r="I246" s="9"/>
      <c r="J246" s="11"/>
      <c r="K246" s="20" t="s">
        <v>212</v>
      </c>
    </row>
    <row r="247" spans="1:11" x14ac:dyDescent="0.25">
      <c r="A247" s="40">
        <v>44044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20" t="s">
        <v>213</v>
      </c>
    </row>
    <row r="248" spans="1:11" x14ac:dyDescent="0.25">
      <c r="A248" s="40">
        <v>44075</v>
      </c>
      <c r="B248" s="20" t="s">
        <v>214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1</v>
      </c>
      <c r="I248" s="9"/>
      <c r="J248" s="11"/>
      <c r="K248" s="20" t="s">
        <v>215</v>
      </c>
    </row>
    <row r="249" spans="1:11" x14ac:dyDescent="0.25">
      <c r="A249" s="40"/>
      <c r="B249" s="20" t="s">
        <v>214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9" t="s">
        <v>216</v>
      </c>
    </row>
    <row r="250" spans="1:11" x14ac:dyDescent="0.25">
      <c r="A250" s="40">
        <v>44105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50">
        <v>43933</v>
      </c>
    </row>
    <row r="251" spans="1:11" x14ac:dyDescent="0.25">
      <c r="A251" s="40">
        <v>44136</v>
      </c>
      <c r="B251" s="20" t="s">
        <v>214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50">
        <v>44024</v>
      </c>
    </row>
    <row r="252" spans="1:11" x14ac:dyDescent="0.25">
      <c r="A252" s="40"/>
      <c r="B252" s="20" t="s">
        <v>208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44166</v>
      </c>
      <c r="B253" s="20" t="s">
        <v>176</v>
      </c>
      <c r="C253" s="13">
        <v>1.25</v>
      </c>
      <c r="D253" s="39">
        <v>5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217</v>
      </c>
    </row>
    <row r="254" spans="1:11" x14ac:dyDescent="0.25">
      <c r="A254" s="48" t="s">
        <v>218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44197</v>
      </c>
      <c r="B255" s="20" t="s">
        <v>208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219</v>
      </c>
    </row>
    <row r="256" spans="1:11" x14ac:dyDescent="0.25">
      <c r="A256" s="40">
        <f>EDATE(A255,1)</f>
        <v>44228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ref="A257:A266" si="2">EDATE(A256,1)</f>
        <v>44256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2"/>
        <v>44287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2"/>
        <v>44317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2"/>
        <v>44348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2"/>
        <v>44378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2"/>
        <v>44409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2"/>
        <v>44440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2"/>
        <v>44470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2"/>
        <v>44501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2"/>
        <v>44531</v>
      </c>
      <c r="B266" s="20" t="s">
        <v>233</v>
      </c>
      <c r="C266" s="13">
        <v>1.25</v>
      </c>
      <c r="D266" s="39">
        <v>5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220</v>
      </c>
    </row>
    <row r="267" spans="1:11" x14ac:dyDescent="0.25">
      <c r="A267" s="23" t="s">
        <v>221</v>
      </c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44562</v>
      </c>
      <c r="B268" s="20" t="s">
        <v>208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 t="s">
        <v>222</v>
      </c>
    </row>
    <row r="269" spans="1:11" x14ac:dyDescent="0.25">
      <c r="A269" s="40">
        <v>44593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44621</v>
      </c>
      <c r="B270" s="20" t="s">
        <v>214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50">
        <v>44837</v>
      </c>
    </row>
    <row r="271" spans="1:11" x14ac:dyDescent="0.25">
      <c r="A271" s="40"/>
      <c r="B271" s="20" t="s">
        <v>214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223</v>
      </c>
    </row>
    <row r="272" spans="1:11" x14ac:dyDescent="0.25">
      <c r="A272" s="40">
        <v>44654</v>
      </c>
      <c r="B272" s="20" t="s">
        <v>214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50">
        <v>44655</v>
      </c>
    </row>
    <row r="273" spans="1:11" x14ac:dyDescent="0.25">
      <c r="A273" s="40"/>
      <c r="B273" s="20" t="s">
        <v>271</v>
      </c>
      <c r="C273" s="13"/>
      <c r="D273" s="39">
        <v>7.5000000000000011E-2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50"/>
    </row>
    <row r="274" spans="1:11" x14ac:dyDescent="0.25">
      <c r="A274" s="40">
        <v>44682</v>
      </c>
      <c r="B274" s="20" t="s">
        <v>230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2</v>
      </c>
      <c r="I274" s="9"/>
      <c r="J274" s="11"/>
      <c r="K274" s="20" t="s">
        <v>224</v>
      </c>
    </row>
    <row r="275" spans="1:11" x14ac:dyDescent="0.25">
      <c r="A275" s="40"/>
      <c r="B275" s="20" t="s">
        <v>214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225</v>
      </c>
    </row>
    <row r="276" spans="1:11" x14ac:dyDescent="0.25">
      <c r="A276" s="40"/>
      <c r="B276" s="20" t="s">
        <v>208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226</v>
      </c>
    </row>
    <row r="277" spans="1:11" x14ac:dyDescent="0.25">
      <c r="A277" s="40"/>
      <c r="B277" s="20" t="s">
        <v>270</v>
      </c>
      <c r="C277" s="13"/>
      <c r="D277" s="39">
        <v>0.746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44713</v>
      </c>
      <c r="B278" s="20" t="s">
        <v>227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 t="s">
        <v>228</v>
      </c>
    </row>
    <row r="279" spans="1:11" x14ac:dyDescent="0.25">
      <c r="A279" s="40"/>
      <c r="B279" s="20" t="s">
        <v>208</v>
      </c>
      <c r="C279" s="13"/>
      <c r="D279" s="39">
        <v>4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229</v>
      </c>
    </row>
    <row r="280" spans="1:11" x14ac:dyDescent="0.25">
      <c r="A280" s="40"/>
      <c r="B280" s="20" t="s">
        <v>269</v>
      </c>
      <c r="C280" s="13"/>
      <c r="D280" s="39">
        <v>0.38100000000000001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44743</v>
      </c>
      <c r="B281" s="20" t="s">
        <v>230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50">
        <v>44568</v>
      </c>
    </row>
    <row r="282" spans="1:11" x14ac:dyDescent="0.25">
      <c r="A282" s="40">
        <f>EDATE(A281,1)</f>
        <v>44774</v>
      </c>
      <c r="B282" s="20" t="s">
        <v>234</v>
      </c>
      <c r="C282" s="13">
        <v>1.25</v>
      </c>
      <c r="D282" s="39">
        <v>0.252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ref="A283:A284" si="3">EDATE(A282,1)</f>
        <v>44805</v>
      </c>
      <c r="B283" s="20" t="s">
        <v>268</v>
      </c>
      <c r="C283" s="13">
        <v>1.25</v>
      </c>
      <c r="D283" s="39">
        <v>0.48699999999999999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3"/>
        <v>44835</v>
      </c>
      <c r="B284" s="20" t="s">
        <v>51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1</v>
      </c>
      <c r="I284" s="9"/>
      <c r="J284" s="11"/>
      <c r="K284" s="50">
        <v>44841</v>
      </c>
    </row>
    <row r="285" spans="1:11" x14ac:dyDescent="0.25">
      <c r="A285" s="40"/>
      <c r="B285" s="20" t="s">
        <v>267</v>
      </c>
      <c r="C285" s="13"/>
      <c r="D285" s="39">
        <v>0.09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50"/>
    </row>
    <row r="286" spans="1:11" x14ac:dyDescent="0.25">
      <c r="A286" s="40">
        <f>EDATE(A284,1)</f>
        <v>44866</v>
      </c>
      <c r="B286" s="20" t="s">
        <v>256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8</v>
      </c>
      <c r="I286" s="9"/>
      <c r="J286" s="11"/>
      <c r="K286" s="20" t="s">
        <v>257</v>
      </c>
    </row>
    <row r="287" spans="1:11" x14ac:dyDescent="0.25">
      <c r="A287" s="40"/>
      <c r="B287" s="20" t="s">
        <v>51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50">
        <v>44880</v>
      </c>
    </row>
    <row r="288" spans="1:11" x14ac:dyDescent="0.25">
      <c r="A288" s="40"/>
      <c r="B288" s="20" t="s">
        <v>266</v>
      </c>
      <c r="C288" s="13"/>
      <c r="D288" s="39">
        <v>2.1000000000000005E-2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50"/>
    </row>
    <row r="289" spans="1:11" x14ac:dyDescent="0.25">
      <c r="A289" s="40">
        <f>EDATE(A286,1)</f>
        <v>44896</v>
      </c>
      <c r="B289" s="20" t="s">
        <v>51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50">
        <v>44907</v>
      </c>
    </row>
    <row r="290" spans="1:11" x14ac:dyDescent="0.25">
      <c r="A290" s="40"/>
      <c r="B290" s="20" t="s">
        <v>231</v>
      </c>
      <c r="C290" s="13"/>
      <c r="D290" s="39">
        <v>4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 t="s">
        <v>258</v>
      </c>
    </row>
    <row r="291" spans="1:11" x14ac:dyDescent="0.25">
      <c r="A291" s="40"/>
      <c r="B291" s="20" t="s">
        <v>265</v>
      </c>
      <c r="C291" s="13"/>
      <c r="D291" s="39">
        <v>0.16900000000000001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8" t="s">
        <v>259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44957</v>
      </c>
      <c r="B293" s="20" t="s">
        <v>59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50">
        <v>44942</v>
      </c>
    </row>
    <row r="294" spans="1:11" x14ac:dyDescent="0.25">
      <c r="A294" s="40"/>
      <c r="B294" s="20" t="s">
        <v>51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50">
        <v>44932</v>
      </c>
    </row>
    <row r="295" spans="1:11" x14ac:dyDescent="0.25">
      <c r="A295" s="40">
        <v>44985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45016</v>
      </c>
      <c r="B296" s="20" t="s">
        <v>68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3</v>
      </c>
      <c r="I296" s="9"/>
      <c r="J296" s="11"/>
      <c r="K296" s="20" t="s">
        <v>260</v>
      </c>
    </row>
    <row r="297" spans="1:11" x14ac:dyDescent="0.25">
      <c r="A297" s="40"/>
      <c r="B297" s="20" t="s">
        <v>51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50">
        <v>45016</v>
      </c>
    </row>
    <row r="298" spans="1:11" x14ac:dyDescent="0.25">
      <c r="A298" s="40"/>
      <c r="B298" s="20" t="s">
        <v>51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50">
        <v>44993</v>
      </c>
    </row>
    <row r="299" spans="1:11" x14ac:dyDescent="0.25">
      <c r="A299" s="40">
        <v>45046</v>
      </c>
      <c r="B299" s="20" t="s">
        <v>51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50">
        <v>45028</v>
      </c>
    </row>
    <row r="300" spans="1:11" x14ac:dyDescent="0.25">
      <c r="A300" s="40">
        <v>45077</v>
      </c>
      <c r="B300" s="20" t="s">
        <v>51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50">
        <v>45054</v>
      </c>
    </row>
    <row r="301" spans="1:11" x14ac:dyDescent="0.25">
      <c r="A301" s="40">
        <v>45107</v>
      </c>
      <c r="B301" s="20" t="s">
        <v>51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50">
        <v>45079</v>
      </c>
    </row>
    <row r="302" spans="1:11" x14ac:dyDescent="0.25">
      <c r="A302" s="40"/>
      <c r="B302" s="20" t="s">
        <v>59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50">
        <v>45096</v>
      </c>
    </row>
    <row r="303" spans="1:11" x14ac:dyDescent="0.25">
      <c r="A303" s="40">
        <v>45138</v>
      </c>
      <c r="B303" s="20" t="s">
        <v>51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50">
        <v>45111</v>
      </c>
    </row>
    <row r="304" spans="1:11" x14ac:dyDescent="0.25">
      <c r="A304" s="40"/>
      <c r="B304" s="20" t="s">
        <v>51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50">
        <v>45135</v>
      </c>
    </row>
    <row r="305" spans="1:11" x14ac:dyDescent="0.25">
      <c r="A305" s="40">
        <v>45169</v>
      </c>
      <c r="B305" s="20" t="s">
        <v>59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50">
        <v>45155</v>
      </c>
    </row>
    <row r="306" spans="1:11" x14ac:dyDescent="0.25">
      <c r="A306" s="40">
        <v>45199</v>
      </c>
      <c r="B306" s="20" t="s">
        <v>51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</v>
      </c>
      <c r="I306" s="9"/>
      <c r="J306" s="11"/>
      <c r="K306" s="50">
        <v>45195</v>
      </c>
    </row>
    <row r="307" spans="1:11" x14ac:dyDescent="0.25">
      <c r="A307" s="40">
        <v>45230</v>
      </c>
      <c r="B307" s="20" t="s">
        <v>51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50">
        <v>45211</v>
      </c>
    </row>
    <row r="308" spans="1:11" x14ac:dyDescent="0.25">
      <c r="A308" s="40">
        <v>45260</v>
      </c>
      <c r="B308" s="20" t="s">
        <v>51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1</v>
      </c>
      <c r="I308" s="9"/>
      <c r="J308" s="11"/>
      <c r="K308" s="50">
        <v>45261</v>
      </c>
    </row>
    <row r="309" spans="1:11" x14ac:dyDescent="0.25">
      <c r="A309" s="40">
        <v>45291</v>
      </c>
      <c r="B309" s="20" t="s">
        <v>93</v>
      </c>
      <c r="C309" s="13">
        <v>1.25</v>
      </c>
      <c r="D309" s="39">
        <v>5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 t="s">
        <v>273</v>
      </c>
    </row>
    <row r="310" spans="1:11" x14ac:dyDescent="0.25">
      <c r="A310" s="40"/>
      <c r="B310" s="20" t="s">
        <v>83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2</v>
      </c>
      <c r="I310" s="9"/>
      <c r="J310" s="11"/>
      <c r="K310" s="20" t="s">
        <v>272</v>
      </c>
    </row>
    <row r="311" spans="1:11" x14ac:dyDescent="0.25">
      <c r="A311" s="40"/>
      <c r="B311" s="20" t="s">
        <v>51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50">
        <v>45279</v>
      </c>
    </row>
    <row r="312" spans="1:11" x14ac:dyDescent="0.25">
      <c r="A312" s="48" t="s">
        <v>274</v>
      </c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45292</v>
      </c>
      <c r="B313" s="20" t="s">
        <v>51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1</v>
      </c>
      <c r="I313" s="9"/>
      <c r="J313" s="11"/>
      <c r="K313" s="50">
        <v>45295</v>
      </c>
    </row>
    <row r="314" spans="1:11" x14ac:dyDescent="0.25">
      <c r="A314" s="40"/>
      <c r="B314" s="20" t="s">
        <v>59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50">
        <v>45307</v>
      </c>
    </row>
    <row r="315" spans="1:11" x14ac:dyDescent="0.25">
      <c r="A315" s="40">
        <v>45323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45352</v>
      </c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45383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45413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45444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45474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45505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45536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45566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45597</v>
      </c>
      <c r="B324" s="15"/>
      <c r="C324" s="42"/>
      <c r="D324" s="43"/>
      <c r="E324" s="9"/>
      <c r="F324" s="15"/>
      <c r="G324" s="13" t="str">
        <f>IF(ISBLANK(Table1[[#This Row],[EARNED]]),"",Table1[[#This Row],[EARNED]])</f>
        <v/>
      </c>
      <c r="H324" s="43"/>
      <c r="I324" s="9"/>
      <c r="J324" s="12"/>
      <c r="K32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36</v>
      </c>
      <c r="G3" s="45">
        <f>SUMIFS(F7:F14,E7:E14,E3)+SUMIFS(D7:D66,C7:C66,F3)+D3</f>
        <v>7.5000000000000011E-2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261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A7" s="11">
        <f>SUM(Sheet1!E9,Sheet1!I9)</f>
        <v>80.993999999999943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2023-08-15T07:25:30Z</cp:lastPrinted>
  <dcterms:created xsi:type="dcterms:W3CDTF">2022-10-17T03:06:03Z</dcterms:created>
  <dcterms:modified xsi:type="dcterms:W3CDTF">2024-01-15T00:36:43Z</dcterms:modified>
</cp:coreProperties>
</file>