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0" yWindow="0" windowWidth="11520" windowHeight="12360" firstSheet="1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5" i="5" l="1"/>
  <c r="G89" i="5" l="1"/>
  <c r="F3" i="1" l="1"/>
  <c r="B4" i="1"/>
  <c r="F4" i="1" l="1"/>
  <c r="B3" i="1"/>
  <c r="B2" i="1"/>
  <c r="G62" i="5"/>
  <c r="G49" i="5"/>
  <c r="G36" i="5"/>
  <c r="G23" i="5"/>
  <c r="E9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A7" i="3" s="1"/>
  <c r="K3" i="3"/>
  <c r="L3" i="3" s="1"/>
  <c r="I9" i="1"/>
</calcChain>
</file>

<file path=xl/sharedStrings.xml><?xml version="1.0" encoding="utf-8"?>
<sst xmlns="http://schemas.openxmlformats.org/spreadsheetml/2006/main" count="94" uniqueCount="60">
  <si>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</si>
  <si>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</si>
  <si>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</si>
  <si>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</si>
  <si>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</si>
  <si>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</si>
  <si>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</si>
  <si>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</si>
  <si>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</si>
  <si>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</si>
  <si>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</si>
  <si>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</si>
  <si>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</si>
  <si>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</si>
  <si>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</si>
  <si>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</si>
  <si>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</si>
  <si>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</si>
  <si>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</si>
  <si>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</si>
  <si>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</si>
  <si>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</si>
  <si>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</si>
  <si>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</si>
  <si>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</si>
  <si>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</si>
  <si>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</si>
  <si>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</si>
  <si>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</si>
  <si>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</si>
  <si>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</si>
  <si>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</si>
  <si>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</si>
  <si>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</si>
  <si>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</si>
  <si>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</si>
  <si>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</si>
  <si>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</si>
  <si>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</si>
  <si>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</si>
  <si>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</si>
  <si>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</si>
  <si>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</si>
  <si>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</si>
  <si>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</si>
  <si>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</si>
  <si>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</si>
  <si>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</si>
  <si>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</si>
  <si>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</si>
  <si>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LEPARDO, CHERRY L.</t>
  </si>
  <si>
    <t>TOTAL LEAVE</t>
  </si>
  <si>
    <t>12/19-23/2022</t>
  </si>
  <si>
    <t>2024</t>
  </si>
  <si>
    <t>UT(2-1-0)</t>
  </si>
  <si>
    <t>UT(2-2-0)</t>
  </si>
  <si>
    <t>UT(0-2-23)</t>
  </si>
  <si>
    <t>UT(0-7-0)</t>
  </si>
  <si>
    <t>UT(0-4-1)</t>
  </si>
  <si>
    <t>UT(0-5-0)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</si>
</sst>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6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6"/>
  <sheetViews>
    <sheetView tabSelected="1" zoomScale="130" zoomScaleNormal="130" workbookViewId="0">
      <pane ySplit="4785" topLeftCell="A60" activePane="bottomLeft"/>
      <selection activeCell="I9" sqref="I9"/>
      <selection pane="bottomLeft" activeCell="E76" sqref="E7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>
        <v>39328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57.075000000000003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88.75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 t="s">
        <v>56</v>
      </c>
      <c r="C67" s="13">
        <v>1.25</v>
      </c>
      <c r="D67" s="39">
        <v>0.29799999999999999</v>
      </c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 t="s">
        <v>55</v>
      </c>
      <c r="C68" s="13">
        <v>1.25</v>
      </c>
      <c r="D68" s="39">
        <v>2.25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 t="s">
        <v>54</v>
      </c>
      <c r="C69" s="13">
        <v>1.25</v>
      </c>
      <c r="D69" s="39">
        <v>2.125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 t="s">
        <v>59</v>
      </c>
      <c r="C71" s="13">
        <v>1.25</v>
      </c>
      <c r="D71" s="39">
        <v>0.625</v>
      </c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 t="s">
        <v>58</v>
      </c>
      <c r="C73" s="13">
        <v>1.25</v>
      </c>
      <c r="D73" s="39">
        <v>0.502</v>
      </c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 t="s">
        <v>52</v>
      </c>
    </row>
    <row r="75" spans="1:11" x14ac:dyDescent="0.25">
      <c r="A75" s="40"/>
      <c r="B75" s="20" t="s">
        <v>57</v>
      </c>
      <c r="C75" s="13"/>
      <c r="D75" s="39">
        <v>0.875</v>
      </c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8" t="s">
        <v>47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44957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44985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45016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45046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45077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45107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45138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45169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45199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45230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45260</v>
      </c>
      <c r="B87" s="20"/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25">
      <c r="A88" s="40">
        <v>45291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8" t="s">
        <v>53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45322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45351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45382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v>45412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>
        <v>45443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>
        <v>45473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1"/>
      <c r="B136" s="15"/>
      <c r="C136" s="42"/>
      <c r="D136" s="43"/>
      <c r="E136" s="9"/>
      <c r="F136" s="15"/>
      <c r="G136" s="42" t="str">
        <f>IF(ISBLANK(Table15[[#This Row],[EARNED]]),"",Table15[[#This Row],[EARNED]])</f>
        <v/>
      </c>
      <c r="H136" s="43"/>
      <c r="I136" s="9"/>
      <c r="J136" s="12"/>
      <c r="K136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30" zoomScaleNormal="130" workbookViewId="0">
      <pane ySplit="4785" topLeftCell="A5" activePane="bottomLeft"/>
      <selection activeCell="B4" sqref="B4:C4"/>
      <selection pane="bottomLeft" activeCell="I9" sqref="I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LEPARDO, CHERRY L.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>
        <f>IF(ISBLANK('2018 LEAVE CREDITS'!F3:G3),"---------",'2018 LEAVE CREDITS'!F3:G3)</f>
        <v>39328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5" t="str">
        <f>IF(ISBLANK('2018 LEAVE CREDITS'!F4:G4),"",'2018 LEAVE CREDITS'!F4:G4)</f>
        <v/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104.917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154.917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104.917</v>
      </c>
      <c r="B3" s="11">
        <v>154.917</v>
      </c>
      <c r="D3"/>
      <c r="E3">
        <v>5</v>
      </c>
      <c r="F3"/>
      <c r="G3" s="47">
        <f>SUMIFS(F7:F14,E7:E14,E3)+SUMIFS(D7:D66,C7:C66,F3)+D3</f>
        <v>0.625</v>
      </c>
      <c r="J3" s="1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25">
      <c r="G4" s="33"/>
      <c r="J4" s="1" t="str">
        <f>IF(TEXT(J3,"D")=1,1,TEXT(J3,"D"))</f>
        <v>3</v>
      </c>
    </row>
    <row r="5" spans="1:12" x14ac:dyDescent="0.25">
      <c r="J5" s="1"/>
    </row>
    <row r="6" spans="1:12" x14ac:dyDescent="0.25">
      <c r="A6" s="2" t="s">
        <v>51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A7" s="49">
        <f>SUM('2018 LEAVE CREDITS'!E9,'2018 LEAVE CREDITS'!I9)</f>
        <v>145.82499999999999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2024-01-12T08:19:03Z</dcterms:modified>
</cp:coreProperties>
</file>