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" i="5" l="1"/>
  <c r="G28" i="5" l="1"/>
  <c r="F3" i="1" l="1"/>
  <c r="B4" i="1"/>
  <c r="F4" i="1" l="1"/>
  <c r="B3" i="1"/>
  <c r="B2" i="1"/>
  <c r="G63" i="5"/>
  <c r="G50" i="5"/>
  <c r="G37" i="5"/>
  <c r="G23" i="5"/>
  <c r="E9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49" i="5"/>
  <c r="G48" i="5"/>
  <c r="G47" i="5"/>
  <c r="G46" i="5"/>
  <c r="G45" i="5"/>
  <c r="G44" i="5"/>
  <c r="G43" i="5"/>
  <c r="G42" i="5"/>
  <c r="G41" i="5"/>
  <c r="G40" i="5"/>
  <c r="G39" i="5"/>
  <c r="G38" i="5"/>
  <c r="G36" i="5"/>
  <c r="G35" i="5"/>
  <c r="G34" i="5"/>
  <c r="G33" i="5"/>
  <c r="G32" i="5"/>
  <c r="G31" i="5"/>
  <c r="G30" i="5"/>
  <c r="G29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<sst xmlns="http://schemas.openxmlformats.org/spreadsheetml/2006/main" count="108" uniqueCount="69">
  <si>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</si>
  <si>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</si>
  <si>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</si>
  <si>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</si>
  <si>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</si>
  <si>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</si>
  <si>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</si>
  <si>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</si>
  <si>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</si>
  <si>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</si>
  <si>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</si>
  <si>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</si>
  <si>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</si>
  <si>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</si>
  <si>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</si>
  <si>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</si>
  <si>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</si>
  <si>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</si>
  <si>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</si>
  <si>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</si>
  <si>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</si>
  <si>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</si>
  <si>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</si>
  <si>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</si>
  <si>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</si>
  <si>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</si>
  <si>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</si>
  <si>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</si>
  <si>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</si>
  <si>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</si>
  <si>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</si>
  <si>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</si>
  <si>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</si>
  <si>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</si>
  <si>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</si>
  <si>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</si>
  <si>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</si>
  <si>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</si>
  <si>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</si>
  <si>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</si>
  <si>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</si>
  <si>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</si>
  <si>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</si>
  <si>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</si>
  <si>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</si>
  <si>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</si>
  <si>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</si>
  <si>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</si>
  <si>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</si>
  <si>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</si>
  <si>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MONTEZA, ENGRACIA</t>
  </si>
  <si>
    <t>SL(3-0-0)</t>
  </si>
  <si>
    <t>VL/ML(8-0-0)</t>
  </si>
  <si>
    <t>9/13-21/2019</t>
  </si>
  <si>
    <t>SL(1-0-0)</t>
  </si>
  <si>
    <t>SP(1-0-0)</t>
  </si>
  <si>
    <t>VL(3-0-0)</t>
  </si>
  <si>
    <t>4/23-25/2019</t>
  </si>
  <si>
    <t>SL(2-0-0)</t>
  </si>
  <si>
    <t>7/16,20/2020</t>
  </si>
  <si>
    <t>5/21,30/2021</t>
  </si>
  <si>
    <t>VL(5-0-0)</t>
  </si>
  <si>
    <t>12/23-29/2021</t>
  </si>
  <si>
    <t>FL(2-0-0)</t>
  </si>
  <si>
    <t>UT(0-7-0)</t>
  </si>
  <si>
    <t>UT(1-7-25)</t>
  </si>
  <si>
    <t>UT(1-4-38)</t>
  </si>
  <si>
    <t>UT(0-0-59)</t>
  </si>
  <si>
    <t>UT(1-5-0)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</si>
</sst>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6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6"/>
  <sheetViews>
    <sheetView tabSelected="1" zoomScale="115" zoomScaleNormal="115" workbookViewId="0">
      <pane ySplit="4230" topLeftCell="A59" activePane="bottomLeft"/>
      <selection activeCell="B3" sqref="B3:C3"/>
      <selection pane="bottomLeft" activeCell="F76" sqref="F7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50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/>
      <c r="C3" s="50"/>
      <c r="D3" s="22" t="s">
        <v>13</v>
      </c>
      <c r="F3" s="54"/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48</v>
      </c>
      <c r="C4" s="50"/>
      <c r="D4" s="22" t="s">
        <v>12</v>
      </c>
      <c r="F4" s="55"/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54.245999999999995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86.25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 t="s">
        <v>55</v>
      </c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49">
        <v>43571</v>
      </c>
    </row>
    <row r="28" spans="1:11" x14ac:dyDescent="0.25">
      <c r="A28" s="40"/>
      <c r="B28" s="20" t="s">
        <v>56</v>
      </c>
      <c r="C28" s="13"/>
      <c r="D28" s="39">
        <v>3</v>
      </c>
      <c r="E28" s="9"/>
      <c r="F28" s="20"/>
      <c r="G28" s="13" t="str">
        <f>IF(ISBLANK(Table15[[#This Row],[EARNED]]),"",Table15[[#This Row],[EARNED]])</f>
        <v/>
      </c>
      <c r="H28" s="39"/>
      <c r="I28" s="9"/>
      <c r="J28" s="11"/>
      <c r="K28" s="49" t="s">
        <v>57</v>
      </c>
    </row>
    <row r="29" spans="1:11" x14ac:dyDescent="0.25">
      <c r="A29" s="40">
        <v>43586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/>
      <c r="C35" s="13">
        <v>1.25</v>
      </c>
      <c r="D35" s="39"/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43800</v>
      </c>
      <c r="B36" s="20" t="s">
        <v>63</v>
      </c>
      <c r="C36" s="13">
        <v>1.25</v>
      </c>
      <c r="D36" s="39">
        <v>2</v>
      </c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8" t="s">
        <v>44</v>
      </c>
      <c r="B37" s="20"/>
      <c r="C37" s="13"/>
      <c r="D37" s="39"/>
      <c r="E37" s="9"/>
      <c r="F37" s="20"/>
      <c r="G37" s="13" t="str">
        <f>IF(ISBLANK(Table15[[#This Row],[EARNED]]),"",Table15[[#This Row],[EARNED]])</f>
        <v/>
      </c>
      <c r="H37" s="39"/>
      <c r="I37" s="9"/>
      <c r="J37" s="11"/>
      <c r="K37" s="20"/>
    </row>
    <row r="38" spans="1:11" x14ac:dyDescent="0.25">
      <c r="A38" s="40">
        <v>43831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43862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43891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43922</v>
      </c>
      <c r="B41" s="20" t="s">
        <v>55</v>
      </c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49">
        <v>43937</v>
      </c>
    </row>
    <row r="42" spans="1:11" x14ac:dyDescent="0.25">
      <c r="A42" s="40">
        <v>43952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43983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44013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44044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44075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44105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44136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44166</v>
      </c>
      <c r="B49" s="20" t="s">
        <v>49</v>
      </c>
      <c r="C49" s="13">
        <v>1.25</v>
      </c>
      <c r="D49" s="39">
        <v>5</v>
      </c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8" t="s">
        <v>45</v>
      </c>
      <c r="B50" s="20"/>
      <c r="C50" s="13"/>
      <c r="D50" s="39"/>
      <c r="E50" s="9"/>
      <c r="F50" s="20"/>
      <c r="G50" s="13" t="str">
        <f>IF(ISBLANK(Table15[[#This Row],[EARNED]]),"",Table15[[#This Row],[EARNED]])</f>
        <v/>
      </c>
      <c r="H50" s="39"/>
      <c r="I50" s="9"/>
      <c r="J50" s="11"/>
      <c r="K50" s="20"/>
    </row>
    <row r="51" spans="1:11" x14ac:dyDescent="0.25">
      <c r="A51" s="40">
        <v>44197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44228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44256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44287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44317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44348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44378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44409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44440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44470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44501</v>
      </c>
      <c r="B61" s="20"/>
      <c r="C61" s="13">
        <v>1.25</v>
      </c>
      <c r="D61" s="39"/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0">
        <v>44531</v>
      </c>
      <c r="B62" s="20" t="s">
        <v>61</v>
      </c>
      <c r="C62" s="13">
        <v>1.25</v>
      </c>
      <c r="D62" s="39">
        <v>5</v>
      </c>
      <c r="E62" s="9"/>
      <c r="F62" s="20"/>
      <c r="G62" s="13">
        <f>IF(ISBLANK(Table15[[#This Row],[EARNED]]),"",Table15[[#This Row],[EARNED]])</f>
        <v>1.25</v>
      </c>
      <c r="H62" s="39"/>
      <c r="I62" s="9"/>
      <c r="J62" s="11"/>
      <c r="K62" s="20" t="s">
        <v>62</v>
      </c>
    </row>
    <row r="63" spans="1:11" x14ac:dyDescent="0.25">
      <c r="A63" s="48" t="s">
        <v>46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44562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44593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44621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44652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44682</v>
      </c>
      <c r="B68" s="20" t="s">
        <v>66</v>
      </c>
      <c r="C68" s="13">
        <v>1.25</v>
      </c>
      <c r="D68" s="39">
        <v>1.579</v>
      </c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44713</v>
      </c>
      <c r="B69" s="20" t="s">
        <v>65</v>
      </c>
      <c r="C69" s="13">
        <v>1.25</v>
      </c>
      <c r="D69" s="39">
        <v>1.927</v>
      </c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44743</v>
      </c>
      <c r="B70" s="20" t="s">
        <v>64</v>
      </c>
      <c r="C70" s="13">
        <v>1.25</v>
      </c>
      <c r="D70" s="39">
        <v>0.875</v>
      </c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44774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44805</v>
      </c>
      <c r="B72" s="20" t="s">
        <v>68</v>
      </c>
      <c r="C72" s="13">
        <v>1.25</v>
      </c>
      <c r="D72" s="39">
        <v>1.625</v>
      </c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44835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44866</v>
      </c>
      <c r="B74" s="20" t="s">
        <v>67</v>
      </c>
      <c r="C74" s="13">
        <v>1.25</v>
      </c>
      <c r="D74" s="39">
        <v>0.12300000000000001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0">
        <v>44896</v>
      </c>
      <c r="B75" s="20" t="s">
        <v>49</v>
      </c>
      <c r="C75" s="13">
        <v>1.25</v>
      </c>
      <c r="D75" s="39">
        <v>5</v>
      </c>
      <c r="E75" s="9"/>
      <c r="F75" s="20"/>
      <c r="G75" s="13">
        <f>IF(ISBLANK(Table15[[#This Row],[EARNED]]),"",Table15[[#This Row],[EARNED]])</f>
        <v>1.25</v>
      </c>
      <c r="H75" s="39"/>
      <c r="I75" s="9"/>
      <c r="J75" s="11"/>
      <c r="K75" s="20"/>
    </row>
    <row r="76" spans="1:11" x14ac:dyDescent="0.25">
      <c r="A76" s="40"/>
      <c r="B76" s="20" t="s">
        <v>64</v>
      </c>
      <c r="C76" s="13"/>
      <c r="D76" s="39">
        <v>0.875</v>
      </c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8" t="s">
        <v>47</v>
      </c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>
        <v>44957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>
        <v>44985</v>
      </c>
      <c r="B79" s="20"/>
      <c r="C79" s="13">
        <v>1.25</v>
      </c>
      <c r="D79" s="39"/>
      <c r="E79" s="9"/>
      <c r="F79" s="20"/>
      <c r="G79" s="13">
        <f>IF(ISBLANK(Table15[[#This Row],[EARNED]]),"",Table15[[#This Row],[EARNED]])</f>
        <v>1.25</v>
      </c>
      <c r="H79" s="39"/>
      <c r="I79" s="9"/>
      <c r="J79" s="11"/>
      <c r="K79" s="20"/>
    </row>
    <row r="80" spans="1:11" x14ac:dyDescent="0.25">
      <c r="A80" s="40">
        <v>45016</v>
      </c>
      <c r="B80" s="20"/>
      <c r="C80" s="13">
        <v>1.25</v>
      </c>
      <c r="D80" s="39"/>
      <c r="E80" s="9"/>
      <c r="F80" s="20"/>
      <c r="G80" s="13">
        <f>IF(ISBLANK(Table15[[#This Row],[EARNED]]),"",Table15[[#This Row],[EARNED]])</f>
        <v>1.25</v>
      </c>
      <c r="H80" s="39"/>
      <c r="I80" s="9"/>
      <c r="J80" s="11"/>
      <c r="K80" s="20"/>
    </row>
    <row r="81" spans="1:11" x14ac:dyDescent="0.25">
      <c r="A81" s="40">
        <v>45046</v>
      </c>
      <c r="B81" s="20"/>
      <c r="C81" s="13">
        <v>1.25</v>
      </c>
      <c r="D81" s="39"/>
      <c r="E81" s="9"/>
      <c r="F81" s="20"/>
      <c r="G81" s="13">
        <f>IF(ISBLANK(Table15[[#This Row],[EARNED]]),"",Table15[[#This Row],[EARNED]])</f>
        <v>1.25</v>
      </c>
      <c r="H81" s="39"/>
      <c r="I81" s="9"/>
      <c r="J81" s="11"/>
      <c r="K81" s="20"/>
    </row>
    <row r="82" spans="1:11" x14ac:dyDescent="0.25">
      <c r="A82" s="40">
        <v>45077</v>
      </c>
      <c r="B82" s="20"/>
      <c r="C82" s="13">
        <v>1.25</v>
      </c>
      <c r="D82" s="39"/>
      <c r="E82" s="9"/>
      <c r="F82" s="20"/>
      <c r="G82" s="13">
        <f>IF(ISBLANK(Table15[[#This Row],[EARNED]]),"",Table15[[#This Row],[EARNED]])</f>
        <v>1.25</v>
      </c>
      <c r="H82" s="39"/>
      <c r="I82" s="9"/>
      <c r="J82" s="11"/>
      <c r="K82" s="20"/>
    </row>
    <row r="83" spans="1:11" x14ac:dyDescent="0.25">
      <c r="A83" s="40">
        <v>45107</v>
      </c>
      <c r="B83" s="20"/>
      <c r="C83" s="13">
        <v>1.25</v>
      </c>
      <c r="D83" s="39"/>
      <c r="E83" s="9"/>
      <c r="F83" s="20"/>
      <c r="G83" s="13">
        <f>IF(ISBLANK(Table15[[#This Row],[EARNED]]),"",Table15[[#This Row],[EARNED]])</f>
        <v>1.25</v>
      </c>
      <c r="H83" s="39"/>
      <c r="I83" s="9"/>
      <c r="J83" s="11"/>
      <c r="K83" s="20"/>
    </row>
    <row r="84" spans="1:11" x14ac:dyDescent="0.25">
      <c r="A84" s="40">
        <v>45138</v>
      </c>
      <c r="B84" s="20"/>
      <c r="C84" s="13">
        <v>1.25</v>
      </c>
      <c r="D84" s="39"/>
      <c r="E84" s="9"/>
      <c r="F84" s="20"/>
      <c r="G84" s="13">
        <f>IF(ISBLANK(Table15[[#This Row],[EARNED]]),"",Table15[[#This Row],[EARNED]])</f>
        <v>1.25</v>
      </c>
      <c r="H84" s="39"/>
      <c r="I84" s="9"/>
      <c r="J84" s="11"/>
      <c r="K84" s="20"/>
    </row>
    <row r="85" spans="1:11" x14ac:dyDescent="0.25">
      <c r="A85" s="40">
        <v>45169</v>
      </c>
      <c r="B85" s="20"/>
      <c r="C85" s="13">
        <v>1.25</v>
      </c>
      <c r="D85" s="39"/>
      <c r="E85" s="9"/>
      <c r="F85" s="20"/>
      <c r="G85" s="13">
        <f>IF(ISBLANK(Table15[[#This Row],[EARNED]]),"",Table15[[#This Row],[EARNED]])</f>
        <v>1.25</v>
      </c>
      <c r="H85" s="39"/>
      <c r="I85" s="9"/>
      <c r="J85" s="11"/>
      <c r="K85" s="20"/>
    </row>
    <row r="86" spans="1:11" x14ac:dyDescent="0.25">
      <c r="A86" s="40">
        <v>45199</v>
      </c>
      <c r="B86" s="20"/>
      <c r="C86" s="13">
        <v>1.25</v>
      </c>
      <c r="D86" s="39"/>
      <c r="E86" s="9"/>
      <c r="F86" s="20"/>
      <c r="G86" s="13">
        <f>IF(ISBLANK(Table15[[#This Row],[EARNED]]),"",Table15[[#This Row],[EARNED]])</f>
        <v>1.25</v>
      </c>
      <c r="H86" s="39"/>
      <c r="I86" s="9"/>
      <c r="J86" s="11"/>
      <c r="K86" s="20"/>
    </row>
    <row r="87" spans="1:11" x14ac:dyDescent="0.25">
      <c r="A87" s="40">
        <v>45230</v>
      </c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>
        <v>45260</v>
      </c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>
        <v>45291</v>
      </c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>
        <v>45322</v>
      </c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>
        <v>45351</v>
      </c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>
        <v>45382</v>
      </c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>
        <v>45412</v>
      </c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>
        <v>45443</v>
      </c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IF(ISBLANK(Table15[[#This Row],[EARNED]]),"",Table15[[#This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IF(ISBLANK(Table15[[#This Row],[EARNED]]),"",Table15[[#This Row],[EARNED]])</f>
        <v/>
      </c>
      <c r="H135" s="39"/>
      <c r="I135" s="9"/>
      <c r="J135" s="11"/>
      <c r="K135" s="20"/>
    </row>
    <row r="136" spans="1:11" x14ac:dyDescent="0.25">
      <c r="A136" s="41"/>
      <c r="B136" s="15"/>
      <c r="C136" s="42"/>
      <c r="D136" s="43"/>
      <c r="E136" s="9"/>
      <c r="F136" s="15"/>
      <c r="G136" s="42" t="str">
        <f>IF(ISBLANK(Table15[[#This Row],[EARNED]]),"",Table15[[#This Row],[EARNED]])</f>
        <v/>
      </c>
      <c r="H136" s="43"/>
      <c r="I136" s="9"/>
      <c r="J136" s="12"/>
      <c r="K136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81" zoomScaleNormal="81" workbookViewId="0">
      <pane ySplit="2955" topLeftCell="A7" activePane="bottomLeft"/>
      <selection activeCell="B4" sqref="B4:C4"/>
      <selection pane="bottomLeft" activeCell="I28" sqref="I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MONTEZA, ENGRACIA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tr">
        <f>IF(ISBLANK('2018 LEAVE CREDITS'!B3:C3),"",'2018 LEAVE CREDITS'!B3:C3)</f>
        <v/>
      </c>
      <c r="C3" s="50"/>
      <c r="D3" s="22" t="s">
        <v>13</v>
      </c>
      <c r="F3" s="54" t="str">
        <f>IF(ISBLANK('2018 LEAVE CREDITS'!F3:G3),"---------",'2018 LEAVE CREDITS'!F3:G3)</f>
        <v>---------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5" t="str">
        <f>IF(ISBLANK('2018 LEAVE CREDITS'!F4:G4),"",'2018 LEAVE CREDITS'!F4:G4)</f>
        <v/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188.255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99.542000000000002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51</v>
      </c>
      <c r="C11" s="13"/>
      <c r="D11" s="39"/>
      <c r="E11" s="9"/>
      <c r="F11" s="20"/>
      <c r="G11" s="13" t="str">
        <f>IF(ISBLANK(Table1[[#This Row],[EARNED]]),"",Table1[[#This Row],[EARNED]])</f>
        <v/>
      </c>
      <c r="H11" s="39">
        <v>3</v>
      </c>
      <c r="I11" s="9"/>
      <c r="J11" s="11"/>
      <c r="K11" s="20"/>
    </row>
    <row r="12" spans="1:11" x14ac:dyDescent="0.25">
      <c r="A12" s="48" t="s">
        <v>43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>
        <v>43709</v>
      </c>
      <c r="B13" s="20" t="s">
        <v>52</v>
      </c>
      <c r="C13" s="13"/>
      <c r="D13" s="39">
        <v>8</v>
      </c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 t="s">
        <v>53</v>
      </c>
    </row>
    <row r="14" spans="1:11" x14ac:dyDescent="0.25">
      <c r="A14" s="40">
        <v>43800</v>
      </c>
      <c r="B14" s="20" t="s">
        <v>54</v>
      </c>
      <c r="C14" s="13"/>
      <c r="D14" s="39"/>
      <c r="E14" s="9"/>
      <c r="F14" s="20"/>
      <c r="G14" s="13" t="str">
        <f>IF(ISBLANK(Table1[[#This Row],[EARNED]]),"",Table1[[#This Row],[EARNED]])</f>
        <v/>
      </c>
      <c r="H14" s="39">
        <v>1</v>
      </c>
      <c r="I14" s="9"/>
      <c r="J14" s="11"/>
      <c r="K14" s="49">
        <v>43826</v>
      </c>
    </row>
    <row r="15" spans="1:11" x14ac:dyDescent="0.25">
      <c r="A15" s="48" t="s">
        <v>44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>
        <v>44013</v>
      </c>
      <c r="B16" s="15" t="s">
        <v>58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2</v>
      </c>
      <c r="I16" s="9"/>
      <c r="J16" s="12"/>
      <c r="K16" s="15" t="s">
        <v>59</v>
      </c>
    </row>
    <row r="17" spans="1:11" x14ac:dyDescent="0.25">
      <c r="A17" s="48" t="s">
        <v>45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44317</v>
      </c>
      <c r="B18" s="20" t="s">
        <v>58</v>
      </c>
      <c r="C18" s="13"/>
      <c r="D18" s="39"/>
      <c r="E18" s="9"/>
      <c r="F18" s="20"/>
      <c r="G18" s="13" t="str">
        <f>IF(ISBLANK(Table1[[#This Row],[EARNED]]),"",Table1[[#This Row],[EARNED]])</f>
        <v/>
      </c>
      <c r="H18" s="39">
        <v>2</v>
      </c>
      <c r="I18" s="9"/>
      <c r="J18" s="11"/>
      <c r="K18" s="20" t="s">
        <v>60</v>
      </c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196.255</v>
      </c>
      <c r="B3" s="11">
        <v>107.542</v>
      </c>
      <c r="D3">
        <v>1</v>
      </c>
      <c r="E3">
        <v>5</v>
      </c>
      <c r="F3"/>
      <c r="G3" s="47">
        <f>SUMIFS(F7:F14,E7:E14,E3)+SUMIFS(D7:D66,C7:C66,F3)+D3</f>
        <v>1.625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2024-01-12T08:04:32Z</dcterms:modified>
</cp:coreProperties>
</file>