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4" l="1"/>
  <c r="G91" i="4" l="1"/>
  <c r="G52" i="4" l="1"/>
  <c r="G53" i="4"/>
  <c r="G57" i="4"/>
  <c r="E9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6" i="4"/>
  <c r="G55" i="4"/>
  <c r="G54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6" i="1"/>
  <c r="G16" i="1"/>
  <c r="G17" i="1"/>
  <c r="G3" i="3"/>
  <c r="G15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10" i="1"/>
  <c r="G11" i="1"/>
  <c r="G12" i="1"/>
  <c r="G13" i="1"/>
  <c r="G14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<sst xmlns="http://schemas.openxmlformats.org/spreadsheetml/2006/main" count="155" uniqueCount="97">
  <si>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</si>
  <si>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</si>
  <si>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</si>
  <si>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</si>
  <si>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</si>
  <si>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</si>
  <si>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</si>
  <si>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</si>
  <si>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</si>
  <si>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</si>
  <si>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</si>
  <si>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</si>
  <si>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</si>
  <si>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</si>
  <si>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</si>
  <si>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</si>
  <si>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</si>
  <si>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</si>
  <si>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</si>
  <si>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</si>
  <si>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</si>
  <si>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</si>
  <si>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</si>
  <si>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</si>
  <si>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</si>
  <si>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</si>
  <si>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</si>
  <si>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</si>
  <si>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</si>
  <si>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</si>
  <si>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</si>
  <si>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</si>
  <si>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</si>
  <si>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</si>
  <si>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</si>
  <si>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</si>
  <si>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</si>
  <si>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</si>
  <si>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</si>
  <si>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</si>
  <si>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</si>
  <si>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</si>
  <si>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OCAMPO, MERLINDA</t>
  </si>
  <si>
    <t>CASUAL</t>
  </si>
  <si>
    <t>2018</t>
  </si>
  <si>
    <t>SL(2-0-0)</t>
  </si>
  <si>
    <t>3/13,14/2018</t>
  </si>
  <si>
    <t>SL(1-0-0)</t>
  </si>
  <si>
    <t>SL(3-0-0)</t>
  </si>
  <si>
    <t>5/11,15,29/2018</t>
  </si>
  <si>
    <t>7/19,20/2018</t>
  </si>
  <si>
    <t>SP(1-0-0)</t>
  </si>
  <si>
    <t>8/20,30/2018</t>
  </si>
  <si>
    <t>9/18,21/2018</t>
  </si>
  <si>
    <t>VL(4-0-0)</t>
  </si>
  <si>
    <t>10/2,3,4,5/2018</t>
  </si>
  <si>
    <t>VL(3-0-0)</t>
  </si>
  <si>
    <t>10/29-31/2018</t>
  </si>
  <si>
    <t>2019</t>
  </si>
  <si>
    <t>3/1,7,20/2019</t>
  </si>
  <si>
    <t>VL(1-0-0)</t>
  </si>
  <si>
    <t>7/11,19,26/2019</t>
  </si>
  <si>
    <t>10/1-4/2019</t>
  </si>
  <si>
    <t>2020</t>
  </si>
  <si>
    <t>CALAMITY LEAVE</t>
  </si>
  <si>
    <t>1/15,21/2020</t>
  </si>
  <si>
    <t>SL(10-0-0)</t>
  </si>
  <si>
    <t>SVL(10-0-0)</t>
  </si>
  <si>
    <t>12/16-31/2020</t>
  </si>
  <si>
    <t>2021</t>
  </si>
  <si>
    <t>2/16,17/2021</t>
  </si>
  <si>
    <t>3/24,26,27/2021</t>
  </si>
  <si>
    <t>SVL(11-0-0)</t>
  </si>
  <si>
    <t>5/17-31/2021</t>
  </si>
  <si>
    <t>SVL(6-0-0)</t>
  </si>
  <si>
    <t>6/1-9/2021</t>
  </si>
  <si>
    <t>SVL(4-0-0)</t>
  </si>
  <si>
    <t>8/9-12/2021</t>
  </si>
  <si>
    <t>11/1-15/2021</t>
  </si>
  <si>
    <t>10/4-12/2021</t>
  </si>
  <si>
    <t>VL(7-0-0)</t>
  </si>
  <si>
    <t>QL(13-0-0)</t>
  </si>
  <si>
    <t>QUARANTINE 10/13-29/2021</t>
  </si>
  <si>
    <t>SVL(3-0-0)</t>
  </si>
  <si>
    <t>SVL(2-0-0)</t>
  </si>
  <si>
    <t>2022</t>
  </si>
  <si>
    <t>8/26,28,29/2022</t>
  </si>
  <si>
    <t>FL(5-0-0)</t>
  </si>
  <si>
    <t>FL(4-0-0)</t>
  </si>
  <si>
    <t>2023</t>
  </si>
  <si>
    <t xml:space="preserve"> </t>
  </si>
  <si>
    <t>2024</t>
  </si>
  <si>
    <t>UT(0-3-58)</t>
  </si>
  <si>
    <t>UT(2-4-0)</t>
  </si>
  <si>
    <t>UT(0-3-0)</t>
  </si>
  <si>
    <t>UT(3-1-13)</t>
  </si>
  <si>
    <t>UT(0-0-3)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</si>
</sst>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4"/>
  <sheetViews>
    <sheetView tabSelected="1" zoomScaleNormal="100" workbookViewId="0">
      <pane ySplit="3690" topLeftCell="A60" activePane="bottomLeft"/>
      <selection activeCell="I9" sqref="I9"/>
      <selection pane="bottomLeft" activeCell="F80" sqref="F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57.221000000000004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66.75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20" t="s">
        <v>87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 t="s">
        <v>60</v>
      </c>
      <c r="C27" s="13">
        <v>1.25</v>
      </c>
      <c r="D27" s="39">
        <v>1</v>
      </c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>
        <v>43557</v>
      </c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49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43769</v>
      </c>
      <c r="B33" s="20" t="s">
        <v>54</v>
      </c>
      <c r="C33" s="13">
        <v>1.25</v>
      </c>
      <c r="D33" s="39">
        <v>4</v>
      </c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 t="s">
        <v>62</v>
      </c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63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 t="s">
        <v>60</v>
      </c>
      <c r="C37" s="13">
        <v>1.25</v>
      </c>
      <c r="D37" s="39">
        <v>1</v>
      </c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49">
        <v>43857</v>
      </c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88</v>
      </c>
      <c r="C48" s="13">
        <v>1.25</v>
      </c>
      <c r="D48" s="39">
        <v>4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69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44227</v>
      </c>
      <c r="B50" s="20" t="s">
        <v>47</v>
      </c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>
        <v>1</v>
      </c>
      <c r="I50" s="9"/>
      <c r="J50" s="11"/>
      <c r="K50" s="49">
        <v>44210</v>
      </c>
    </row>
    <row r="51" spans="1:11" x14ac:dyDescent="0.25">
      <c r="A51" s="40">
        <v>44255</v>
      </c>
      <c r="B51" s="20" t="s">
        <v>45</v>
      </c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>
        <v>2</v>
      </c>
      <c r="I51" s="9"/>
      <c r="J51" s="11"/>
      <c r="K51" s="20" t="s">
        <v>70</v>
      </c>
    </row>
    <row r="52" spans="1:11" x14ac:dyDescent="0.25">
      <c r="A52" s="40"/>
      <c r="B52" s="20" t="s">
        <v>47</v>
      </c>
      <c r="C52" s="13"/>
      <c r="D52" s="39"/>
      <c r="E52" s="9"/>
      <c r="F52" s="20"/>
      <c r="G52" s="13" t="str">
        <f>IF(ISBLANK(Table13[[#This Row],[EARNED]]),"",Table13[[#This Row],[EARNED]])</f>
        <v/>
      </c>
      <c r="H52" s="39">
        <v>1</v>
      </c>
      <c r="I52" s="9"/>
      <c r="J52" s="11"/>
      <c r="K52" s="49">
        <v>44237</v>
      </c>
    </row>
    <row r="53" spans="1:11" x14ac:dyDescent="0.25">
      <c r="A53" s="40"/>
      <c r="B53" s="20" t="s">
        <v>48</v>
      </c>
      <c r="C53" s="13"/>
      <c r="D53" s="39"/>
      <c r="E53" s="9"/>
      <c r="F53" s="20"/>
      <c r="G53" s="13" t="str">
        <f>IF(ISBLANK(Table13[[#This Row],[EARNED]]),"",Table13[[#This Row],[EARNED]])</f>
        <v/>
      </c>
      <c r="H53" s="39">
        <v>3</v>
      </c>
      <c r="I53" s="9"/>
      <c r="J53" s="11"/>
      <c r="K53" s="20" t="s">
        <v>71</v>
      </c>
    </row>
    <row r="54" spans="1:11" x14ac:dyDescent="0.25">
      <c r="A54" s="40">
        <v>44286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44316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44377</v>
      </c>
      <c r="B57" s="20" t="s">
        <v>47</v>
      </c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>
        <v>1</v>
      </c>
      <c r="I57" s="9"/>
      <c r="J57" s="11"/>
      <c r="K57" s="49">
        <v>44375</v>
      </c>
    </row>
    <row r="58" spans="1:11" x14ac:dyDescent="0.25">
      <c r="A58" s="40">
        <v>44408</v>
      </c>
      <c r="B58" s="20" t="s">
        <v>47</v>
      </c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>
        <v>1</v>
      </c>
      <c r="I58" s="9"/>
      <c r="J58" s="11"/>
      <c r="K58" s="49">
        <v>44394</v>
      </c>
    </row>
    <row r="59" spans="1:11" x14ac:dyDescent="0.25">
      <c r="A59" s="40">
        <v>44439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44469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44500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44530</v>
      </c>
      <c r="B62" s="20" t="s">
        <v>66</v>
      </c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>
        <v>10</v>
      </c>
      <c r="I62" s="9"/>
      <c r="J62" s="11"/>
      <c r="K62" s="20" t="s">
        <v>78</v>
      </c>
    </row>
    <row r="63" spans="1:11" x14ac:dyDescent="0.25">
      <c r="A63" s="40">
        <v>44561</v>
      </c>
      <c r="B63" s="20" t="s">
        <v>87</v>
      </c>
      <c r="C63" s="13">
        <v>1.25</v>
      </c>
      <c r="D63" s="39">
        <v>5</v>
      </c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8" t="s">
        <v>85</v>
      </c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>
        <v>44592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44620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44651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44681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44712</v>
      </c>
      <c r="B69" s="20" t="s">
        <v>94</v>
      </c>
      <c r="C69" s="13">
        <v>1.25</v>
      </c>
      <c r="D69" s="39">
        <v>0.375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44742</v>
      </c>
      <c r="B70" s="20" t="s">
        <v>93</v>
      </c>
      <c r="C70" s="13">
        <v>1.25</v>
      </c>
      <c r="D70" s="39">
        <v>2.5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44773</v>
      </c>
      <c r="B71" s="20" t="s">
        <v>92</v>
      </c>
      <c r="C71" s="13">
        <v>1.25</v>
      </c>
      <c r="D71" s="39">
        <v>0.496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44804</v>
      </c>
      <c r="B72" s="20" t="s">
        <v>48</v>
      </c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>
        <v>3</v>
      </c>
      <c r="I72" s="9"/>
      <c r="J72" s="11"/>
      <c r="K72" s="20" t="s">
        <v>86</v>
      </c>
    </row>
    <row r="73" spans="1:11" x14ac:dyDescent="0.25">
      <c r="A73" s="40">
        <v>44805</v>
      </c>
      <c r="B73" s="20" t="s">
        <v>96</v>
      </c>
      <c r="C73" s="13">
        <v>1.25</v>
      </c>
      <c r="D73" s="39">
        <v>6.0000000000000001E-3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 t="s">
        <v>87</v>
      </c>
      <c r="C76" s="13">
        <v>1.25</v>
      </c>
      <c r="D76" s="39">
        <v>5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95</v>
      </c>
      <c r="C77" s="13"/>
      <c r="D77" s="39">
        <v>3.1520000000000001</v>
      </c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8" t="s">
        <v>89</v>
      </c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>
        <v>44957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44985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45016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45046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45077</v>
      </c>
      <c r="B83" s="20" t="s">
        <v>90</v>
      </c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45107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45138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45169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45199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45230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45260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0">
        <v>45291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8" t="s">
        <v>91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45322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45351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45382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45412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1"/>
      <c r="B124" s="15"/>
      <c r="C124" s="42"/>
      <c r="D124" s="43"/>
      <c r="E124" s="9"/>
      <c r="F124" s="15"/>
      <c r="G124" s="42" t="str">
        <f>IF(ISBLANK(Table13[[#This Row],[EARNED]]),"",Table13[[#This Row],[EARNED]])</f>
        <v/>
      </c>
      <c r="H124" s="43"/>
      <c r="I124" s="9"/>
      <c r="J124" s="12"/>
      <c r="K12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0"/>
  <sheetViews>
    <sheetView zoomScaleNormal="100" workbookViewId="0">
      <pane ySplit="3690" topLeftCell="A31" activePane="bottomLeft"/>
      <selection activeCell="I9" sqref="I9"/>
      <selection pane="bottomLeft" activeCell="D45" sqref="D4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72.94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43190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46</v>
      </c>
    </row>
    <row r="12" spans="1:11" x14ac:dyDescent="0.25">
      <c r="A12" s="40">
        <v>43220</v>
      </c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43220</v>
      </c>
    </row>
    <row r="13" spans="1:11" x14ac:dyDescent="0.25">
      <c r="A13" s="40">
        <v>43251</v>
      </c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49</v>
      </c>
    </row>
    <row r="14" spans="1:11" x14ac:dyDescent="0.25">
      <c r="A14" s="40">
        <v>43281</v>
      </c>
      <c r="B14" s="15" t="s">
        <v>45</v>
      </c>
      <c r="C14" s="13"/>
      <c r="D14" s="43"/>
      <c r="E14" s="9"/>
      <c r="F14" s="15"/>
      <c r="G14" s="42" t="str">
        <f>IF(ISBLANK(Table1[[#This Row],[EARNED]]),"",Table1[[#This Row],[EARNED]])</f>
        <v/>
      </c>
      <c r="H14" s="43">
        <v>2</v>
      </c>
      <c r="I14" s="9"/>
      <c r="J14" s="12"/>
      <c r="K14" s="15" t="s">
        <v>50</v>
      </c>
    </row>
    <row r="15" spans="1:11" x14ac:dyDescent="0.25">
      <c r="A15" s="40">
        <v>43343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43319</v>
      </c>
    </row>
    <row r="16" spans="1:11" x14ac:dyDescent="0.25">
      <c r="A16" s="40"/>
      <c r="B16" s="20" t="s">
        <v>47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43309</v>
      </c>
    </row>
    <row r="17" spans="1:11" x14ac:dyDescent="0.25">
      <c r="A17" s="40"/>
      <c r="B17" s="20" t="s">
        <v>45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49" t="s">
        <v>52</v>
      </c>
    </row>
    <row r="18" spans="1:11" x14ac:dyDescent="0.25">
      <c r="A18" s="40">
        <v>43373</v>
      </c>
      <c r="B18" s="20" t="s">
        <v>45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53</v>
      </c>
    </row>
    <row r="19" spans="1:11" x14ac:dyDescent="0.25">
      <c r="A19" s="40">
        <v>43404</v>
      </c>
      <c r="B19" s="20" t="s">
        <v>54</v>
      </c>
      <c r="C19" s="13"/>
      <c r="D19" s="39">
        <v>4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55</v>
      </c>
    </row>
    <row r="20" spans="1:11" x14ac:dyDescent="0.25">
      <c r="A20" s="40"/>
      <c r="B20" s="20" t="s">
        <v>56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57</v>
      </c>
    </row>
    <row r="21" spans="1:11" x14ac:dyDescent="0.25">
      <c r="A21" s="48" t="s">
        <v>58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43496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43524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43508</v>
      </c>
    </row>
    <row r="24" spans="1:11" x14ac:dyDescent="0.25">
      <c r="A24" s="40">
        <v>43555</v>
      </c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59</v>
      </c>
    </row>
    <row r="25" spans="1:11" x14ac:dyDescent="0.25">
      <c r="A25" s="40">
        <v>43616</v>
      </c>
      <c r="B25" s="20" t="s">
        <v>47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43606</v>
      </c>
    </row>
    <row r="26" spans="1:11" x14ac:dyDescent="0.25">
      <c r="A26" s="40">
        <v>43677</v>
      </c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3</v>
      </c>
      <c r="I26" s="9"/>
      <c r="J26" s="11"/>
      <c r="K26" s="20" t="s">
        <v>61</v>
      </c>
    </row>
    <row r="27" spans="1:11" x14ac:dyDescent="0.25">
      <c r="A27" s="40">
        <v>43708</v>
      </c>
      <c r="B27" s="20" t="s">
        <v>51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9">
        <v>43684</v>
      </c>
    </row>
    <row r="28" spans="1:11" x14ac:dyDescent="0.25">
      <c r="A28" s="48" t="s">
        <v>63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43861</v>
      </c>
      <c r="B29" s="20" t="s">
        <v>60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9">
        <v>43857</v>
      </c>
    </row>
    <row r="30" spans="1:11" x14ac:dyDescent="0.25">
      <c r="A30" s="40"/>
      <c r="B30" s="20" t="s">
        <v>64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43855</v>
      </c>
    </row>
    <row r="31" spans="1:11" x14ac:dyDescent="0.25">
      <c r="A31" s="40"/>
      <c r="B31" s="20" t="s">
        <v>64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65</v>
      </c>
    </row>
    <row r="32" spans="1:11" x14ac:dyDescent="0.25">
      <c r="A32" s="40">
        <v>44196</v>
      </c>
      <c r="B32" s="20" t="s">
        <v>67</v>
      </c>
      <c r="C32" s="13"/>
      <c r="D32" s="39">
        <v>10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68</v>
      </c>
    </row>
    <row r="33" spans="1:11" x14ac:dyDescent="0.25">
      <c r="A33" s="48" t="s">
        <v>69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44347</v>
      </c>
      <c r="B34" s="20" t="s">
        <v>72</v>
      </c>
      <c r="C34" s="13"/>
      <c r="D34" s="39">
        <v>11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73</v>
      </c>
    </row>
    <row r="35" spans="1:11" x14ac:dyDescent="0.25">
      <c r="A35" s="40">
        <v>44377</v>
      </c>
      <c r="B35" s="20" t="s">
        <v>74</v>
      </c>
      <c r="C35" s="13"/>
      <c r="D35" s="39">
        <v>6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75</v>
      </c>
    </row>
    <row r="36" spans="1:11" x14ac:dyDescent="0.25">
      <c r="A36" s="40">
        <v>44439</v>
      </c>
      <c r="B36" s="20" t="s">
        <v>76</v>
      </c>
      <c r="C36" s="13"/>
      <c r="D36" s="39">
        <v>4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77</v>
      </c>
    </row>
    <row r="37" spans="1:11" x14ac:dyDescent="0.25">
      <c r="A37" s="40">
        <v>44530</v>
      </c>
      <c r="B37" s="20" t="s">
        <v>80</v>
      </c>
      <c r="C37" s="13"/>
      <c r="D37" s="39">
        <v>7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79</v>
      </c>
    </row>
    <row r="38" spans="1:11" x14ac:dyDescent="0.25">
      <c r="A38" s="40"/>
      <c r="B38" s="20" t="s">
        <v>81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82</v>
      </c>
    </row>
    <row r="39" spans="1:11" x14ac:dyDescent="0.25">
      <c r="A39" s="40">
        <v>44561</v>
      </c>
      <c r="B39" s="20" t="s">
        <v>83</v>
      </c>
      <c r="C39" s="13"/>
      <c r="D39" s="39">
        <v>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 t="s">
        <v>84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1"/>
      <c r="B90" s="15"/>
      <c r="C90" s="42"/>
      <c r="D90" s="43"/>
      <c r="E90" s="9"/>
      <c r="F90" s="15"/>
      <c r="G90" s="42" t="str">
        <f>IF(ISBLANK(Table1[[#This Row],[EARNED]]),"",Table1[[#This Row],[EARNED]])</f>
        <v/>
      </c>
      <c r="H90" s="43"/>
      <c r="I90" s="9"/>
      <c r="J90" s="12"/>
      <c r="K9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123.94</v>
      </c>
      <c r="B3" s="11">
        <v>21.75</v>
      </c>
      <c r="D3" s="11"/>
      <c r="E3" s="11"/>
      <c r="F3" s="11">
        <v>3</v>
      </c>
      <c r="G3" s="45">
        <f>SUMIFS(F7:F14,E7:E14,E3)+SUMIFS(D7:D66,C7:C66,F3)+D3</f>
        <v>6.0000000000000001E-3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2024-01-12T08:06:45Z</dcterms:modified>
</cp:coreProperties>
</file>