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0" yWindow="0" windowWidth="11520" windowHeight="1236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5" l="1"/>
  <c r="G71" i="5" l="1"/>
  <c r="G20" i="5" l="1"/>
  <c r="F3" i="1" l="1"/>
  <c r="B4" i="1"/>
  <c r="F4" i="1" l="1"/>
  <c r="B3" i="1"/>
  <c r="B2" i="1"/>
  <c r="G44" i="5"/>
  <c r="G31" i="5"/>
  <c r="G17" i="5"/>
  <c r="G10" i="5"/>
  <c r="E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6" i="5"/>
  <c r="G55" i="5"/>
  <c r="G54" i="5"/>
  <c r="G53" i="5"/>
  <c r="G52" i="5"/>
  <c r="G51" i="5"/>
  <c r="G50" i="5"/>
  <c r="G49" i="5"/>
  <c r="G48" i="5"/>
  <c r="G47" i="5"/>
  <c r="G46" i="5"/>
  <c r="G45" i="5"/>
  <c r="G43" i="5"/>
  <c r="G42" i="5"/>
  <c r="G41" i="5"/>
  <c r="G40" i="5"/>
  <c r="G39" i="5"/>
  <c r="G38" i="5"/>
  <c r="G37" i="5"/>
  <c r="G36" i="5"/>
  <c r="G35" i="5"/>
  <c r="G34" i="5"/>
  <c r="G33" i="5"/>
  <c r="G32" i="5"/>
  <c r="G30" i="5"/>
  <c r="G29" i="5"/>
  <c r="G28" i="5"/>
  <c r="G27" i="5"/>
  <c r="G26" i="5"/>
  <c r="G25" i="5"/>
  <c r="G24" i="5"/>
  <c r="G23" i="5"/>
  <c r="G22" i="5"/>
  <c r="G21" i="5"/>
  <c r="G19" i="5"/>
  <c r="G18" i="5"/>
  <c r="G16" i="5"/>
  <c r="G15" i="5"/>
  <c r="G14" i="5"/>
  <c r="G13" i="5"/>
  <c r="G12" i="5"/>
  <c r="G11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<sst xmlns="http://schemas.openxmlformats.org/spreadsheetml/2006/main" count="89" uniqueCount="59">
  <si>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</si>
  <si>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</si>
  <si>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</si>
  <si>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</si>
  <si>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</si>
  <si>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</si>
  <si>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</si>
  <si>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</si>
  <si>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</si>
  <si>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</si>
  <si>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</si>
  <si>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</si>
  <si>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</si>
  <si>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</si>
  <si>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</si>
  <si>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</si>
  <si>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</si>
  <si>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</si>
  <si>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</si>
  <si>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</si>
  <si>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</si>
  <si>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</si>
  <si>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</si>
  <si>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</si>
  <si>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</si>
  <si>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</si>
  <si>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</si>
  <si>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</si>
  <si>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</si>
  <si>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</si>
  <si>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</si>
  <si>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</si>
  <si>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</si>
  <si>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</si>
  <si>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</si>
  <si>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</si>
  <si>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</si>
  <si>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</si>
  <si>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</si>
  <si>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</si>
  <si>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</si>
  <si>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</si>
  <si>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2019</t>
  </si>
  <si>
    <t>2020</t>
  </si>
  <si>
    <t>2021</t>
  </si>
  <si>
    <t>2022</t>
  </si>
  <si>
    <t>2023</t>
  </si>
  <si>
    <t>CASUAL</t>
  </si>
  <si>
    <t>FL(5-0-0)</t>
  </si>
  <si>
    <t>REYES, CATHERINE</t>
  </si>
  <si>
    <t>CL(1-0-0)</t>
  </si>
  <si>
    <t>SL(1-0-0)</t>
  </si>
  <si>
    <t>2024</t>
  </si>
  <si>
    <t>UT(0-0-12)</t>
  </si>
  <si>
    <t>UT(0-0-1)</t>
  </si>
  <si>
    <t>UT(0-0-29)</t>
  </si>
  <si>
    <t>UT(1-4-24)</t>
  </si>
  <si>
    <t>UT(0-0-9)</t>
  </si>
  <si>
    <t>UT(0-0-2)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</si>
</sst>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18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8"/>
  <sheetViews>
    <sheetView tabSelected="1" zoomScaleNormal="100" workbookViewId="0">
      <pane ySplit="3645" topLeftCell="A37" activePane="bottomLeft"/>
      <selection activeCell="I9" sqref="I9"/>
      <selection pane="bottomLeft" activeCell="F52" sqref="F5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49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/>
      <c r="C3" s="50"/>
      <c r="D3" s="22" t="s">
        <v>13</v>
      </c>
      <c r="F3" s="57"/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">
        <v>47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49.59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65.25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9"/>
      <c r="F10" s="20"/>
      <c r="G10" s="13" t="str">
        <f>IF(ISBLANK(Table15[[#This Row],[EARNED]]),"",Table15[[#This Row],[EARNED]])</f>
        <v/>
      </c>
      <c r="H10" s="39"/>
      <c r="I10" s="9"/>
      <c r="J10" s="11"/>
      <c r="K10" s="20"/>
    </row>
    <row r="11" spans="1:11" x14ac:dyDescent="0.25">
      <c r="A11" s="40">
        <v>43647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43678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43709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43739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43770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43800</v>
      </c>
      <c r="B16" s="20"/>
      <c r="C16" s="13">
        <v>1.25</v>
      </c>
      <c r="D16" s="39"/>
      <c r="E16" s="9"/>
      <c r="F16" s="20"/>
      <c r="G16" s="13">
        <f>IF(ISBLANK(Table15[[#This Row],[EARNED]]),"",Table15[[#This Row],[EARNED]])</f>
        <v>1.25</v>
      </c>
      <c r="H16" s="39"/>
      <c r="I16" s="9"/>
      <c r="J16" s="11"/>
      <c r="K16" s="20"/>
    </row>
    <row r="17" spans="1:11" x14ac:dyDescent="0.25">
      <c r="A17" s="48" t="s">
        <v>43</v>
      </c>
      <c r="B17" s="20"/>
      <c r="C17" s="13"/>
      <c r="D17" s="39"/>
      <c r="E17" s="9"/>
      <c r="F17" s="20"/>
      <c r="G17" s="13" t="str">
        <f>IF(ISBLANK(Table15[[#This Row],[EARNED]]),"",Table15[[#This Row],[EARNED]])</f>
        <v/>
      </c>
      <c r="H17" s="39"/>
      <c r="I17" s="9"/>
      <c r="J17" s="11"/>
      <c r="K17" s="20"/>
    </row>
    <row r="18" spans="1:11" x14ac:dyDescent="0.25">
      <c r="A18" s="40">
        <v>43831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43862</v>
      </c>
      <c r="B19" s="20" t="s">
        <v>50</v>
      </c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49">
        <v>43866</v>
      </c>
    </row>
    <row r="20" spans="1:11" x14ac:dyDescent="0.25">
      <c r="A20" s="40"/>
      <c r="B20" s="20" t="s">
        <v>51</v>
      </c>
      <c r="C20" s="13"/>
      <c r="D20" s="39"/>
      <c r="E20" s="9"/>
      <c r="F20" s="20"/>
      <c r="G20" s="13" t="str">
        <f>IF(ISBLANK(Table15[[#This Row],[EARNED]]),"",Table15[[#This Row],[EARNED]])</f>
        <v/>
      </c>
      <c r="H20" s="39">
        <v>1</v>
      </c>
      <c r="I20" s="9"/>
      <c r="J20" s="11"/>
      <c r="K20" s="49">
        <v>43874</v>
      </c>
    </row>
    <row r="21" spans="1:11" x14ac:dyDescent="0.25">
      <c r="A21" s="40">
        <v>43891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43922</v>
      </c>
      <c r="B22" s="20"/>
      <c r="C22" s="13">
        <v>1.25</v>
      </c>
      <c r="D22" s="39"/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0">
        <v>43952</v>
      </c>
      <c r="B23" s="20"/>
      <c r="C23" s="13">
        <v>1.25</v>
      </c>
      <c r="D23" s="39"/>
      <c r="E23" s="9"/>
      <c r="F23" s="20"/>
      <c r="G23" s="13">
        <f>IF(ISBLANK(Table15[[#This Row],[EARNED]]),"",Table15[[#This Row],[EARNED]])</f>
        <v>1.25</v>
      </c>
      <c r="H23" s="39"/>
      <c r="I23" s="9"/>
      <c r="J23" s="11"/>
      <c r="K23" s="20"/>
    </row>
    <row r="24" spans="1:11" x14ac:dyDescent="0.25">
      <c r="A24" s="40">
        <v>43983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44013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44044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44075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44105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44136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44166</v>
      </c>
      <c r="B30" s="20" t="s">
        <v>48</v>
      </c>
      <c r="C30" s="13">
        <v>1.25</v>
      </c>
      <c r="D30" s="39">
        <v>5</v>
      </c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8" t="s">
        <v>44</v>
      </c>
      <c r="B31" s="20"/>
      <c r="C31" s="13"/>
      <c r="D31" s="39"/>
      <c r="E31" s="9"/>
      <c r="F31" s="20"/>
      <c r="G31" s="13" t="str">
        <f>IF(ISBLANK(Table15[[#This Row],[EARNED]]),"",Table15[[#This Row],[EARNED]])</f>
        <v/>
      </c>
      <c r="H31" s="39"/>
      <c r="I31" s="9"/>
      <c r="J31" s="11"/>
      <c r="K31" s="20"/>
    </row>
    <row r="32" spans="1:11" x14ac:dyDescent="0.25">
      <c r="A32" s="40">
        <v>44197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44228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44256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44287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0">
        <v>44317</v>
      </c>
      <c r="B36" s="20"/>
      <c r="C36" s="13">
        <v>1.25</v>
      </c>
      <c r="D36" s="39"/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0">
        <v>44348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44378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44409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44440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44470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44501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44531</v>
      </c>
      <c r="B43" s="20" t="s">
        <v>48</v>
      </c>
      <c r="C43" s="13">
        <v>1.25</v>
      </c>
      <c r="D43" s="39">
        <v>5</v>
      </c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8" t="s">
        <v>45</v>
      </c>
      <c r="B44" s="20"/>
      <c r="C44" s="13"/>
      <c r="D44" s="39"/>
      <c r="E44" s="9"/>
      <c r="F44" s="20"/>
      <c r="G44" s="13" t="str">
        <f>IF(ISBLANK(Table15[[#This Row],[EARNED]]),"",Table15[[#This Row],[EARNED]])</f>
        <v/>
      </c>
      <c r="H44" s="39"/>
      <c r="I44" s="9"/>
      <c r="J44" s="11"/>
      <c r="K44" s="20"/>
    </row>
    <row r="45" spans="1:11" x14ac:dyDescent="0.25">
      <c r="A45" s="40">
        <v>44562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44593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44621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44652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44682</v>
      </c>
      <c r="B49" s="20" t="s">
        <v>55</v>
      </c>
      <c r="C49" s="13">
        <v>1.25</v>
      </c>
      <c r="D49" s="39">
        <v>6.0000000000000019E-2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0">
        <v>44713</v>
      </c>
      <c r="B50" s="20" t="s">
        <v>54</v>
      </c>
      <c r="C50" s="13">
        <v>1.25</v>
      </c>
      <c r="D50" s="39">
        <v>2E-3</v>
      </c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44743</v>
      </c>
      <c r="B51" s="20" t="s">
        <v>53</v>
      </c>
      <c r="C51" s="13">
        <v>1.25</v>
      </c>
      <c r="D51" s="39">
        <v>2.5000000000000008E-2</v>
      </c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44774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44805</v>
      </c>
      <c r="B53" s="20" t="s">
        <v>58</v>
      </c>
      <c r="C53" s="13">
        <v>1.25</v>
      </c>
      <c r="D53" s="39">
        <v>4.0000000000000001E-3</v>
      </c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44835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44866</v>
      </c>
      <c r="B55" s="20" t="s">
        <v>57</v>
      </c>
      <c r="C55" s="13">
        <v>1.25</v>
      </c>
      <c r="D55" s="39">
        <v>1.9000000000000003E-2</v>
      </c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44896</v>
      </c>
      <c r="B56" s="20" t="s">
        <v>48</v>
      </c>
      <c r="C56" s="13">
        <v>1.25</v>
      </c>
      <c r="D56" s="39">
        <v>5</v>
      </c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/>
      <c r="B57" s="20" t="s">
        <v>56</v>
      </c>
      <c r="C57" s="13"/>
      <c r="D57" s="39">
        <v>1.55</v>
      </c>
      <c r="E57" s="9"/>
      <c r="F57" s="20"/>
      <c r="G57" s="13" t="str">
        <f>IF(ISBLANK(Table15[[#This Row],[EARNED]]),"",Table15[[#This Row],[EARNED]])</f>
        <v/>
      </c>
      <c r="H57" s="39"/>
      <c r="I57" s="9"/>
      <c r="J57" s="11"/>
      <c r="K57" s="20"/>
    </row>
    <row r="58" spans="1:11" x14ac:dyDescent="0.25">
      <c r="A58" s="48" t="s">
        <v>46</v>
      </c>
      <c r="B58" s="20"/>
      <c r="C58" s="13"/>
      <c r="D58" s="39"/>
      <c r="E58" s="9"/>
      <c r="F58" s="20"/>
      <c r="G58" s="13" t="str">
        <f>IF(ISBLANK(Table15[[#This Row],[EARNED]]),"",Table15[[#This Row],[EARNED]])</f>
        <v/>
      </c>
      <c r="H58" s="39"/>
      <c r="I58" s="9"/>
      <c r="J58" s="11"/>
      <c r="K58" s="20"/>
    </row>
    <row r="59" spans="1:11" x14ac:dyDescent="0.25">
      <c r="A59" s="40">
        <v>44957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44985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45016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45046</v>
      </c>
      <c r="B62" s="20"/>
      <c r="C62" s="13">
        <v>1.25</v>
      </c>
      <c r="D62" s="39"/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25">
      <c r="A63" s="40">
        <v>45077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45107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45138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45169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45199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45230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45260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45291</v>
      </c>
      <c r="B70" s="20"/>
      <c r="C70" s="13"/>
      <c r="D70" s="39"/>
      <c r="E70" s="9"/>
      <c r="F70" s="20"/>
      <c r="G70" s="13" t="str">
        <f>IF(ISBLANK(Table15[[#This Row],[EARNED]]),"",Table15[[#This Row],[EARNED]])</f>
        <v/>
      </c>
      <c r="H70" s="39"/>
      <c r="I70" s="9"/>
      <c r="J70" s="11"/>
      <c r="K70" s="20"/>
    </row>
    <row r="71" spans="1:11" x14ac:dyDescent="0.25">
      <c r="A71" s="48" t="s">
        <v>52</v>
      </c>
      <c r="B71" s="20"/>
      <c r="C71" s="13"/>
      <c r="D71" s="39"/>
      <c r="E71" s="9"/>
      <c r="F71" s="20"/>
      <c r="G71" s="13" t="str">
        <f>IF(ISBLANK(Table15[[#This Row],[EARNED]]),"",Table15[[#This Row],[EARNED]])</f>
        <v/>
      </c>
      <c r="H71" s="39"/>
      <c r="I71" s="9"/>
      <c r="J71" s="11"/>
      <c r="K71" s="20"/>
    </row>
    <row r="72" spans="1:11" x14ac:dyDescent="0.25">
      <c r="A72" s="40">
        <v>45322</v>
      </c>
      <c r="B72" s="20"/>
      <c r="C72" s="13"/>
      <c r="D72" s="39"/>
      <c r="E72" s="9"/>
      <c r="F72" s="20"/>
      <c r="G72" s="13" t="str">
        <f>IF(ISBLANK(Table15[[#This Row],[EARNED]]),"",Table15[[#This Row],[EARNED]])</f>
        <v/>
      </c>
      <c r="H72" s="39"/>
      <c r="I72" s="9"/>
      <c r="J72" s="11"/>
      <c r="K72" s="20"/>
    </row>
    <row r="73" spans="1:11" x14ac:dyDescent="0.25">
      <c r="A73" s="40">
        <v>45351</v>
      </c>
      <c r="B73" s="20"/>
      <c r="C73" s="13"/>
      <c r="D73" s="39"/>
      <c r="E73" s="9"/>
      <c r="F73" s="20"/>
      <c r="G73" s="13" t="str">
        <f>IF(ISBLANK(Table15[[#This Row],[EARNED]]),"",Table15[[#This Row],[EARNED]])</f>
        <v/>
      </c>
      <c r="H73" s="39"/>
      <c r="I73" s="9"/>
      <c r="J73" s="11"/>
      <c r="K73" s="20"/>
    </row>
    <row r="74" spans="1:11" x14ac:dyDescent="0.25">
      <c r="A74" s="40">
        <v>45382</v>
      </c>
      <c r="B74" s="20"/>
      <c r="C74" s="13"/>
      <c r="D74" s="39"/>
      <c r="E74" s="9"/>
      <c r="F74" s="20"/>
      <c r="G74" s="13" t="str">
        <f>IF(ISBLANK(Table15[[#This Row],[EARNED]]),"",Table15[[#This Row],[EARNED]])</f>
        <v/>
      </c>
      <c r="H74" s="39"/>
      <c r="I74" s="9"/>
      <c r="J74" s="11"/>
      <c r="K74" s="20"/>
    </row>
    <row r="75" spans="1:11" x14ac:dyDescent="0.25">
      <c r="A75" s="40">
        <v>45412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1"/>
      <c r="B118" s="15"/>
      <c r="C118" s="42"/>
      <c r="D118" s="43"/>
      <c r="E118" s="9"/>
      <c r="F118" s="15"/>
      <c r="G118" s="42" t="str">
        <f>IF(ISBLANK(Table15[[#This Row],[EARNED]]),"",Table15[[#This Row],[EARNED]])</f>
        <v/>
      </c>
      <c r="H118" s="43"/>
      <c r="I118" s="9"/>
      <c r="J118" s="12"/>
      <c r="K118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50" zoomScaleNormal="150" workbookViewId="0">
      <pane ySplit="5535" topLeftCell="A7" activePane="bottomLeft"/>
      <selection activeCell="B4" sqref="B4:C4"/>
      <selection pane="bottomLeft" activeCell="E13" sqref="E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REYES, CATHERINE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7" t="str">
        <f>IF(ISBLANK('2018 LEAVE CREDITS'!F3:G3),"---------",'2018 LEAVE CREDITS'!F3:G3)</f>
        <v>---------</v>
      </c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1" t="str">
        <f>IF(ISBLANK('2018 LEAVE CREDITS'!F4:G4),"",'2018 LEAVE CREDITS'!F4:G4)</f>
        <v/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>
        <v>2</v>
      </c>
      <c r="G3" s="47">
        <f>SUMIFS(F7:F14,E7:E14,E3)+SUMIFS(D7:D66,C7:C66,F3)+D3</f>
        <v>4.0000000000000001E-3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2024-01-12T08:02:06Z</dcterms:modified>
</cp:coreProperties>
</file>