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1" l="1"/>
  <c r="G72" i="1" l="1"/>
  <c r="G75" i="1"/>
  <c r="G81" i="1" l="1"/>
  <c r="G84" i="1" l="1"/>
  <c r="G86" i="1" l="1"/>
  <c r="G92" i="1" l="1"/>
  <c r="G95" i="1" l="1"/>
  <c r="G94" i="1" l="1"/>
  <c r="G91" i="1" l="1"/>
  <c r="G90" i="1" l="1"/>
  <c r="G89" i="1" l="1"/>
  <c r="G63" i="1" l="1"/>
  <c r="G60" i="1" l="1"/>
  <c r="G61" i="1"/>
  <c r="G83" i="1" l="1"/>
  <c r="G80" i="1" l="1"/>
  <c r="G77" i="1" l="1"/>
  <c r="G71" i="1" l="1"/>
  <c r="G69" i="1"/>
  <c r="G59" i="1"/>
  <c r="G52" i="1"/>
  <c r="G53" i="1"/>
  <c r="G50" i="1"/>
  <c r="G46" i="1"/>
  <c r="G47" i="1"/>
  <c r="G35" i="1"/>
  <c r="G34" i="1"/>
  <c r="G21" i="1"/>
  <c r="G3" i="3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1" i="1"/>
  <c r="G42" i="1"/>
  <c r="G43" i="1"/>
  <c r="G44" i="1"/>
  <c r="G45" i="1"/>
  <c r="G48" i="1"/>
  <c r="G49" i="1"/>
  <c r="G51" i="1"/>
  <c r="G54" i="1"/>
  <c r="G55" i="1"/>
  <c r="G56" i="1"/>
  <c r="G57" i="1"/>
  <c r="G58" i="1"/>
  <c r="G62" i="1"/>
  <c r="G64" i="1"/>
  <c r="G65" i="1"/>
  <c r="G66" i="1"/>
  <c r="G67" i="1"/>
  <c r="G68" i="1"/>
  <c r="G70" i="1"/>
  <c r="G73" i="1"/>
  <c r="G74" i="1"/>
  <c r="G76" i="1"/>
  <c r="G78" i="1"/>
  <c r="G79" i="1"/>
  <c r="G82" i="1"/>
  <c r="G85" i="1"/>
  <c r="G87" i="1"/>
  <c r="G88" i="1"/>
  <c r="G93" i="1"/>
  <c r="G96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0" i="1"/>
  <c r="G11" i="1"/>
  <c r="G12" i="1"/>
  <c r="G13" i="1"/>
  <c r="G14" i="1"/>
  <c r="G1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<sst xmlns="http://schemas.openxmlformats.org/spreadsheetml/2006/main" count="123" uniqueCount="90">
  <si>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</si>
  <si>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</si>
  <si>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</si>
  <si>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</si>
  <si>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</si>
  <si>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</si>
  <si>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</si>
  <si>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</si>
  <si>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</si>
  <si>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</si>
  <si>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</si>
  <si>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</si>
  <si>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</si>
  <si>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</si>
  <si>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</si>
  <si>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</si>
  <si>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</si>
  <si>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</si>
  <si>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</si>
  <si>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</si>
  <si>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</si>
  <si>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</si>
  <si>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</si>
  <si>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</si>
  <si>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</si>
  <si>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</si>
  <si>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</si>
  <si>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</si>
  <si>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</si>
  <si>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</si>
  <si>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</si>
  <si>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</si>
  <si>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</si>
  <si>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</si>
  <si>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</si>
  <si>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</si>
  <si>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</si>
  <si>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</si>
  <si>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</si>
  <si>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</si>
  <si>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</si>
  <si>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</si>
  <si>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</si>
  <si>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2019</t>
  </si>
  <si>
    <t>2020</t>
  </si>
  <si>
    <t>SPL(2-0-0)</t>
  </si>
  <si>
    <t>1/2,3/2020</t>
  </si>
  <si>
    <t>CL(5-0-0)</t>
  </si>
  <si>
    <t>CALAMAITY 2/6-7,12-14</t>
  </si>
  <si>
    <t>SL(1-0-0)</t>
  </si>
  <si>
    <t>SP(1-0-0)</t>
  </si>
  <si>
    <t>FL(5-0-0)</t>
  </si>
  <si>
    <t>2021</t>
  </si>
  <si>
    <t>VL(3-0-0)</t>
  </si>
  <si>
    <t>11/5,11,12</t>
  </si>
  <si>
    <t>SP(2-0-0)</t>
  </si>
  <si>
    <t>FILIAL 11/15,12,27</t>
  </si>
  <si>
    <t>VL(2-0-0)</t>
  </si>
  <si>
    <t>11/25,24/2021</t>
  </si>
  <si>
    <t>2022</t>
  </si>
  <si>
    <t>SL(2-0-0)</t>
  </si>
  <si>
    <t>VL(1-0-0)</t>
  </si>
  <si>
    <t>4/19,20/2022</t>
  </si>
  <si>
    <t>12/27-29/2022</t>
  </si>
  <si>
    <t>2023</t>
  </si>
  <si>
    <t>ADMIN AIDE III</t>
  </si>
  <si>
    <t>MARASIGAN, GINALYN DADOR</t>
  </si>
  <si>
    <t>4/11,12/2023</t>
  </si>
  <si>
    <t>4/13,14/2023</t>
  </si>
  <si>
    <t>TOTAL LEAVE BALANCE</t>
  </si>
  <si>
    <t>6/8-9/2023</t>
  </si>
  <si>
    <t>7/6,11/2023</t>
  </si>
  <si>
    <t>UT(0-0-7)</t>
  </si>
  <si>
    <t>6/15-17/2022</t>
  </si>
  <si>
    <t>UT(0-0-8)</t>
  </si>
  <si>
    <t>FL(3-0-0)</t>
  </si>
  <si>
    <t>FL(1-0-0)</t>
  </si>
  <si>
    <t>7/18,19/2022</t>
  </si>
  <si>
    <t>10/16,17/2023</t>
  </si>
  <si>
    <t>10/20,23/2023</t>
  </si>
  <si>
    <t>10/26,31/2023</t>
  </si>
  <si>
    <t>2024</t>
  </si>
  <si>
    <t>01/02,04/2024</t>
  </si>
  <si>
    <t>UT(0-4-2)</t>
  </si>
  <si>
    <t>UT(0-4-0)</t>
  </si>
  <si>
    <t>UT(0-0-5)</t>
  </si>
  <si>
    <t>UT(1-0-0)</t>
  </si>
  <si>
    <t>UT(0-0-2)</t>
  </si>
  <si>
    <t>UT(0-0-4)</t>
  </si>
  <si>
    <t>UT(0-0-13)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</si>
</sst>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59"/>
  <sheetViews>
    <sheetView tabSelected="1" zoomScaleNormal="100" workbookViewId="0">
      <pane ySplit="3690" topLeftCell="A81" activePane="bottomLeft"/>
      <selection activeCell="E6" sqref="E6"/>
      <selection pane="bottomLeft" activeCell="F103" sqref="F10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66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65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41</v>
      </c>
      <c r="C4" s="50"/>
      <c r="D4" s="22" t="s">
        <v>12</v>
      </c>
      <c r="F4" s="55" t="s">
        <v>42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43.914999999999992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</v>
      </c>
      <c r="J9" s="11"/>
      <c r="K9" s="20"/>
    </row>
    <row r="10" spans="1:11" x14ac:dyDescent="0.25">
      <c r="A10" s="47" t="s">
        <v>43</v>
      </c>
      <c r="B10" s="20"/>
      <c r="C10" s="13"/>
      <c r="D10" s="38"/>
      <c r="E10" s="9"/>
      <c r="F10" s="20"/>
      <c r="G10" s="13" t="str">
        <f>IF(ISBLANK(Table1[[#This Row],[EARNED]]),"",Table1[[#This Row],[EARNED]])</f>
        <v/>
      </c>
      <c r="H10" s="38"/>
      <c r="I10" s="9"/>
      <c r="J10" s="11"/>
      <c r="K10" s="20"/>
    </row>
    <row r="11" spans="1:11" x14ac:dyDescent="0.25">
      <c r="A11" s="39">
        <v>43542</v>
      </c>
      <c r="B11" s="20"/>
      <c r="C11" s="13">
        <v>0.75000000000000011</v>
      </c>
      <c r="D11" s="38"/>
      <c r="E11" s="9"/>
      <c r="F11" s="20"/>
      <c r="G11" s="13">
        <f>IF(ISBLANK(Table1[[#This Row],[EARNED]]),"",Table1[[#This Row],[EARNED]])</f>
        <v>0.75000000000000011</v>
      </c>
      <c r="H11" s="38"/>
      <c r="I11" s="9"/>
      <c r="J11" s="11"/>
      <c r="K11" s="20"/>
    </row>
    <row r="12" spans="1:11" x14ac:dyDescent="0.25">
      <c r="A12" s="39">
        <v>43556</v>
      </c>
      <c r="B12" s="20"/>
      <c r="C12" s="13">
        <v>1.25</v>
      </c>
      <c r="D12" s="38"/>
      <c r="E12" s="9"/>
      <c r="F12" s="20"/>
      <c r="G12" s="13">
        <f>IF(ISBLANK(Table1[[#This Row],[EARNED]]),"",Table1[[#This Row],[EARNED]])</f>
        <v>1.25</v>
      </c>
      <c r="H12" s="38"/>
      <c r="I12" s="9"/>
      <c r="J12" s="11"/>
      <c r="K12" s="20"/>
    </row>
    <row r="13" spans="1:11" x14ac:dyDescent="0.25">
      <c r="A13" s="39">
        <v>43586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25">
      <c r="A14" s="39">
        <v>43617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25">
      <c r="A15" s="39">
        <v>43647</v>
      </c>
      <c r="B15" s="15"/>
      <c r="C15" s="13">
        <v>1.25</v>
      </c>
      <c r="D15" s="42"/>
      <c r="E15" s="9"/>
      <c r="F15" s="15"/>
      <c r="G15" s="41">
        <f>IF(ISBLANK(Table1[[#This Row],[EARNED]]),"",Table1[[#This Row],[EARNED]])</f>
        <v>1.25</v>
      </c>
      <c r="H15" s="42"/>
      <c r="I15" s="9"/>
      <c r="J15" s="12"/>
      <c r="K15" s="15"/>
    </row>
    <row r="16" spans="1:11" x14ac:dyDescent="0.25">
      <c r="A16" s="39">
        <v>43678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25">
      <c r="A17" s="39">
        <v>43709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25">
      <c r="A18" s="39">
        <v>43739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25">
      <c r="A19" s="39">
        <v>43770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v>43800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25">
      <c r="A21" s="47" t="s">
        <v>44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>
        <v>43831</v>
      </c>
      <c r="B22" s="20" t="s">
        <v>45</v>
      </c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 t="s">
        <v>46</v>
      </c>
    </row>
    <row r="23" spans="1:11" x14ac:dyDescent="0.25">
      <c r="A23" s="39">
        <v>43862</v>
      </c>
      <c r="B23" s="20" t="s">
        <v>47</v>
      </c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 t="s">
        <v>48</v>
      </c>
    </row>
    <row r="24" spans="1:11" x14ac:dyDescent="0.25">
      <c r="A24" s="39">
        <v>43891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25">
      <c r="A25" s="39">
        <v>43922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25">
      <c r="A26" s="39">
        <v>43952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25">
      <c r="A27" s="39">
        <v>43983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25">
      <c r="A28" s="39">
        <v>44013</v>
      </c>
      <c r="B28" s="20"/>
      <c r="C28" s="13">
        <v>1.25</v>
      </c>
      <c r="D28" s="38"/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/>
    </row>
    <row r="29" spans="1:11" x14ac:dyDescent="0.25">
      <c r="A29" s="39">
        <v>44044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25">
      <c r="A30" s="39">
        <v>44075</v>
      </c>
      <c r="B30" s="20" t="s">
        <v>49</v>
      </c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>
        <v>1</v>
      </c>
      <c r="I30" s="9"/>
      <c r="J30" s="11"/>
      <c r="K30" s="48">
        <v>44098</v>
      </c>
    </row>
    <row r="31" spans="1:11" x14ac:dyDescent="0.25">
      <c r="A31" s="39">
        <v>44105</v>
      </c>
      <c r="B31" s="20" t="s">
        <v>50</v>
      </c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48">
        <v>44106</v>
      </c>
    </row>
    <row r="32" spans="1:11" x14ac:dyDescent="0.25">
      <c r="A32" s="39">
        <v>44136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25">
      <c r="A33" s="39">
        <v>44166</v>
      </c>
      <c r="B33" s="20" t="s">
        <v>51</v>
      </c>
      <c r="C33" s="13">
        <v>1.25</v>
      </c>
      <c r="D33" s="38">
        <v>5</v>
      </c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25">
      <c r="A34" s="39"/>
      <c r="B34" s="20" t="s">
        <v>49</v>
      </c>
      <c r="C34" s="13"/>
      <c r="D34" s="38"/>
      <c r="E34" s="9"/>
      <c r="F34" s="20"/>
      <c r="G34" s="13" t="str">
        <f>IF(ISBLANK(Table1[[#This Row],[EARNED]]),"",Table1[[#This Row],[EARNED]])</f>
        <v/>
      </c>
      <c r="H34" s="38">
        <v>1</v>
      </c>
      <c r="I34" s="9"/>
      <c r="J34" s="11"/>
      <c r="K34" s="48">
        <v>44182</v>
      </c>
    </row>
    <row r="35" spans="1:11" x14ac:dyDescent="0.25">
      <c r="A35" s="47" t="s">
        <v>52</v>
      </c>
      <c r="B35" s="20"/>
      <c r="C35" s="13"/>
      <c r="D35" s="38"/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8"/>
    </row>
    <row r="36" spans="1:11" x14ac:dyDescent="0.25">
      <c r="A36" s="39">
        <v>44197</v>
      </c>
      <c r="B36" s="20" t="s">
        <v>50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48">
        <v>44214</v>
      </c>
    </row>
    <row r="37" spans="1:11" x14ac:dyDescent="0.25">
      <c r="A37" s="39">
        <v>44228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25">
      <c r="A38" s="39">
        <v>44256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25">
      <c r="A39" s="39">
        <v>44287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25">
      <c r="A40" s="39">
        <v>44317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25">
      <c r="A41" s="39">
        <v>44348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25">
      <c r="A42" s="39">
        <v>44378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25">
      <c r="A43" s="39">
        <v>44409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25">
      <c r="A44" s="39">
        <v>44440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25">
      <c r="A45" s="39">
        <v>44470</v>
      </c>
      <c r="B45" s="20" t="s">
        <v>53</v>
      </c>
      <c r="C45" s="13">
        <v>1.25</v>
      </c>
      <c r="D45" s="38">
        <v>3</v>
      </c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 t="s">
        <v>54</v>
      </c>
    </row>
    <row r="46" spans="1:11" x14ac:dyDescent="0.25">
      <c r="A46" s="39"/>
      <c r="B46" s="20" t="s">
        <v>55</v>
      </c>
      <c r="C46" s="13"/>
      <c r="D46" s="38"/>
      <c r="E46" s="9"/>
      <c r="F46" s="20"/>
      <c r="G46" s="13" t="str">
        <f>IF(ISBLANK(Table1[[#This Row],[EARNED]]),"",Table1[[#This Row],[EARNED]])</f>
        <v/>
      </c>
      <c r="H46" s="38"/>
      <c r="I46" s="9"/>
      <c r="J46" s="11"/>
      <c r="K46" s="20" t="s">
        <v>56</v>
      </c>
    </row>
    <row r="47" spans="1:11" x14ac:dyDescent="0.25">
      <c r="A47" s="39"/>
      <c r="B47" s="20" t="s">
        <v>57</v>
      </c>
      <c r="C47" s="13"/>
      <c r="D47" s="38">
        <v>2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 t="s">
        <v>58</v>
      </c>
    </row>
    <row r="48" spans="1:11" x14ac:dyDescent="0.25">
      <c r="A48" s="39">
        <v>44501</v>
      </c>
      <c r="B48" s="20"/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v>44531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47" t="s">
        <v>59</v>
      </c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25">
      <c r="A51" s="39">
        <v>44562</v>
      </c>
      <c r="B51" s="20" t="s">
        <v>50</v>
      </c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/>
      <c r="I51" s="9"/>
      <c r="J51" s="11"/>
      <c r="K51" s="48">
        <v>44568</v>
      </c>
    </row>
    <row r="52" spans="1:11" x14ac:dyDescent="0.25">
      <c r="A52" s="39"/>
      <c r="B52" s="20" t="s">
        <v>49</v>
      </c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48">
        <v>44574</v>
      </c>
    </row>
    <row r="53" spans="1:11" x14ac:dyDescent="0.25">
      <c r="A53" s="39"/>
      <c r="B53" s="20" t="s">
        <v>60</v>
      </c>
      <c r="C53" s="13"/>
      <c r="D53" s="38"/>
      <c r="E53" s="9"/>
      <c r="F53" s="20"/>
      <c r="G53" s="13" t="str">
        <f>IF(ISBLANK(Table1[[#This Row],[EARNED]]),"",Table1[[#This Row],[EARNED]])</f>
        <v/>
      </c>
      <c r="H53" s="38">
        <v>2</v>
      </c>
      <c r="I53" s="9"/>
      <c r="J53" s="11"/>
      <c r="K53" s="48" t="s">
        <v>62</v>
      </c>
    </row>
    <row r="54" spans="1:11" x14ac:dyDescent="0.25">
      <c r="A54" s="39">
        <v>44593</v>
      </c>
      <c r="B54" s="20"/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/>
    </row>
    <row r="55" spans="1:11" x14ac:dyDescent="0.25">
      <c r="A55" s="39">
        <v>44621</v>
      </c>
      <c r="B55" s="20" t="s">
        <v>74</v>
      </c>
      <c r="C55" s="13">
        <v>1.25</v>
      </c>
      <c r="D55" s="38">
        <v>1.7000000000000001E-2</v>
      </c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25">
      <c r="A56" s="39">
        <v>44652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25">
      <c r="A57" s="39">
        <v>44682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25">
      <c r="A58" s="39">
        <v>44713</v>
      </c>
      <c r="B58" s="20" t="s">
        <v>49</v>
      </c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>
        <v>1</v>
      </c>
      <c r="I58" s="9"/>
      <c r="J58" s="11"/>
      <c r="K58" s="48">
        <v>44726</v>
      </c>
    </row>
    <row r="59" spans="1:11" x14ac:dyDescent="0.25">
      <c r="A59" s="39"/>
      <c r="B59" s="20" t="s">
        <v>61</v>
      </c>
      <c r="C59" s="13"/>
      <c r="D59" s="38">
        <v>1</v>
      </c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48">
        <v>44672</v>
      </c>
    </row>
    <row r="60" spans="1:11" x14ac:dyDescent="0.25">
      <c r="A60" s="39"/>
      <c r="B60" s="20" t="s">
        <v>75</v>
      </c>
      <c r="C60" s="13"/>
      <c r="D60" s="38">
        <v>3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8" t="s">
        <v>73</v>
      </c>
    </row>
    <row r="61" spans="1:11" x14ac:dyDescent="0.25">
      <c r="A61" s="39"/>
      <c r="B61" s="20" t="s">
        <v>72</v>
      </c>
      <c r="C61" s="13"/>
      <c r="D61" s="38">
        <v>1.4999999999999999E-2</v>
      </c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48"/>
    </row>
    <row r="62" spans="1:11" x14ac:dyDescent="0.25">
      <c r="A62" s="39">
        <v>44743</v>
      </c>
      <c r="B62" s="20" t="s">
        <v>76</v>
      </c>
      <c r="C62" s="13">
        <v>1.25</v>
      </c>
      <c r="D62" s="38">
        <v>1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48">
        <v>44746</v>
      </c>
    </row>
    <row r="63" spans="1:11" x14ac:dyDescent="0.25">
      <c r="A63" s="39"/>
      <c r="B63" s="20" t="s">
        <v>55</v>
      </c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 t="s">
        <v>77</v>
      </c>
    </row>
    <row r="64" spans="1:11" x14ac:dyDescent="0.25">
      <c r="A64" s="39">
        <v>44774</v>
      </c>
      <c r="B64" s="20"/>
      <c r="C64" s="13">
        <v>1.25</v>
      </c>
      <c r="D64" s="38"/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25">
      <c r="A65" s="39">
        <v>44805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25">
      <c r="A66" s="39">
        <v>44835</v>
      </c>
      <c r="B66" s="20" t="s">
        <v>61</v>
      </c>
      <c r="C66" s="13">
        <v>1.25</v>
      </c>
      <c r="D66" s="38">
        <v>1</v>
      </c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48">
        <v>44855</v>
      </c>
    </row>
    <row r="67" spans="1:11" x14ac:dyDescent="0.25">
      <c r="A67" s="39">
        <v>44866</v>
      </c>
      <c r="B67" s="20"/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25">
      <c r="A68" s="39">
        <v>44896</v>
      </c>
      <c r="B68" s="20" t="s">
        <v>53</v>
      </c>
      <c r="C68" s="13">
        <v>1.25</v>
      </c>
      <c r="D68" s="38">
        <v>3</v>
      </c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 t="s">
        <v>63</v>
      </c>
    </row>
    <row r="69" spans="1:11" x14ac:dyDescent="0.25">
      <c r="A69" s="47" t="s">
        <v>64</v>
      </c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25">
      <c r="A70" s="39">
        <v>44927</v>
      </c>
      <c r="B70" s="20" t="s">
        <v>50</v>
      </c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48">
        <v>44935</v>
      </c>
    </row>
    <row r="71" spans="1:11" x14ac:dyDescent="0.25">
      <c r="A71" s="39"/>
      <c r="B71" s="20" t="s">
        <v>49</v>
      </c>
      <c r="C71" s="13"/>
      <c r="D71" s="38"/>
      <c r="E71" s="9"/>
      <c r="F71" s="20"/>
      <c r="G71" s="13" t="str">
        <f>IF(ISBLANK(Table1[[#This Row],[EARNED]]),"",Table1[[#This Row],[EARNED]])</f>
        <v/>
      </c>
      <c r="H71" s="38">
        <v>1</v>
      </c>
      <c r="I71" s="9"/>
      <c r="J71" s="11"/>
      <c r="K71" s="48">
        <v>44950</v>
      </c>
    </row>
    <row r="72" spans="1:11" x14ac:dyDescent="0.25">
      <c r="A72" s="39"/>
      <c r="B72" s="20" t="s">
        <v>88</v>
      </c>
      <c r="C72" s="13"/>
      <c r="D72" s="38">
        <v>8.0000000000000002E-3</v>
      </c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48"/>
    </row>
    <row r="73" spans="1:11" x14ac:dyDescent="0.25">
      <c r="A73" s="39">
        <v>44958</v>
      </c>
      <c r="B73" s="20" t="s">
        <v>49</v>
      </c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>
        <v>1</v>
      </c>
      <c r="I73" s="9"/>
      <c r="J73" s="11"/>
      <c r="K73" s="48">
        <v>44958</v>
      </c>
    </row>
    <row r="74" spans="1:11" x14ac:dyDescent="0.25">
      <c r="A74" s="39">
        <v>44986</v>
      </c>
      <c r="B74" s="20" t="s">
        <v>49</v>
      </c>
      <c r="C74" s="13">
        <v>1.25</v>
      </c>
      <c r="D74" s="38"/>
      <c r="E74" s="9"/>
      <c r="F74" s="20"/>
      <c r="G74" s="13">
        <f>IF(ISBLANK(Table1[[#This Row],[EARNED]]),"",Table1[[#This Row],[EARNED]])</f>
        <v>1.25</v>
      </c>
      <c r="H74" s="38">
        <v>1</v>
      </c>
      <c r="I74" s="9"/>
      <c r="J74" s="11"/>
      <c r="K74" s="48">
        <v>44998</v>
      </c>
    </row>
    <row r="75" spans="1:11" x14ac:dyDescent="0.25">
      <c r="A75" s="39"/>
      <c r="B75" s="20" t="s">
        <v>86</v>
      </c>
      <c r="C75" s="13"/>
      <c r="D75" s="38">
        <v>1</v>
      </c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48"/>
    </row>
    <row r="76" spans="1:11" x14ac:dyDescent="0.25">
      <c r="A76" s="39">
        <v>45017</v>
      </c>
      <c r="B76" s="20" t="s">
        <v>57</v>
      </c>
      <c r="C76" s="13">
        <v>1.25</v>
      </c>
      <c r="D76" s="38">
        <v>2</v>
      </c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 t="s">
        <v>67</v>
      </c>
    </row>
    <row r="77" spans="1:11" x14ac:dyDescent="0.25">
      <c r="A77" s="39"/>
      <c r="B77" s="20" t="s">
        <v>60</v>
      </c>
      <c r="C77" s="13"/>
      <c r="D77" s="38"/>
      <c r="E77" s="9"/>
      <c r="F77" s="20"/>
      <c r="G77" s="13" t="str">
        <f>IF(ISBLANK(Table1[[#This Row],[EARNED]]),"",Table1[[#This Row],[EARNED]])</f>
        <v/>
      </c>
      <c r="H77" s="38">
        <v>2</v>
      </c>
      <c r="I77" s="9"/>
      <c r="J77" s="11"/>
      <c r="K77" s="20" t="s">
        <v>68</v>
      </c>
    </row>
    <row r="78" spans="1:11" x14ac:dyDescent="0.25">
      <c r="A78" s="39">
        <v>45047</v>
      </c>
      <c r="B78" s="20" t="s">
        <v>87</v>
      </c>
      <c r="C78" s="13">
        <v>1.25</v>
      </c>
      <c r="D78" s="38">
        <v>4.0000000000000001E-3</v>
      </c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/>
    </row>
    <row r="79" spans="1:11" x14ac:dyDescent="0.25">
      <c r="A79" s="39">
        <v>45078</v>
      </c>
      <c r="B79" s="20" t="s">
        <v>60</v>
      </c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>
        <v>2</v>
      </c>
      <c r="I79" s="9"/>
      <c r="J79" s="11"/>
      <c r="K79" s="20" t="s">
        <v>70</v>
      </c>
    </row>
    <row r="80" spans="1:11" x14ac:dyDescent="0.25">
      <c r="A80" s="39"/>
      <c r="B80" s="20" t="s">
        <v>49</v>
      </c>
      <c r="C80" s="13"/>
      <c r="D80" s="38"/>
      <c r="E80" s="9"/>
      <c r="F80" s="20"/>
      <c r="G80" s="13" t="str">
        <f>IF(ISBLANK(Table1[[#This Row],[EARNED]]),"",Table1[[#This Row],[EARNED]])</f>
        <v/>
      </c>
      <c r="H80" s="38">
        <v>1</v>
      </c>
      <c r="I80" s="9"/>
      <c r="J80" s="11"/>
      <c r="K80" s="48">
        <v>45107</v>
      </c>
    </row>
    <row r="81" spans="1:11" x14ac:dyDescent="0.25">
      <c r="A81" s="39"/>
      <c r="B81" s="20" t="s">
        <v>84</v>
      </c>
      <c r="C81" s="13"/>
      <c r="D81" s="38">
        <v>0.5</v>
      </c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48"/>
    </row>
    <row r="82" spans="1:11" x14ac:dyDescent="0.25">
      <c r="A82" s="39">
        <v>45108</v>
      </c>
      <c r="B82" s="20" t="s">
        <v>50</v>
      </c>
      <c r="C82" s="13">
        <v>1.25</v>
      </c>
      <c r="D82" s="38"/>
      <c r="E82" s="9"/>
      <c r="F82" s="20"/>
      <c r="G82" s="13">
        <f>IF(ISBLANK(Table1[[#This Row],[EARNED]]),"",Table1[[#This Row],[EARNED]])</f>
        <v>1.25</v>
      </c>
      <c r="H82" s="38"/>
      <c r="I82" s="9"/>
      <c r="J82" s="11"/>
      <c r="K82" s="48">
        <v>45128</v>
      </c>
    </row>
    <row r="83" spans="1:11" x14ac:dyDescent="0.25">
      <c r="A83" s="39"/>
      <c r="B83" s="20" t="s">
        <v>60</v>
      </c>
      <c r="C83" s="13"/>
      <c r="D83" s="38"/>
      <c r="E83" s="9"/>
      <c r="F83" s="20"/>
      <c r="G83" s="13" t="str">
        <f>IF(ISBLANK(Table1[[#This Row],[EARNED]]),"",Table1[[#This Row],[EARNED]])</f>
        <v/>
      </c>
      <c r="H83" s="38">
        <v>2</v>
      </c>
      <c r="I83" s="9"/>
      <c r="J83" s="11"/>
      <c r="K83" s="48" t="s">
        <v>71</v>
      </c>
    </row>
    <row r="84" spans="1:11" x14ac:dyDescent="0.25">
      <c r="A84" s="39"/>
      <c r="B84" s="20" t="s">
        <v>86</v>
      </c>
      <c r="C84" s="13"/>
      <c r="D84" s="38">
        <v>1</v>
      </c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48"/>
    </row>
    <row r="85" spans="1:11" x14ac:dyDescent="0.25">
      <c r="A85" s="39">
        <v>45139</v>
      </c>
      <c r="B85" s="20" t="s">
        <v>49</v>
      </c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>
        <v>1</v>
      </c>
      <c r="I85" s="9"/>
      <c r="J85" s="11"/>
      <c r="K85" s="48">
        <v>45163</v>
      </c>
    </row>
    <row r="86" spans="1:11" x14ac:dyDescent="0.25">
      <c r="A86" s="39"/>
      <c r="B86" s="20" t="s">
        <v>84</v>
      </c>
      <c r="C86" s="13"/>
      <c r="D86" s="38">
        <v>0.5</v>
      </c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48"/>
    </row>
    <row r="87" spans="1:11" x14ac:dyDescent="0.25">
      <c r="A87" s="39">
        <v>45170</v>
      </c>
      <c r="B87" s="20" t="s">
        <v>85</v>
      </c>
      <c r="C87" s="13">
        <v>1.25</v>
      </c>
      <c r="D87" s="38">
        <v>0.01</v>
      </c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/>
    </row>
    <row r="88" spans="1:11" x14ac:dyDescent="0.25">
      <c r="A88" s="39">
        <v>45200</v>
      </c>
      <c r="B88" s="20" t="s">
        <v>50</v>
      </c>
      <c r="C88" s="13">
        <v>1.25</v>
      </c>
      <c r="D88" s="38"/>
      <c r="E88" s="9"/>
      <c r="F88" s="20"/>
      <c r="G88" s="13">
        <f>IF(ISBLANK(Table1[[#This Row],[EARNED]]),"",Table1[[#This Row],[EARNED]])</f>
        <v>1.25</v>
      </c>
      <c r="H88" s="38"/>
      <c r="I88" s="9"/>
      <c r="J88" s="11"/>
      <c r="K88" s="48">
        <v>45218</v>
      </c>
    </row>
    <row r="89" spans="1:11" x14ac:dyDescent="0.25">
      <c r="A89" s="39"/>
      <c r="B89" s="20" t="s">
        <v>57</v>
      </c>
      <c r="C89" s="13"/>
      <c r="D89" s="38">
        <v>2</v>
      </c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48" t="s">
        <v>78</v>
      </c>
    </row>
    <row r="90" spans="1:11" x14ac:dyDescent="0.25">
      <c r="A90" s="39"/>
      <c r="B90" s="20" t="s">
        <v>60</v>
      </c>
      <c r="C90" s="13"/>
      <c r="D90" s="38"/>
      <c r="E90" s="9"/>
      <c r="F90" s="20"/>
      <c r="G90" s="13" t="str">
        <f>IF(ISBLANK(Table1[[#This Row],[EARNED]]),"",Table1[[#This Row],[EARNED]])</f>
        <v/>
      </c>
      <c r="H90" s="38">
        <v>2</v>
      </c>
      <c r="I90" s="9"/>
      <c r="J90" s="11"/>
      <c r="K90" s="48" t="s">
        <v>79</v>
      </c>
    </row>
    <row r="91" spans="1:11" x14ac:dyDescent="0.25">
      <c r="A91" s="39"/>
      <c r="B91" s="20" t="s">
        <v>60</v>
      </c>
      <c r="C91" s="13"/>
      <c r="D91" s="38"/>
      <c r="E91" s="9"/>
      <c r="F91" s="20"/>
      <c r="G91" s="13" t="str">
        <f>IF(ISBLANK(Table1[[#This Row],[EARNED]]),"",Table1[[#This Row],[EARNED]])</f>
        <v/>
      </c>
      <c r="H91" s="38">
        <v>2</v>
      </c>
      <c r="I91" s="9"/>
      <c r="J91" s="11"/>
      <c r="K91" s="48" t="s">
        <v>80</v>
      </c>
    </row>
    <row r="92" spans="1:11" x14ac:dyDescent="0.25">
      <c r="A92" s="39"/>
      <c r="B92" s="20" t="s">
        <v>84</v>
      </c>
      <c r="C92" s="13"/>
      <c r="D92" s="38">
        <v>0.5</v>
      </c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48"/>
    </row>
    <row r="93" spans="1:11" ht="13.5" customHeight="1" x14ac:dyDescent="0.25">
      <c r="A93" s="39">
        <v>45231</v>
      </c>
      <c r="B93" s="20" t="s">
        <v>49</v>
      </c>
      <c r="C93" s="13">
        <v>1.25</v>
      </c>
      <c r="D93" s="38"/>
      <c r="E93" s="9"/>
      <c r="F93" s="20"/>
      <c r="G93" s="13">
        <f>IF(ISBLANK(Table1[[#This Row],[EARNED]]),"",Table1[[#This Row],[EARNED]])</f>
        <v>1.25</v>
      </c>
      <c r="H93" s="38">
        <v>1</v>
      </c>
      <c r="I93" s="9"/>
      <c r="J93" s="11"/>
      <c r="K93" s="48">
        <v>45238</v>
      </c>
    </row>
    <row r="94" spans="1:11" ht="13.5" customHeight="1" x14ac:dyDescent="0.25">
      <c r="A94" s="39"/>
      <c r="B94" s="20" t="s">
        <v>76</v>
      </c>
      <c r="C94" s="13"/>
      <c r="D94" s="38">
        <v>1</v>
      </c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48">
        <v>45288</v>
      </c>
    </row>
    <row r="95" spans="1:11" ht="13.5" customHeight="1" x14ac:dyDescent="0.25">
      <c r="A95" s="39"/>
      <c r="B95" s="20" t="s">
        <v>83</v>
      </c>
      <c r="C95" s="13"/>
      <c r="D95" s="38">
        <v>0.504</v>
      </c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48"/>
    </row>
    <row r="96" spans="1:11" x14ac:dyDescent="0.25">
      <c r="A96" s="39">
        <v>45261</v>
      </c>
      <c r="B96" s="20" t="s">
        <v>55</v>
      </c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 t="s">
        <v>82</v>
      </c>
    </row>
    <row r="97" spans="1:11" x14ac:dyDescent="0.25">
      <c r="A97" s="39"/>
      <c r="B97" s="20" t="s">
        <v>89</v>
      </c>
      <c r="C97" s="13"/>
      <c r="D97" s="38">
        <v>2.700000000000001E-2</v>
      </c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25">
      <c r="A98" s="47" t="s">
        <v>81</v>
      </c>
      <c r="B98" s="20"/>
      <c r="C98" s="13"/>
      <c r="D98" s="38"/>
      <c r="E98" s="9"/>
      <c r="F98" s="20"/>
      <c r="G98" s="13"/>
      <c r="H98" s="38"/>
      <c r="I98" s="9"/>
      <c r="J98" s="11"/>
      <c r="K98" s="20"/>
    </row>
    <row r="99" spans="1:11" x14ac:dyDescent="0.25">
      <c r="A99" s="39">
        <v>45292</v>
      </c>
      <c r="B99" s="20" t="s">
        <v>49</v>
      </c>
      <c r="C99" s="13"/>
      <c r="D99" s="38"/>
      <c r="E99" s="9"/>
      <c r="F99" s="20"/>
      <c r="G99" s="13" t="str">
        <f>IF(ISBLANK(Table1[[#This Row],[EARNED]]),"",Table1[[#This Row],[EARNED]])</f>
        <v/>
      </c>
      <c r="H99" s="38">
        <v>1</v>
      </c>
      <c r="I99" s="9"/>
      <c r="J99" s="11"/>
      <c r="K99" s="48">
        <v>45289</v>
      </c>
    </row>
    <row r="100" spans="1:11" x14ac:dyDescent="0.25">
      <c r="A100" s="39">
        <v>45323</v>
      </c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25">
      <c r="A101" s="39">
        <v>45352</v>
      </c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25">
      <c r="A102" s="39">
        <v>45383</v>
      </c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25">
      <c r="A103" s="39">
        <v>45413</v>
      </c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25">
      <c r="A104" s="39">
        <v>45444</v>
      </c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>
        <v>45474</v>
      </c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25">
      <c r="A106" s="39">
        <v>45505</v>
      </c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25">
      <c r="A107" s="39">
        <v>45536</v>
      </c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25">
      <c r="A108" s="39">
        <v>45566</v>
      </c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25">
      <c r="A109" s="39">
        <v>45597</v>
      </c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25">
      <c r="A110" s="39">
        <v>45627</v>
      </c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25">
      <c r="A111" s="39">
        <v>45658</v>
      </c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25">
      <c r="A112" s="39">
        <v>45689</v>
      </c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25">
      <c r="A113" s="39">
        <v>45717</v>
      </c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25">
      <c r="A114" s="39">
        <v>45748</v>
      </c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25">
      <c r="A115" s="39">
        <v>45778</v>
      </c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25">
      <c r="A116" s="39">
        <v>45809</v>
      </c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25">
      <c r="A117" s="39">
        <v>45839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>
        <v>45870</v>
      </c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25">
      <c r="A119" s="39">
        <v>45901</v>
      </c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25">
      <c r="A120" s="39">
        <v>45931</v>
      </c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25">
      <c r="A121" s="39">
        <v>45962</v>
      </c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25">
      <c r="A122" s="39">
        <v>45992</v>
      </c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25">
      <c r="A123" s="39">
        <v>46023</v>
      </c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25">
      <c r="A124" s="39">
        <v>46054</v>
      </c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25">
      <c r="A125" s="39">
        <v>46082</v>
      </c>
      <c r="B125" s="20"/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25">
      <c r="A126" s="39">
        <v>46113</v>
      </c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25">
      <c r="A127" s="39">
        <v>46143</v>
      </c>
      <c r="B127" s="20"/>
      <c r="C127" s="13"/>
      <c r="D127" s="38"/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25">
      <c r="A128" s="39">
        <v>46174</v>
      </c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25">
      <c r="A129" s="39">
        <v>46204</v>
      </c>
      <c r="B129" s="20"/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/>
    </row>
    <row r="130" spans="1:11" x14ac:dyDescent="0.25">
      <c r="A130" s="39">
        <v>46235</v>
      </c>
      <c r="B130" s="20"/>
      <c r="C130" s="13"/>
      <c r="D130" s="38"/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25">
      <c r="A131" s="39">
        <v>46266</v>
      </c>
      <c r="B131" s="20"/>
      <c r="C131" s="13"/>
      <c r="D131" s="38"/>
      <c r="E131" s="9"/>
      <c r="F131" s="20"/>
      <c r="G131" s="13" t="str">
        <f>IF(ISBLANK(Table1[[#This Row],[EARNED]]),"",Table1[[#This Row],[EARNED]])</f>
        <v/>
      </c>
      <c r="H131" s="38"/>
      <c r="I131" s="9"/>
      <c r="J131" s="11"/>
      <c r="K131" s="20"/>
    </row>
    <row r="132" spans="1:11" x14ac:dyDescent="0.25">
      <c r="A132" s="39">
        <v>46296</v>
      </c>
      <c r="B132" s="20"/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20"/>
    </row>
    <row r="133" spans="1:11" x14ac:dyDescent="0.25">
      <c r="A133" s="39">
        <v>46327</v>
      </c>
      <c r="B133" s="20"/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/>
      <c r="I133" s="9"/>
      <c r="J133" s="11"/>
      <c r="K133" s="20"/>
    </row>
    <row r="134" spans="1:11" x14ac:dyDescent="0.25">
      <c r="A134" s="39">
        <v>46357</v>
      </c>
      <c r="B134" s="20"/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/>
    </row>
    <row r="135" spans="1:11" x14ac:dyDescent="0.25">
      <c r="A135" s="39">
        <v>46388</v>
      </c>
      <c r="B135" s="20"/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20"/>
    </row>
    <row r="136" spans="1:11" x14ac:dyDescent="0.25">
      <c r="A136" s="39">
        <v>46419</v>
      </c>
      <c r="B136" s="20"/>
      <c r="C136" s="13"/>
      <c r="D136" s="38"/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25">
      <c r="A137" s="39">
        <v>46447</v>
      </c>
      <c r="B137" s="20"/>
      <c r="C137" s="13"/>
      <c r="D137" s="38"/>
      <c r="E137" s="9"/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 x14ac:dyDescent="0.25">
      <c r="A138" s="39">
        <v>46478</v>
      </c>
      <c r="B138" s="20"/>
      <c r="C138" s="13"/>
      <c r="D138" s="38"/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20"/>
    </row>
    <row r="139" spans="1:11" x14ac:dyDescent="0.25">
      <c r="A139" s="39">
        <v>46508</v>
      </c>
      <c r="B139" s="20"/>
      <c r="C139" s="13"/>
      <c r="D139" s="38"/>
      <c r="E139" s="9"/>
      <c r="F139" s="20"/>
      <c r="G139" s="13" t="str">
        <f>IF(ISBLANK(Table1[[#This Row],[EARNED]]),"",Table1[[#This Row],[EARNED]])</f>
        <v/>
      </c>
      <c r="H139" s="38"/>
      <c r="I139" s="9"/>
      <c r="J139" s="11"/>
      <c r="K139" s="20"/>
    </row>
    <row r="140" spans="1:11" x14ac:dyDescent="0.25">
      <c r="A140" s="39">
        <v>46539</v>
      </c>
      <c r="B140" s="20"/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/>
    </row>
    <row r="141" spans="1:11" x14ac:dyDescent="0.25">
      <c r="A141" s="39">
        <v>46569</v>
      </c>
      <c r="B141" s="20"/>
      <c r="C141" s="13"/>
      <c r="D141" s="38"/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25">
      <c r="A142" s="39"/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25">
      <c r="A143" s="39"/>
      <c r="B143" s="20"/>
      <c r="C143" s="13"/>
      <c r="D143" s="38"/>
      <c r="E143" s="9"/>
      <c r="F143" s="20"/>
      <c r="G143" s="13" t="str">
        <f>IF(ISBLANK(Table1[[#This Row],[EARNED]]),"",Table1[[#This Row],[EARNED]])</f>
        <v/>
      </c>
      <c r="H143" s="38"/>
      <c r="I143" s="9"/>
      <c r="J143" s="11"/>
      <c r="K143" s="20"/>
    </row>
    <row r="144" spans="1:11" x14ac:dyDescent="0.25">
      <c r="A144" s="39"/>
      <c r="B144" s="20"/>
      <c r="C144" s="13"/>
      <c r="D144" s="38"/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20"/>
    </row>
    <row r="145" spans="1:11" x14ac:dyDescent="0.25">
      <c r="A145" s="39"/>
      <c r="B145" s="20"/>
      <c r="C145" s="13"/>
      <c r="D145" s="38"/>
      <c r="E145" s="9"/>
      <c r="F145" s="20"/>
      <c r="G145" s="13" t="str">
        <f>IF(ISBLANK(Table1[[#This Row],[EARNED]]),"",Table1[[#This Row],[EARNED]])</f>
        <v/>
      </c>
      <c r="H145" s="38"/>
      <c r="I145" s="9"/>
      <c r="J145" s="11"/>
      <c r="K145" s="20"/>
    </row>
    <row r="146" spans="1:11" x14ac:dyDescent="0.25">
      <c r="A146" s="39"/>
      <c r="B146" s="20"/>
      <c r="C146" s="13"/>
      <c r="D146" s="38"/>
      <c r="E146" s="9"/>
      <c r="F146" s="20"/>
      <c r="G146" s="13" t="str">
        <f>IF(ISBLANK(Table1[[#This Row],[EARNED]]),"",Table1[[#This Row],[EARNED]])</f>
        <v/>
      </c>
      <c r="H146" s="38"/>
      <c r="I146" s="9"/>
      <c r="J146" s="11"/>
      <c r="K146" s="20"/>
    </row>
    <row r="147" spans="1:11" x14ac:dyDescent="0.25">
      <c r="A147" s="39"/>
      <c r="B147" s="20"/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/>
      <c r="I147" s="9"/>
      <c r="J147" s="11"/>
      <c r="K147" s="20"/>
    </row>
    <row r="148" spans="1:11" x14ac:dyDescent="0.25">
      <c r="A148" s="39"/>
      <c r="B148" s="20"/>
      <c r="C148" s="13"/>
      <c r="D148" s="38"/>
      <c r="E148" s="9"/>
      <c r="F148" s="20"/>
      <c r="G148" s="13" t="str">
        <f>IF(ISBLANK(Table1[[#This Row],[EARNED]]),"",Table1[[#This Row],[EARNED]])</f>
        <v/>
      </c>
      <c r="H148" s="38"/>
      <c r="I148" s="9"/>
      <c r="J148" s="11"/>
      <c r="K148" s="20"/>
    </row>
    <row r="149" spans="1:11" x14ac:dyDescent="0.25">
      <c r="A149" s="39"/>
      <c r="B149" s="20"/>
      <c r="C149" s="13"/>
      <c r="D149" s="38"/>
      <c r="E149" s="9"/>
      <c r="F149" s="20"/>
      <c r="G149" s="13" t="str">
        <f>IF(ISBLANK(Table1[[#This Row],[EARNED]]),"",Table1[[#This Row],[EARNED]])</f>
        <v/>
      </c>
      <c r="H149" s="38"/>
      <c r="I149" s="9"/>
      <c r="J149" s="11"/>
      <c r="K149" s="20"/>
    </row>
    <row r="150" spans="1:11" x14ac:dyDescent="0.25">
      <c r="A150" s="39"/>
      <c r="B150" s="20"/>
      <c r="C150" s="13"/>
      <c r="D150" s="38"/>
      <c r="E150" s="9"/>
      <c r="F150" s="20"/>
      <c r="G150" s="13" t="str">
        <f>IF(ISBLANK(Table1[[#This Row],[EARNED]]),"",Table1[[#This Row],[EARNED]])</f>
        <v/>
      </c>
      <c r="H150" s="38"/>
      <c r="I150" s="9"/>
      <c r="J150" s="11"/>
      <c r="K150" s="20"/>
    </row>
    <row r="151" spans="1:11" x14ac:dyDescent="0.25">
      <c r="A151" s="39"/>
      <c r="B151" s="20"/>
      <c r="C151" s="13"/>
      <c r="D151" s="38"/>
      <c r="E151" s="9"/>
      <c r="F151" s="20"/>
      <c r="G151" s="13" t="str">
        <f>IF(ISBLANK(Table1[[#This Row],[EARNED]]),"",Table1[[#This Row],[EARNED]])</f>
        <v/>
      </c>
      <c r="H151" s="38"/>
      <c r="I151" s="9"/>
      <c r="J151" s="11"/>
      <c r="K151" s="20"/>
    </row>
    <row r="152" spans="1:11" x14ac:dyDescent="0.25">
      <c r="A152" s="39"/>
      <c r="B152" s="20"/>
      <c r="C152" s="13"/>
      <c r="D152" s="38"/>
      <c r="E152" s="9"/>
      <c r="F152" s="20"/>
      <c r="G152" s="13" t="str">
        <f>IF(ISBLANK(Table1[[#This Row],[EARNED]]),"",Table1[[#This Row],[EARNED]])</f>
        <v/>
      </c>
      <c r="H152" s="38"/>
      <c r="I152" s="9"/>
      <c r="J152" s="11"/>
      <c r="K152" s="20"/>
    </row>
    <row r="153" spans="1:11" x14ac:dyDescent="0.25">
      <c r="A153" s="39"/>
      <c r="B153" s="20"/>
      <c r="C153" s="13"/>
      <c r="D153" s="38"/>
      <c r="E153" s="9"/>
      <c r="F153" s="20"/>
      <c r="G153" s="13" t="str">
        <f>IF(ISBLANK(Table1[[#This Row],[EARNED]]),"",Table1[[#This Row],[EARNED]])</f>
        <v/>
      </c>
      <c r="H153" s="38"/>
      <c r="I153" s="9"/>
      <c r="J153" s="11"/>
      <c r="K153" s="20"/>
    </row>
    <row r="154" spans="1:11" x14ac:dyDescent="0.25">
      <c r="A154" s="39"/>
      <c r="B154" s="20"/>
      <c r="C154" s="13"/>
      <c r="D154" s="38"/>
      <c r="E154" s="9"/>
      <c r="F154" s="20"/>
      <c r="G154" s="13" t="str">
        <f>IF(ISBLANK(Table1[[#This Row],[EARNED]]),"",Table1[[#This Row],[EARNED]])</f>
        <v/>
      </c>
      <c r="H154" s="38"/>
      <c r="I154" s="9"/>
      <c r="J154" s="11"/>
      <c r="K154" s="20"/>
    </row>
    <row r="155" spans="1:11" x14ac:dyDescent="0.25">
      <c r="A155" s="39"/>
      <c r="B155" s="20"/>
      <c r="C155" s="13"/>
      <c r="D155" s="38"/>
      <c r="E155" s="9"/>
      <c r="F155" s="20"/>
      <c r="G155" s="13" t="str">
        <f>IF(ISBLANK(Table1[[#This Row],[EARNED]]),"",Table1[[#This Row],[EARNED]])</f>
        <v/>
      </c>
      <c r="H155" s="38"/>
      <c r="I155" s="9"/>
      <c r="J155" s="11"/>
      <c r="K155" s="20"/>
    </row>
    <row r="156" spans="1:11" x14ac:dyDescent="0.25">
      <c r="A156" s="39"/>
      <c r="B156" s="20"/>
      <c r="C156" s="13"/>
      <c r="D156" s="38"/>
      <c r="E156" s="9"/>
      <c r="F156" s="20"/>
      <c r="G156" s="13" t="str">
        <f>IF(ISBLANK(Table1[[#This Row],[EARNED]]),"",Table1[[#This Row],[EARNED]])</f>
        <v/>
      </c>
      <c r="H156" s="38"/>
      <c r="I156" s="9"/>
      <c r="J156" s="11"/>
      <c r="K156" s="20"/>
    </row>
    <row r="157" spans="1:11" x14ac:dyDescent="0.25">
      <c r="A157" s="39"/>
      <c r="B157" s="20"/>
      <c r="C157" s="13"/>
      <c r="D157" s="38"/>
      <c r="E157" s="9"/>
      <c r="F157" s="20"/>
      <c r="G157" s="13" t="str">
        <f>IF(ISBLANK(Table1[[#This Row],[EARNED]]),"",Table1[[#This Row],[EARNED]])</f>
        <v/>
      </c>
      <c r="H157" s="38"/>
      <c r="I157" s="9"/>
      <c r="J157" s="11"/>
      <c r="K157" s="20"/>
    </row>
    <row r="158" spans="1:11" x14ac:dyDescent="0.25">
      <c r="A158" s="39"/>
      <c r="B158" s="20"/>
      <c r="C158" s="13"/>
      <c r="D158" s="38"/>
      <c r="E158" s="9"/>
      <c r="F158" s="20"/>
      <c r="G158" s="13" t="str">
        <f>IF(ISBLANK(Table1[[#This Row],[EARNED]]),"",Table1[[#This Row],[EARNED]])</f>
        <v/>
      </c>
      <c r="H158" s="38"/>
      <c r="I158" s="9"/>
      <c r="J158" s="11"/>
      <c r="K158" s="20"/>
    </row>
    <row r="159" spans="1:11" x14ac:dyDescent="0.25">
      <c r="A159" s="40"/>
      <c r="B159" s="15"/>
      <c r="C159" s="41"/>
      <c r="D159" s="42"/>
      <c r="E159" s="9"/>
      <c r="F159" s="15"/>
      <c r="G159" s="41" t="str">
        <f>IF(ISBLANK(Table1[[#This Row],[EARNED]]),"",Table1[[#This Row],[EARNED]])</f>
        <v/>
      </c>
      <c r="H159" s="42"/>
      <c r="I159" s="9"/>
      <c r="J159" s="12"/>
      <c r="K15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>
        <v>13</v>
      </c>
      <c r="G3" s="46">
        <f>SUMIFS(F7:F14,E7:E14,E3)+SUMIFS(D7:D66,C7:C66,F3)+D3</f>
        <v>2.700000000000001E-2</v>
      </c>
      <c r="J3" s="1">
        <v>18</v>
      </c>
      <c r="K3" s="34">
        <f>J4-1</f>
        <v>17</v>
      </c>
      <c r="L3" s="44">
        <f>IF($J$4=1,1.25,IF(ISBLANK($J$3),"---",1.25-VLOOKUP($K$3,$I$8:$K$37,2)))</f>
        <v>0.54199999999999993</v>
      </c>
    </row>
    <row r="4" spans="1:12" hidden="1" x14ac:dyDescent="0.25">
      <c r="G4" s="33"/>
      <c r="J4" s="1" t="str">
        <f>IF(TEXT(J3,"D")=1,1,TEXT(J3,"D"))</f>
        <v>18</v>
      </c>
    </row>
    <row r="5" spans="1:12" x14ac:dyDescent="0.25">
      <c r="J5" s="1"/>
    </row>
    <row r="6" spans="1:12" x14ac:dyDescent="0.25">
      <c r="A6" s="2" t="s">
        <v>69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A7" s="9">
        <f>SUM(Sheet1!E9,Sheet1!I9)</f>
        <v>93.914999999999992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2024-01-17T07:44:24Z</dcterms:modified>
</cp:coreProperties>
</file>