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1" i="1" l="1"/>
  <c r="G701" i="1" l="1"/>
  <c r="G706" i="1" l="1"/>
  <c r="G709" i="1" l="1"/>
  <c r="G711" i="1" l="1"/>
  <c r="G713" i="1" l="1"/>
  <c r="G719" i="1" l="1"/>
  <c r="G722" i="1" l="1"/>
  <c r="G718" i="1" l="1"/>
  <c r="G716" i="1" l="1"/>
  <c r="G715" i="1" l="1"/>
  <c r="G689" i="1" l="1"/>
  <c r="G693" i="1" l="1"/>
  <c r="G695" i="1" l="1"/>
  <c r="G705" i="1" l="1"/>
  <c r="G704" i="1"/>
  <c r="G700" i="1"/>
  <c r="A698" i="1"/>
  <c r="A699" i="1" s="1"/>
  <c r="A702" i="1" s="1"/>
  <c r="A703" i="1" s="1"/>
  <c r="A707" i="1" s="1"/>
  <c r="A708" i="1" s="1"/>
  <c r="A710" i="1" s="1"/>
  <c r="A712" i="1" s="1"/>
  <c r="A714" i="1" s="1"/>
  <c r="A717" i="1" s="1"/>
  <c r="A720" i="1" s="1"/>
  <c r="A723" i="1" s="1"/>
  <c r="A724" i="1" s="1"/>
  <c r="A725" i="1" s="1"/>
  <c r="A726" i="1" s="1"/>
  <c r="G699" i="1"/>
  <c r="G702" i="1"/>
  <c r="G703" i="1"/>
  <c r="G707" i="1"/>
  <c r="G708" i="1"/>
  <c r="G710" i="1"/>
  <c r="G712" i="1"/>
  <c r="G714" i="1"/>
  <c r="G717" i="1"/>
  <c r="G720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692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90" i="1"/>
  <c r="G691" i="1"/>
  <c r="G694" i="1"/>
  <c r="G696" i="1"/>
  <c r="G697" i="1"/>
  <c r="G698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<sst xmlns="http://schemas.openxmlformats.org/spreadsheetml/2006/main" count="941" uniqueCount="474">
  <si>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</si>
  <si>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</si>
  <si>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</si>
  <si>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</si>
  <si>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</si>
  <si>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</si>
  <si>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</si>
  <si>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</si>
  <si>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</si>
  <si>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</si>
  <si>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</si>
  <si>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</si>
  <si>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</si>
  <si>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</si>
  <si>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</si>
  <si>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</si>
  <si>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</si>
  <si>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</si>
  <si>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</si>
  <si>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</si>
  <si>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</si>
  <si>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</si>
  <si>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</si>
  <si>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</si>
  <si>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</si>
  <si>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</si>
  <si>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</si>
  <si>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</si>
  <si>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</si>
  <si>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</si>
  <si>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</si>
  <si>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</si>
  <si>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</si>
  <si>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</si>
  <si>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</si>
  <si>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</si>
  <si>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</si>
  <si>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</si>
  <si>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</si>
  <si>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</si>
  <si>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</si>
  <si>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</si>
  <si>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</si>
  <si>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</si>
  <si>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</si>
  <si>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</si>
  <si>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</si>
  <si>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</si>
  <si>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</si>
  <si>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</si>
  <si>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</si>
  <si>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</si>
  <si>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</si>
  <si>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</si>
  <si>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</si>
  <si>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</si>
  <si>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</si>
  <si>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</si>
  <si>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</si>
  <si>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</si>
  <si>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</si>
  <si>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</si>
  <si>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</si>
  <si>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</si>
  <si>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</si>
  <si>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</si>
  <si>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</si>
  <si>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</si>
  <si>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</si>
  <si>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</si>
  <si>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</si>
  <si>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</si>
  <si>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</si>
  <si>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</si>
  <si>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</si>
  <si>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</si>
  <si>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</si>
  <si>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</si>
  <si>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</si>
  <si>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</si>
  <si>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</si>
  <si>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</si>
  <si>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</si>
  <si>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</si>
  <si>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</si>
  <si>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</si>
  <si>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</si>
  <si>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</si>
  <si>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</si>
  <si>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</si>
  <si>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</si>
  <si>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</si>
  <si>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</si>
  <si>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</si>
  <si>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</si>
  <si>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</si>
  <si>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</si>
  <si>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</si>
  <si>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</si>
  <si>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</si>
  <si>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</si>
  <si>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</si>
  <si>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</si>
  <si>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</si>
  <si>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</si>
  <si>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</si>
  <si>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</si>
  <si>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</si>
  <si>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</si>
  <si>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</si>
  <si>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</si>
  <si>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</si>
  <si>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</si>
  <si>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</si>
  <si>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</si>
  <si>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</si>
  <si>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</si>
  <si>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</si>
  <si>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</si>
  <si>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</si>
  <si>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</si>
  <si>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</si>
  <si>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</si>
  <si>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</si>
  <si>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</si>
  <si>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</si>
  <si>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</si>
  <si>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</si>
  <si>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</si>
  <si>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</si>
  <si>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</si>
  <si>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</si>
  <si>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</si>
  <si>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</si>
  <si>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</si>
  <si>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</si>
  <si>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</si>
  <si>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</si>
  <si>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</si>
  <si>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</si>
  <si>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</si>
  <si>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</si>
  <si>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</si>
  <si>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</si>
  <si>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</si>
  <si>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</si>
  <si>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</si>
  <si>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</si>
  <si>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</si>
  <si>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</si>
  <si>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</si>
  <si>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</si>
  <si>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</si>
  <si>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</si>
  <si>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</si>
  <si>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</si>
  <si>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</si>
  <si>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</si>
  <si>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</si>
  <si>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</si>
  <si>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</si>
  <si>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</si>
  <si>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</si>
  <si>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</si>
  <si>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</si>
  <si>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</si>
  <si>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</si>
  <si>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</si>
  <si>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</si>
  <si>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</si>
  <si>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</si>
  <si>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</si>
  <si>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</si>
  <si>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</si>
  <si>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</si>
  <si>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</si>
  <si>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</si>
  <si>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</si>
  <si>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</si>
  <si>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</si>
  <si>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</si>
  <si>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</si>
  <si>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</si>
  <si>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</si>
  <si>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</si>
  <si>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</si>
  <si>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</si>
  <si>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</si>
  <si>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</si>
  <si>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</si>
  <si>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</si>
  <si>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</si>
  <si>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</si>
  <si>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</si>
  <si>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</si>
  <si>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</si>
  <si>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</si>
  <si>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</si>
  <si>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</si>
  <si>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</si>
  <si>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</si>
  <si>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</si>
  <si>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</si>
  <si>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</si>
  <si>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</si>
  <si>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</si>
  <si>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</si>
  <si>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</si>
  <si>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</si>
  <si>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</si>
  <si>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</si>
  <si>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</si>
  <si>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</si>
  <si>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</si>
  <si>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</si>
  <si>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</si>
  <si>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</si>
  <si>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</si>
  <si>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</si>
  <si>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</si>
  <si>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</si>
  <si>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</si>
  <si>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</si>
  <si>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</si>
  <si>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</si>
  <si>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</si>
  <si>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</si>
  <si>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</si>
  <si>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</si>
  <si>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</si>
  <si>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</si>
  <si>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</si>
  <si>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</si>
  <si>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</si>
  <si>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</si>
  <si>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</si>
  <si>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</si>
  <si>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</si>
  <si>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</si>
  <si>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</si>
  <si>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</si>
  <si>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</si>
  <si>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</si>
  <si>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</si>
  <si>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</si>
  <si>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</si>
  <si>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</si>
  <si>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</si>
  <si>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</si>
  <si>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</si>
  <si>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</si>
  <si>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</si>
  <si>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</si>
  <si>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</si>
  <si>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</si>
  <si>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</si>
  <si>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</si>
  <si>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</si>
  <si>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</si>
  <si>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</si>
  <si>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</si>
  <si>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</si>
  <si>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</si>
  <si>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</si>
  <si>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</si>
  <si>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</si>
  <si>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</si>
  <si>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</si>
  <si>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</si>
  <si>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</si>
  <si>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</si>
  <si>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</si>
  <si>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</si>
  <si>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</si>
  <si>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</si>
  <si>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</si>
  <si>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</si>
  <si>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</si>
  <si>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</si>
  <si>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</si>
  <si>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</si>
  <si>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</si>
  <si>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</si>
  <si>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</si>
  <si>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</si>
  <si>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</si>
  <si>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</si>
  <si>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</si>
  <si>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</si>
  <si>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</si>
  <si>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</si>
  <si>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</si>
  <si>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</si>
  <si>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</si>
  <si>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</si>
  <si>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</si>
  <si>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</si>
  <si>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</si>
  <si>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</si>
  <si>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</si>
  <si>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</si>
  <si>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</si>
  <si>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</si>
  <si>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</si>
  <si>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</si>
  <si>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</si>
  <si>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</si>
  <si>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</si>
  <si>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</si>
  <si>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</si>
  <si>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</si>
  <si>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</si>
  <si>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</si>
  <si>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</si>
  <si>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</si>
  <si>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</si>
  <si>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</si>
  <si>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</si>
  <si>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</si>
  <si>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</si>
  <si>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</si>
  <si>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</si>
  <si>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</si>
  <si>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</si>
  <si>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</si>
  <si>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</si>
  <si>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</si>
  <si>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</si>
  <si>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</si>
  <si>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</si>
  <si>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</si>
  <si>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</si>
  <si>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</si>
  <si>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</si>
  <si>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</si>
  <si>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</si>
  <si>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</si>
  <si>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</si>
  <si>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</si>
  <si>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</si>
  <si>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</si>
  <si>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</si>
  <si>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</si>
  <si>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</si>
  <si>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</si>
  <si>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</si>
  <si>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</si>
  <si>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</si>
  <si>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</si>
  <si>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</si>
  <si>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</si>
  <si>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</si>
  <si>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</si>
  <si>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</si>
  <si>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</si>
  <si>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</si>
  <si>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</si>
  <si>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</si>
  <si>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</si>
  <si>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</si>
  <si>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</si>
  <si>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</si>
  <si>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</si>
  <si>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</si>
  <si>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</si>
  <si>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</si>
  <si>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</si>
  <si>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</si>
  <si>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</si>
  <si>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</si>
  <si>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</si>
  <si>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</si>
  <si>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</si>
  <si>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</si>
  <si>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</si>
  <si>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</si>
  <si>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</si>
  <si>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</si>
  <si>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</si>
  <si>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</si>
  <si>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</si>
  <si>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</si>
  <si>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</si>
  <si>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</si>
  <si>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</si>
  <si>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</si>
  <si>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</si>
  <si>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</si>
  <si>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</si>
  <si>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</si>
  <si>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</si>
  <si>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</si>
  <si>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</si>
  <si>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</si>
  <si>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</si>
  <si>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</si>
  <si>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</si>
  <si>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</si>
  <si>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</si>
  <si>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</si>
  <si>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</si>
  <si>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</si>
  <si>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</si>
  <si>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</si>
  <si>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</si>
  <si>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</si>
  <si>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</si>
  <si>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</si>
  <si>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</si>
  <si>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</si>
  <si>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</si>
  <si>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</si>
  <si>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</si>
  <si>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</si>
  <si>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</si>
  <si>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</si>
  <si>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</si>
  <si>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</si>
  <si>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</si>
  <si>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</si>
  <si>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</si>
  <si>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</si>
  <si>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</si>
  <si>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</si>
  <si>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</si>
  <si>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</si>
  <si>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</si>
  <si>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</si>
  <si>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</si>
  <si>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</si>
  <si>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</si>
  <si>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</si>
  <si>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</si>
  <si>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</si>
  <si>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</si>
  <si>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</si>
  <si>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</si>
  <si>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</si>
  <si>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</si>
  <si>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</si>
  <si>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</si>
  <si>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</si>
  <si>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</si>
  <si>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</si>
  <si>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</si>
  <si>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</si>
  <si>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</si>
  <si>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</si>
  <si>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</si>
  <si>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</si>
  <si>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</si>
  <si>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</si>
  <si>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</si>
  <si>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</si>
  <si>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</si>
  <si>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</si>
  <si>
    <t>6/22,23/2023</t>
  </si>
  <si>
    <t>UT(0-0-45)</t>
  </si>
  <si>
    <t>UT(0-0-17)</t>
  </si>
  <si>
    <t>UT(0-0-19)</t>
  </si>
  <si>
    <t>UT(0-0-5)</t>
  </si>
  <si>
    <t>7/10,22/2023</t>
  </si>
  <si>
    <t>9/27-29/2023</t>
  </si>
  <si>
    <t>10/26,27/2023</t>
  </si>
  <si>
    <t>11/20,28/2023</t>
  </si>
  <si>
    <t>12/28,29/2023</t>
  </si>
  <si>
    <t>2024</t>
  </si>
  <si>
    <t>UT(0-0-27)</t>
  </si>
  <si>
    <t>UT(0-0-22)</t>
  </si>
  <si>
    <t>UT(0-0-55)</t>
  </si>
  <si>
    <t>UT(0-0-9)</t>
  </si>
  <si>
    <t>UT(0-0-1)</t>
  </si>
  <si>
    <t>UT(0-0-25)</t>
  </si>
  <si>
    <t>UT(0-0-21)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</si>
</sst>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53" totalsRowShown="0" headerRowDxfId="24" headerRowBorderDxfId="23" tableBorderDxfId="22" totalsRowBorderDxfId="21">
  <autoFilter ref="A8:K753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53"/>
  <sheetViews>
    <sheetView tabSelected="1" zoomScaleNormal="100" workbookViewId="0">
      <pane ySplit="3690" topLeftCell="A704" activePane="bottomLeft"/>
      <selection activeCell="F4" sqref="F4:G4"/>
      <selection pane="bottomLeft" activeCell="F725" sqref="F725"/>
    </sheetView>
  </sheetViews>
  <sheetFormatPr defaultRowHeight="15" x14ac:dyDescent="0.25"/>
  <cols>
    <col min="1" max="1" width="10.28515625" style="1" customWidth="1"/>
    <col min="2" max="2" width="21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1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451</v>
      </c>
      <c r="C4" s="52"/>
      <c r="D4" s="22" t="s">
        <v>12</v>
      </c>
      <c r="F4" s="57" t="s">
        <v>452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6.447000000000088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62.792000000000002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25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25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25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25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25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25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25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25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25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25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25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25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25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25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25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25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25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25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25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25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25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25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25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25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25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25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25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25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25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25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25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25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25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25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25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25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25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25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25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25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25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25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25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25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25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25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25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25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25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25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25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25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25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25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25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25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25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25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25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25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25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25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25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25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25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25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25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25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25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25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25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25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25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25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25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25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25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25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25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25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25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25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25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25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25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25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25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25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25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25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25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25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25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25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25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25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25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25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25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25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25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25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25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25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25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25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25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25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25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25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25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25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25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25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25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25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25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25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25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25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25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25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25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25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25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25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25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25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25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25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25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25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25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25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25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25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25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25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25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25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25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25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25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25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25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25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25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25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25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25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25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25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25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25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25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25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25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25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25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25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25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25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25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25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25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25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25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25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25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25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25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25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25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25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25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25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25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25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25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25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25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25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25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25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25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25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25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25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25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25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25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25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25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25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25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25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25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25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25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25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25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25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25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25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25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25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25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25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25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25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25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25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25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25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25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25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25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25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25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25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25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25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25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25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25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25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25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25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25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25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25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25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25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25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25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25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25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25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25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25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25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25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25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25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25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25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25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25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25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25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25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25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25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25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25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25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25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25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25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25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25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25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25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25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25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25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25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25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25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25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25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25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25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25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25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25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25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25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25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25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25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25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25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25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25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25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25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25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25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25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25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25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25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25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25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25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25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25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25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25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25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25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25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25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25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25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25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25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25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25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25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25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25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25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25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25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25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25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25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25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25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25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25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25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25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25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25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25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25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25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25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25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25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25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25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25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25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25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25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25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25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25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25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25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25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25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25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25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25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25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25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25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25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25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25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25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25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25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25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25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25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25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25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25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25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25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25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25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25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25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25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25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25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25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25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25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25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25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25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25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25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25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25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25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25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25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25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25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25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25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25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25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25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25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25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25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25">
      <c r="A658" s="40">
        <v>44166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25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25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443</v>
      </c>
    </row>
    <row r="662" spans="1:11" x14ac:dyDescent="0.25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25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25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25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25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444</v>
      </c>
    </row>
    <row r="671" spans="1:11" x14ac:dyDescent="0.25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445</v>
      </c>
    </row>
    <row r="672" spans="1:11" x14ac:dyDescent="0.25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446</v>
      </c>
    </row>
    <row r="673" spans="1:11" x14ac:dyDescent="0.25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447</v>
      </c>
    </row>
    <row r="674" spans="1:11" x14ac:dyDescent="0.25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25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25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25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25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25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25">
      <c r="A681" s="40">
        <v>44652</v>
      </c>
      <c r="B681" s="20" t="s">
        <v>460</v>
      </c>
      <c r="C681" s="13">
        <v>1.25</v>
      </c>
      <c r="D681" s="39">
        <v>0.01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448</v>
      </c>
    </row>
    <row r="682" spans="1:11" x14ac:dyDescent="0.25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25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25">
      <c r="A684" s="40">
        <v>44713</v>
      </c>
      <c r="B684" s="20" t="s">
        <v>428</v>
      </c>
      <c r="C684" s="13">
        <v>1.25</v>
      </c>
      <c r="D684" s="39">
        <v>0.14400000000000002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v>44743</v>
      </c>
      <c r="B685" s="20" t="s">
        <v>459</v>
      </c>
      <c r="C685" s="13">
        <v>1.25</v>
      </c>
      <c r="D685" s="39">
        <v>0.04</v>
      </c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25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449</v>
      </c>
    </row>
    <row r="688" spans="1:11" x14ac:dyDescent="0.25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25">
      <c r="A689" s="40"/>
      <c r="B689" s="20" t="s">
        <v>129</v>
      </c>
      <c r="C689" s="13"/>
      <c r="D689" s="39">
        <v>4.0000000000000001E-3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v>44866</v>
      </c>
      <c r="B691" s="20" t="s">
        <v>53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1</v>
      </c>
      <c r="I691" s="9"/>
      <c r="J691" s="11"/>
      <c r="K691" s="49">
        <v>44890</v>
      </c>
    </row>
    <row r="692" spans="1:11" x14ac:dyDescent="0.25">
      <c r="A692" s="40"/>
      <c r="B692" s="20" t="s">
        <v>57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2</v>
      </c>
      <c r="I692" s="9"/>
      <c r="J692" s="11"/>
      <c r="K692" s="49" t="s">
        <v>446</v>
      </c>
    </row>
    <row r="693" spans="1:11" x14ac:dyDescent="0.25">
      <c r="A693" s="40"/>
      <c r="B693" s="20" t="s">
        <v>458</v>
      </c>
      <c r="C693" s="13"/>
      <c r="D693" s="39">
        <v>3.5000000000000017E-2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49"/>
    </row>
    <row r="694" spans="1:11" x14ac:dyDescent="0.25">
      <c r="A694" s="40">
        <v>44896</v>
      </c>
      <c r="B694" s="20" t="s">
        <v>453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 t="s">
        <v>454</v>
      </c>
    </row>
    <row r="695" spans="1:11" x14ac:dyDescent="0.25">
      <c r="A695" s="40"/>
      <c r="B695" s="20" t="s">
        <v>457</v>
      </c>
      <c r="C695" s="13"/>
      <c r="D695" s="39">
        <v>9.4E-2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7" t="s">
        <v>450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44927</v>
      </c>
      <c r="B697" s="20" t="s">
        <v>472</v>
      </c>
      <c r="C697" s="13">
        <v>1.25</v>
      </c>
      <c r="D697" s="39">
        <v>5.2000000000000011E-2</v>
      </c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>EDATE(A697,1)</f>
        <v>44958</v>
      </c>
      <c r="B698" s="20" t="s">
        <v>471</v>
      </c>
      <c r="C698" s="13">
        <v>1.25</v>
      </c>
      <c r="D698" s="39">
        <v>2E-3</v>
      </c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ref="A699:A726" si="0">EDATE(A698,1)</f>
        <v>44986</v>
      </c>
      <c r="B699" s="20" t="s">
        <v>53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9">
        <v>45000</v>
      </c>
    </row>
    <row r="700" spans="1:11" x14ac:dyDescent="0.25">
      <c r="A700" s="40"/>
      <c r="B700" s="20" t="s">
        <v>53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44991</v>
      </c>
    </row>
    <row r="701" spans="1:11" x14ac:dyDescent="0.25">
      <c r="A701" s="40"/>
      <c r="B701" s="20" t="s">
        <v>153</v>
      </c>
      <c r="C701" s="13"/>
      <c r="D701" s="39">
        <v>0.5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9"/>
    </row>
    <row r="702" spans="1:11" x14ac:dyDescent="0.25">
      <c r="A702" s="40">
        <f>EDATE(A699,1)</f>
        <v>45017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49"/>
    </row>
    <row r="703" spans="1:11" x14ac:dyDescent="0.25">
      <c r="A703" s="40">
        <f t="shared" si="0"/>
        <v>45047</v>
      </c>
      <c r="B703" s="20" t="s">
        <v>53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9">
        <v>45044</v>
      </c>
    </row>
    <row r="704" spans="1:11" x14ac:dyDescent="0.25">
      <c r="A704" s="40"/>
      <c r="B704" s="20" t="s">
        <v>53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>
        <v>1</v>
      </c>
      <c r="I704" s="9"/>
      <c r="J704" s="11"/>
      <c r="K704" s="49">
        <v>45061</v>
      </c>
    </row>
    <row r="705" spans="1:11" x14ac:dyDescent="0.25">
      <c r="A705" s="40"/>
      <c r="B705" s="20" t="s">
        <v>57</v>
      </c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>
        <v>2</v>
      </c>
      <c r="I705" s="9"/>
      <c r="J705" s="11"/>
      <c r="K705" s="49" t="s">
        <v>456</v>
      </c>
    </row>
    <row r="706" spans="1:11" x14ac:dyDescent="0.25">
      <c r="A706" s="40"/>
      <c r="B706" s="20" t="s">
        <v>470</v>
      </c>
      <c r="C706" s="13"/>
      <c r="D706" s="39">
        <v>1.9000000000000003E-2</v>
      </c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49"/>
    </row>
    <row r="707" spans="1:11" x14ac:dyDescent="0.25">
      <c r="A707" s="40">
        <f>EDATE(A703,1)</f>
        <v>45078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0">
        <f t="shared" si="0"/>
        <v>45108</v>
      </c>
      <c r="B708" s="20" t="s">
        <v>57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2</v>
      </c>
      <c r="I708" s="9"/>
      <c r="J708" s="11"/>
      <c r="K708" s="20" t="s">
        <v>461</v>
      </c>
    </row>
    <row r="709" spans="1:11" x14ac:dyDescent="0.25">
      <c r="A709" s="40"/>
      <c r="B709" s="20" t="s">
        <v>469</v>
      </c>
      <c r="C709" s="13"/>
      <c r="D709" s="39">
        <v>0.115</v>
      </c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f>EDATE(A708,1)</f>
        <v>45139</v>
      </c>
      <c r="B710" s="20" t="s">
        <v>53</v>
      </c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1</v>
      </c>
      <c r="I710" s="9"/>
      <c r="J710" s="11"/>
      <c r="K710" s="49">
        <v>45142</v>
      </c>
    </row>
    <row r="711" spans="1:11" x14ac:dyDescent="0.25">
      <c r="A711" s="40"/>
      <c r="B711" s="20" t="s">
        <v>468</v>
      </c>
      <c r="C711" s="13"/>
      <c r="D711" s="39">
        <v>4.6000000000000006E-2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49"/>
    </row>
    <row r="712" spans="1:11" x14ac:dyDescent="0.25">
      <c r="A712" s="40">
        <f>EDATE(A710,1)</f>
        <v>45170</v>
      </c>
      <c r="B712" s="20" t="s">
        <v>96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3</v>
      </c>
      <c r="I712" s="9"/>
      <c r="J712" s="11"/>
      <c r="K712" s="20" t="s">
        <v>462</v>
      </c>
    </row>
    <row r="713" spans="1:11" x14ac:dyDescent="0.25">
      <c r="A713" s="40"/>
      <c r="B713" s="20" t="s">
        <v>467</v>
      </c>
      <c r="C713" s="13"/>
      <c r="D713" s="39">
        <v>5.6000000000000015E-2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f>EDATE(A712,1)</f>
        <v>45200</v>
      </c>
      <c r="B714" s="20" t="s">
        <v>53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>
        <v>1</v>
      </c>
      <c r="I714" s="9"/>
      <c r="J714" s="11"/>
      <c r="K714" s="49">
        <v>45201</v>
      </c>
    </row>
    <row r="715" spans="1:11" x14ac:dyDescent="0.25">
      <c r="A715" s="40"/>
      <c r="B715" s="20" t="s">
        <v>86</v>
      </c>
      <c r="C715" s="13"/>
      <c r="D715" s="39">
        <v>2</v>
      </c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49" t="s">
        <v>463</v>
      </c>
    </row>
    <row r="716" spans="1:11" x14ac:dyDescent="0.25">
      <c r="A716" s="40"/>
      <c r="B716" s="20" t="s">
        <v>53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>
        <v>1</v>
      </c>
      <c r="I716" s="9"/>
      <c r="J716" s="11"/>
      <c r="K716" s="49">
        <v>45222</v>
      </c>
    </row>
    <row r="717" spans="1:11" x14ac:dyDescent="0.25">
      <c r="A717" s="40">
        <f>EDATE(A714,1)</f>
        <v>45231</v>
      </c>
      <c r="B717" s="20" t="s">
        <v>258</v>
      </c>
      <c r="C717" s="13">
        <v>1.25</v>
      </c>
      <c r="D717" s="39">
        <v>1</v>
      </c>
      <c r="E717" s="9"/>
      <c r="F717" s="20"/>
      <c r="G717" s="13">
        <f>IF(ISBLANK(Table1[[#This Row],[EARNED]]),"",Table1[[#This Row],[EARNED]])</f>
        <v>1.25</v>
      </c>
      <c r="H717" s="39"/>
      <c r="I717" s="9"/>
      <c r="J717" s="11"/>
      <c r="K717" s="49">
        <v>45245</v>
      </c>
    </row>
    <row r="718" spans="1:11" x14ac:dyDescent="0.25">
      <c r="A718" s="40"/>
      <c r="B718" s="20" t="s">
        <v>312</v>
      </c>
      <c r="C718" s="13"/>
      <c r="D718" s="39">
        <v>2</v>
      </c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49" t="s">
        <v>464</v>
      </c>
    </row>
    <row r="719" spans="1:11" x14ac:dyDescent="0.25">
      <c r="A719" s="40"/>
      <c r="B719" s="20" t="s">
        <v>159</v>
      </c>
      <c r="C719" s="13"/>
      <c r="D719" s="39">
        <v>4.8000000000000008E-2</v>
      </c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9"/>
    </row>
    <row r="720" spans="1:11" x14ac:dyDescent="0.25">
      <c r="A720" s="40">
        <f>EDATE(A717,1)</f>
        <v>45261</v>
      </c>
      <c r="B720" s="20" t="s">
        <v>224</v>
      </c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/>
      <c r="I720" s="9"/>
      <c r="J720" s="11"/>
      <c r="K720" s="20" t="s">
        <v>465</v>
      </c>
    </row>
    <row r="721" spans="1:11" x14ac:dyDescent="0.25">
      <c r="A721" s="40"/>
      <c r="B721" s="20" t="s">
        <v>473</v>
      </c>
      <c r="C721" s="13"/>
      <c r="D721" s="39">
        <v>4.4000000000000004E-2</v>
      </c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7" t="s">
        <v>466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f>EDATE(A720,1)</f>
        <v>45292</v>
      </c>
      <c r="B723" s="20" t="s">
        <v>53</v>
      </c>
      <c r="C723" s="13"/>
      <c r="D723" s="39"/>
      <c r="E723" s="9"/>
      <c r="F723" s="20"/>
      <c r="G723" s="13"/>
      <c r="H723" s="39">
        <v>1</v>
      </c>
      <c r="I723" s="9"/>
      <c r="J723" s="11"/>
      <c r="K723" s="49">
        <v>45293</v>
      </c>
    </row>
    <row r="724" spans="1:11" x14ac:dyDescent="0.25">
      <c r="A724" s="40">
        <f t="shared" si="0"/>
        <v>45323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f t="shared" si="0"/>
        <v>45352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f t="shared" si="0"/>
        <v>45383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50"/>
      <c r="B753" s="15"/>
      <c r="C753" s="41"/>
      <c r="D753" s="42"/>
      <c r="E753" s="9"/>
      <c r="F753" s="15"/>
      <c r="G753" s="41" t="str">
        <f>IF(ISBLANK(Table1[[#This Row],[EARNED]]),"",Table1[[#This Row],[EARNED]])</f>
        <v/>
      </c>
      <c r="H753" s="42"/>
      <c r="I753" s="9"/>
      <c r="J753" s="12"/>
      <c r="K7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34.792000000000002</v>
      </c>
      <c r="B3" s="11">
        <v>19.292000000000002</v>
      </c>
      <c r="D3">
        <v>0</v>
      </c>
      <c r="E3">
        <v>0</v>
      </c>
      <c r="F3">
        <v>21</v>
      </c>
      <c r="G3" s="46">
        <f>SUMIFS(F7:F14,E7:E14,E3)+SUMIFS(D7:D66,C7:C66,F3)+D3</f>
        <v>4.4000000000000004E-2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2024-01-17T07:45:39Z</dcterms:modified>
</cp:coreProperties>
</file>