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tabRatio="60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1" i="1" l="1"/>
  <c r="G640" i="1"/>
  <c r="G644" i="1" l="1"/>
  <c r="G643" i="1"/>
  <c r="G646" i="1" l="1"/>
  <c r="G649" i="1" l="1"/>
  <c r="G651" i="1" l="1"/>
  <c r="G652" i="1"/>
  <c r="G655" i="1" l="1"/>
  <c r="G658" i="1" l="1"/>
  <c r="G619" i="1" l="1"/>
  <c r="G622" i="1" l="1"/>
  <c r="G625" i="1" l="1"/>
  <c r="G627" i="1" l="1"/>
  <c r="G630" i="1" l="1"/>
  <c r="G634" i="1" l="1"/>
  <c r="G636" i="1" l="1"/>
  <c r="E9" i="1" l="1"/>
  <c r="A638" i="1"/>
  <c r="A639" i="1" s="1"/>
  <c r="G624" i="1"/>
  <c r="G626" i="1"/>
  <c r="G628" i="1"/>
  <c r="G629" i="1"/>
  <c r="G631" i="1"/>
  <c r="G632" i="1"/>
  <c r="G633" i="1"/>
  <c r="G635" i="1"/>
  <c r="G637" i="1"/>
  <c r="G638" i="1"/>
  <c r="G639" i="1"/>
  <c r="G642" i="1"/>
  <c r="G645" i="1"/>
  <c r="G647" i="1"/>
  <c r="G648" i="1"/>
  <c r="G650" i="1"/>
  <c r="G653" i="1"/>
  <c r="G654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3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20" i="1" s="1"/>
  <c r="A621" i="1" s="1"/>
  <c r="A623" i="1" s="1"/>
  <c r="A624" i="1" s="1"/>
</calcChain>
</file>

<file path=xl/sharedStrings.xml><?xml version="1.0" encoding="utf-8"?>
<sst xmlns="http://schemas.openxmlformats.org/spreadsheetml/2006/main" count="787" uniqueCount="396">
  <si>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</si>
  <si>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</si>
  <si>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</si>
  <si>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</si>
  <si>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</si>
  <si>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</si>
  <si>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</si>
  <si>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</si>
  <si>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</si>
  <si>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</si>
  <si>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</si>
  <si>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</si>
  <si>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</si>
  <si>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</si>
  <si>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</si>
  <si>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</si>
  <si>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</si>
  <si>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</si>
  <si>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</si>
  <si>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</si>
  <si>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</si>
  <si>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</si>
  <si>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</si>
  <si>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</si>
  <si>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</si>
  <si>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</si>
  <si>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</si>
  <si>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</si>
  <si>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</si>
  <si>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</si>
  <si>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</si>
  <si>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</si>
  <si>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</si>
  <si>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</si>
  <si>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</si>
  <si>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</si>
  <si>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</si>
  <si>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</si>
  <si>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</si>
  <si>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</si>
  <si>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</si>
  <si>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</si>
  <si>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</si>
  <si>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</si>
  <si>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</si>
  <si>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</si>
  <si>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</si>
  <si>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</si>
  <si>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</si>
  <si>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</si>
  <si>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</si>
  <si>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</si>
  <si>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</si>
  <si>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</si>
  <si>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</si>
  <si>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</si>
  <si>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</si>
  <si>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</si>
  <si>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</si>
  <si>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</si>
  <si>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</si>
  <si>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</si>
  <si>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</si>
  <si>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</si>
  <si>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</si>
  <si>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</si>
  <si>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</si>
  <si>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</si>
  <si>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</si>
  <si>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</si>
  <si>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</si>
  <si>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</si>
  <si>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</si>
  <si>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</si>
  <si>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</si>
  <si>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</si>
  <si>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</si>
  <si>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</si>
  <si>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</si>
  <si>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</si>
  <si>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</si>
  <si>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</si>
  <si>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</si>
  <si>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</si>
  <si>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</si>
  <si>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</si>
  <si>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</si>
  <si>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</si>
  <si>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</si>
  <si>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</si>
  <si>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</si>
  <si>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</si>
  <si>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</si>
  <si>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</si>
  <si>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</si>
  <si>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</si>
  <si>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</si>
  <si>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</si>
  <si>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</si>
  <si>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</si>
  <si>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</si>
  <si>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</si>
  <si>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</si>
  <si>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</si>
  <si>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</si>
  <si>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</si>
  <si>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</si>
  <si>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</si>
  <si>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</si>
  <si>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</si>
  <si>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</si>
  <si>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</si>
  <si>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</si>
  <si>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</si>
  <si>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</si>
  <si>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</si>
  <si>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</si>
  <si>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</si>
  <si>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</si>
  <si>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</si>
  <si>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</si>
  <si>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</si>
  <si>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</si>
  <si>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</si>
  <si>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</si>
  <si>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</si>
  <si>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</si>
  <si>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</si>
  <si>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</si>
  <si>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</si>
  <si>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</si>
  <si>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</si>
  <si>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</si>
  <si>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</si>
  <si>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</si>
  <si>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</si>
  <si>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</si>
  <si>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</si>
  <si>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</si>
  <si>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</si>
  <si>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</si>
  <si>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</si>
  <si>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</si>
  <si>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</si>
  <si>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</si>
  <si>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</si>
  <si>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</si>
  <si>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</si>
  <si>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</si>
  <si>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</si>
  <si>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</si>
  <si>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</si>
  <si>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</si>
  <si>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</si>
  <si>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</si>
  <si>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</si>
  <si>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</si>
  <si>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</si>
  <si>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</si>
  <si>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</si>
  <si>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</si>
  <si>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</si>
  <si>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</si>
  <si>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</si>
  <si>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</si>
  <si>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</si>
  <si>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</si>
  <si>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</si>
  <si>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</si>
  <si>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</si>
  <si>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</si>
  <si>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</si>
  <si>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</si>
  <si>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</si>
  <si>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</si>
  <si>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</si>
  <si>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</si>
  <si>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</si>
  <si>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</si>
  <si>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</si>
  <si>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</si>
  <si>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</si>
  <si>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</si>
  <si>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</si>
  <si>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</si>
  <si>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</si>
  <si>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</si>
  <si>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</si>
  <si>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</si>
  <si>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</si>
  <si>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</si>
  <si>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</si>
  <si>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</si>
  <si>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</si>
  <si>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</si>
  <si>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</si>
  <si>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</si>
  <si>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</si>
  <si>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</si>
  <si>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</si>
  <si>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</si>
  <si>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</si>
  <si>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</si>
  <si>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</si>
  <si>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</si>
  <si>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</si>
  <si>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</si>
  <si>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</si>
  <si>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</si>
  <si>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</si>
  <si>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</si>
  <si>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</si>
  <si>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</si>
  <si>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</si>
  <si>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</si>
  <si>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</si>
  <si>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</si>
  <si>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</si>
  <si>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</si>
  <si>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</si>
  <si>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</si>
  <si>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</si>
  <si>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</si>
  <si>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</si>
  <si>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</si>
  <si>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</si>
  <si>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</si>
  <si>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</si>
  <si>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</si>
  <si>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</si>
  <si>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</si>
  <si>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</si>
  <si>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</si>
  <si>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</si>
  <si>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</si>
  <si>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</si>
  <si>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</si>
  <si>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</si>
  <si>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</si>
  <si>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</si>
  <si>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</si>
  <si>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</si>
  <si>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</si>
  <si>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</si>
  <si>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</si>
  <si>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</si>
  <si>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</si>
  <si>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</si>
  <si>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</si>
  <si>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</si>
  <si>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</si>
  <si>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</si>
  <si>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</si>
  <si>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</si>
  <si>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</si>
  <si>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</si>
  <si>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</si>
  <si>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</si>
  <si>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</si>
  <si>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</si>
  <si>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</si>
  <si>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</si>
  <si>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</si>
  <si>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</si>
  <si>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</si>
  <si>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</si>
  <si>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</si>
  <si>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</si>
  <si>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</si>
  <si>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</si>
  <si>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</si>
  <si>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</si>
  <si>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</si>
  <si>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</si>
  <si>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</si>
  <si>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</si>
  <si>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</si>
  <si>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</si>
  <si>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</si>
  <si>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</si>
  <si>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</si>
  <si>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</si>
  <si>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</si>
  <si>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</si>
  <si>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</si>
  <si>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</si>
  <si>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</si>
  <si>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</si>
  <si>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</si>
  <si>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</si>
  <si>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</si>
  <si>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</si>
  <si>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</si>
  <si>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</si>
  <si>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</si>
  <si>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</si>
  <si>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</si>
  <si>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</si>
  <si>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</si>
  <si>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</si>
  <si>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</si>
  <si>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</si>
  <si>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</si>
  <si>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</si>
  <si>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</si>
  <si>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</si>
  <si>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</si>
  <si>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</si>
  <si>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</si>
  <si>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</si>
  <si>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</si>
  <si>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</si>
  <si>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</si>
  <si>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</si>
  <si>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</si>
  <si>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</si>
  <si>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</si>
  <si>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</si>
  <si>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</si>
  <si>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</si>
  <si>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</si>
  <si>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</si>
  <si>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</si>
  <si>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</si>
  <si>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</si>
  <si>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</si>
  <si>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</si>
  <si>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</si>
  <si>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</si>
  <si>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</si>
  <si>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</si>
  <si>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</si>
  <si>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</si>
  <si>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</si>
  <si>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</si>
  <si>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</si>
  <si>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</si>
  <si>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</si>
  <si>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</si>
  <si>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</si>
  <si>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</si>
  <si>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</si>
  <si>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</si>
  <si>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</si>
  <si>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</si>
  <si>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</si>
  <si>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</si>
  <si>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</si>
  <si>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</si>
  <si>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</si>
  <si>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</si>
  <si>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</si>
  <si>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</si>
  <si>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</si>
  <si>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</si>
  <si>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</si>
  <si>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</si>
  <si>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</si>
  <si>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</si>
  <si>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</si>
  <si>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</si>
  <si>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</si>
  <si>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</si>
  <si>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</si>
  <si>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</si>
  <si>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</si>
  <si>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</si>
  <si>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</si>
  <si>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</si>
  <si>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</si>
  <si>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</si>
  <si>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</si>
  <si>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</si>
  <si>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</si>
  <si>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</si>
  <si>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</si>
  <si>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</si>
  <si>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</si>
  <si>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</si>
  <si>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</si>
  <si>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</si>
  <si>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</si>
  <si>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</si>
  <si>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</si>
  <si>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</si>
  <si>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</si>
  <si>
    <t>SPL(1-0-0)</t>
  </si>
  <si>
    <t>UT(0-0-35)</t>
  </si>
  <si>
    <t>UT(0-0-14)</t>
  </si>
  <si>
    <t>2024</t>
  </si>
  <si>
    <t>12/11-15,18-22,27-29/2023, 1/2-5,8-12/2024</t>
  </si>
  <si>
    <t>VL(22-0-0)</t>
  </si>
  <si>
    <t>A(1-0-0)</t>
  </si>
  <si>
    <t>UT(0-0-21)</t>
  </si>
  <si>
    <t>A(8-0-0)</t>
  </si>
  <si>
    <t>2/1,2,3,20,21,22,23,27/2023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</si>
</sst>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5" totalsRowShown="0" headerRowDxfId="24" headerRowBorderDxfId="23" tableBorderDxfId="22" totalsRowBorderDxfId="21">
  <autoFilter ref="A8:K69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5"/>
  <sheetViews>
    <sheetView tabSelected="1" topLeftCell="A2" zoomScale="124" zoomScaleNormal="124" workbookViewId="0">
      <pane ySplit="4200" topLeftCell="A632" activePane="bottomLeft"/>
      <selection activeCell="E10" sqref="E10"/>
      <selection pane="bottomLeft" activeCell="F644" sqref="F6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7" t="s">
        <v>9</v>
      </c>
      <c r="B2" s="60" t="s">
        <v>376</v>
      </c>
      <c r="C2" s="60"/>
      <c r="D2" s="21" t="s">
        <v>14</v>
      </c>
      <c r="E2" s="10"/>
      <c r="F2" s="67" t="s">
        <v>378</v>
      </c>
      <c r="G2" s="67"/>
      <c r="H2" s="26" t="s">
        <v>10</v>
      </c>
      <c r="I2" s="23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4" t="s">
        <v>11</v>
      </c>
      <c r="I3" s="24"/>
      <c r="J3" s="63"/>
      <c r="K3" s="64"/>
    </row>
    <row r="4" spans="1:11" ht="14.45" customHeight="1" x14ac:dyDescent="0.25">
      <c r="A4" s="18" t="s">
        <v>16</v>
      </c>
      <c r="B4" s="60" t="s">
        <v>377</v>
      </c>
      <c r="C4" s="60"/>
      <c r="D4" s="22" t="s">
        <v>12</v>
      </c>
      <c r="F4" s="65" t="s">
        <v>383</v>
      </c>
      <c r="G4" s="65"/>
      <c r="H4" s="24" t="s">
        <v>17</v>
      </c>
      <c r="I4" s="24"/>
      <c r="J4" s="65"/>
      <c r="K4" s="66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4"/>
      <c r="B9" s="53" t="s">
        <v>23</v>
      </c>
      <c r="C9" s="40"/>
      <c r="D9" s="11"/>
      <c r="E9" s="13">
        <f>SUM(Table1[EARNED])-SUM(Table1[Absence Undertime W/ Pay])+CONVERTION!$A$3</f>
        <v>35.765000000000107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203.18299999999999</v>
      </c>
      <c r="J9" s="11"/>
      <c r="K9" s="20"/>
    </row>
    <row r="10" spans="1:11" x14ac:dyDescent="0.25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25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25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25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25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25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25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25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25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25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25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25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25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25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25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25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f>EDATE(A48,1)</f>
        <v>36495</v>
      </c>
      <c r="B49" s="20" t="s">
        <v>79</v>
      </c>
      <c r="C49" s="13">
        <v>1.25</v>
      </c>
      <c r="D49" s="37">
        <v>3.5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 t="s">
        <v>82</v>
      </c>
    </row>
    <row r="50" spans="1:11" x14ac:dyDescent="0.25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25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>
        <v>1</v>
      </c>
      <c r="I54" s="9"/>
      <c r="J54" s="11"/>
      <c r="K54" s="20"/>
    </row>
    <row r="55" spans="1:11" x14ac:dyDescent="0.25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25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25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25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25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25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25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25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25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25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25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25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25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25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25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25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25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25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25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25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25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25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25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25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25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25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25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25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25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25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25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25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25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25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25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25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25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25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25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25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25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25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25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25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25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25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25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25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25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25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25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25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25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25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25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25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25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25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25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25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25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25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25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25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25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25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25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25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25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25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25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25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25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25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25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25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25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25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25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25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25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25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25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25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25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25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25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25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25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25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25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25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25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25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25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25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25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25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25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25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25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25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25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25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25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25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25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25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25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25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25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25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25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25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25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25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25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25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25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25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25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>
        <v>1</v>
      </c>
      <c r="I250" s="9"/>
      <c r="J250" s="11"/>
      <c r="K250" s="50">
        <v>38980</v>
      </c>
    </row>
    <row r="251" spans="1:11" x14ac:dyDescent="0.25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25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25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25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25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25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25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25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25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25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25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25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25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25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25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25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25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25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25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25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25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25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25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25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25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25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25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>
        <v>1</v>
      </c>
      <c r="I285" s="9"/>
      <c r="J285" s="11"/>
      <c r="K285" s="50">
        <v>39386</v>
      </c>
    </row>
    <row r="286" spans="1:11" x14ac:dyDescent="0.25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25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25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25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25">
      <c r="A290" s="38">
        <f>EDATE(A287,1)</f>
        <v>39417</v>
      </c>
      <c r="B290" s="20" t="s">
        <v>194</v>
      </c>
      <c r="C290" s="13">
        <v>1.25</v>
      </c>
      <c r="D290" s="37">
        <v>2</v>
      </c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220</v>
      </c>
    </row>
    <row r="291" spans="1:11" x14ac:dyDescent="0.25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25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25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25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25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25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25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25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25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25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25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25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25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25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25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>
        <v>1</v>
      </c>
      <c r="I306" s="9"/>
      <c r="J306" s="11"/>
      <c r="K306" s="50">
        <v>39587</v>
      </c>
    </row>
    <row r="307" spans="1:11" x14ac:dyDescent="0.25">
      <c r="A307" s="38"/>
      <c r="B307" s="20" t="s">
        <v>169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25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>
        <v>1</v>
      </c>
      <c r="I308" s="9"/>
      <c r="J308" s="11"/>
      <c r="K308" s="50">
        <v>39594</v>
      </c>
    </row>
    <row r="309" spans="1:11" x14ac:dyDescent="0.25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1</v>
      </c>
      <c r="I309" s="9"/>
      <c r="J309" s="11"/>
      <c r="K309" s="50">
        <v>39597</v>
      </c>
    </row>
    <row r="310" spans="1:11" x14ac:dyDescent="0.25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25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25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25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25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25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25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25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25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25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25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25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25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25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25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25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25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25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25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25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25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25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25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25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25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25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25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25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25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25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25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25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25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25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25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25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25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25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25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25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25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25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25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25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25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25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25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25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25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25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25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25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25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25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25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25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25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25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25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25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25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25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25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25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25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25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25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25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25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25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25">
      <c r="A401" s="38"/>
      <c r="B401" s="20" t="s">
        <v>169</v>
      </c>
      <c r="C401" s="13"/>
      <c r="D401" s="37">
        <v>1</v>
      </c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25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25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25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25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25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25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25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25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25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25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25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25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25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25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25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25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25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25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25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25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25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25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25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25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f>EDATE(A428,1)</f>
        <v>41122</v>
      </c>
      <c r="B431" s="20" t="s">
        <v>169</v>
      </c>
      <c r="C431" s="13">
        <v>1.25</v>
      </c>
      <c r="D431" s="37">
        <v>1</v>
      </c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25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25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25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25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25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25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25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25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25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25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25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25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25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35.765000000000107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203.18299999999999</v>
      </c>
      <c r="J448" s="11"/>
      <c r="K448" s="20"/>
    </row>
    <row r="449" spans="1:11" x14ac:dyDescent="0.25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25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25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25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25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25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25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25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25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25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25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25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25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25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25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25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25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25">
      <c r="A478" s="38"/>
      <c r="B478" s="20" t="s">
        <v>169</v>
      </c>
      <c r="C478" s="13"/>
      <c r="D478" s="37">
        <v>1</v>
      </c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25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25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25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25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25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25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25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25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25">
      <c r="A494" s="38">
        <f>EDATE(A493,1)</f>
        <v>42278</v>
      </c>
      <c r="B494" s="20" t="s">
        <v>57</v>
      </c>
      <c r="C494" s="13">
        <v>1.25</v>
      </c>
      <c r="D494" s="37">
        <v>2</v>
      </c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25">
      <c r="A495" s="38">
        <f t="shared" si="7"/>
        <v>42309</v>
      </c>
      <c r="B495" s="20" t="s">
        <v>68</v>
      </c>
      <c r="C495" s="13">
        <v>1.25</v>
      </c>
      <c r="D495" s="37">
        <v>3</v>
      </c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25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>
        <v>1</v>
      </c>
      <c r="I496" s="9"/>
      <c r="J496" s="11"/>
      <c r="K496" s="50">
        <v>42333</v>
      </c>
    </row>
    <row r="497" spans="1:11" x14ac:dyDescent="0.25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25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25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25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25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25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25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25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25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25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35.765000000000107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203.18299999999999</v>
      </c>
      <c r="J508" s="11"/>
      <c r="K508" s="50"/>
    </row>
    <row r="509" spans="1:11" x14ac:dyDescent="0.25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25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25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25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25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25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25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25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25">
      <c r="A519" s="38"/>
      <c r="B519" s="20" t="s">
        <v>339</v>
      </c>
      <c r="C519" s="13"/>
      <c r="D519" s="37">
        <v>0.14400000000000002</v>
      </c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25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25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25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25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25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25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25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25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25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25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25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25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25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25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25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25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25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25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25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25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25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25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25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25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25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25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25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25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25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25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25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25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25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25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25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25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25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25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25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25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25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25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25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25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25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25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25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25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25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25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25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25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25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25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25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25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25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25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25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25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25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25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25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25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25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25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25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25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25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25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25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25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25">
      <c r="A601" s="38"/>
      <c r="B601" s="20" t="s">
        <v>353</v>
      </c>
      <c r="C601" s="13"/>
      <c r="D601" s="37">
        <v>4</v>
      </c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25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25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25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25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25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25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25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25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25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25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25">
      <c r="A618" s="38">
        <f t="shared" ref="A618:A624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25">
      <c r="A619" s="38"/>
      <c r="B619" s="20" t="s">
        <v>103</v>
      </c>
      <c r="C619" s="13"/>
      <c r="D619" s="58">
        <v>2.3000000000000007E-2</v>
      </c>
      <c r="E619" s="9"/>
      <c r="F619" s="20"/>
      <c r="G619" s="13" t="str">
        <f>IF(ISBLANK(Table1[[#This Row],[EARNED]]),"",Table1[[#This Row],[EARNED]])</f>
        <v/>
      </c>
      <c r="H619" s="37"/>
      <c r="I619" s="9"/>
      <c r="J619" s="11"/>
      <c r="K619" s="20"/>
    </row>
    <row r="620" spans="1:11" x14ac:dyDescent="0.25">
      <c r="A620" s="38">
        <f>EDATE(A618,1)</f>
        <v>44652</v>
      </c>
      <c r="B620" s="20" t="s">
        <v>91</v>
      </c>
      <c r="C620" s="13">
        <v>1.25</v>
      </c>
      <c r="D620" s="37">
        <v>2.5000000000000008E-2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/>
    </row>
    <row r="621" spans="1:11" x14ac:dyDescent="0.25">
      <c r="A621" s="38">
        <f t="shared" si="15"/>
        <v>44682</v>
      </c>
      <c r="B621" s="20" t="s">
        <v>66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20" t="s">
        <v>374</v>
      </c>
    </row>
    <row r="622" spans="1:11" x14ac:dyDescent="0.25">
      <c r="A622" s="38"/>
      <c r="B622" s="20" t="s">
        <v>86</v>
      </c>
      <c r="C622" s="13"/>
      <c r="D622" s="58">
        <v>4.8000000000000008E-2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20"/>
    </row>
    <row r="623" spans="1:11" x14ac:dyDescent="0.25">
      <c r="A623" s="38">
        <f>EDATE(A621,1)</f>
        <v>44713</v>
      </c>
      <c r="B623" s="15" t="s">
        <v>281</v>
      </c>
      <c r="C623" s="13">
        <v>1.25</v>
      </c>
      <c r="D623" s="41">
        <v>7.7000000000000013E-2</v>
      </c>
      <c r="E623" s="56"/>
      <c r="F623" s="15"/>
      <c r="G623" s="40">
        <f>IF(ISBLANK(Table1[[#This Row],[EARNED]]),"",Table1[[#This Row],[EARNED]])</f>
        <v>1.25</v>
      </c>
      <c r="H623" s="41"/>
      <c r="I623" s="56"/>
      <c r="J623" s="12"/>
      <c r="K623" s="15"/>
    </row>
    <row r="624" spans="1:11" x14ac:dyDescent="0.25">
      <c r="A624" s="38">
        <f t="shared" si="15"/>
        <v>44743</v>
      </c>
      <c r="B624" s="20" t="s">
        <v>57</v>
      </c>
      <c r="C624" s="13">
        <v>1.25</v>
      </c>
      <c r="D624" s="37">
        <v>2</v>
      </c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20" t="s">
        <v>375</v>
      </c>
    </row>
    <row r="625" spans="1:11" x14ac:dyDescent="0.25">
      <c r="A625" s="38"/>
      <c r="B625" s="20" t="s">
        <v>302</v>
      </c>
      <c r="C625" s="13"/>
      <c r="D625" s="58">
        <v>5.8000000000000017E-2</v>
      </c>
      <c r="E625" s="9"/>
      <c r="F625" s="20"/>
      <c r="G625" s="13" t="str">
        <f>IF(ISBLANK(Table1[[#This Row],[EARNED]]),"",Table1[[#This Row],[EARNED]])</f>
        <v/>
      </c>
      <c r="H625" s="37"/>
      <c r="I625" s="9"/>
      <c r="J625" s="11"/>
      <c r="K625" s="20"/>
    </row>
    <row r="626" spans="1:11" x14ac:dyDescent="0.25">
      <c r="A626" s="38">
        <v>44774</v>
      </c>
      <c r="B626" s="20" t="s">
        <v>54</v>
      </c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>
        <v>1</v>
      </c>
      <c r="I626" s="9"/>
      <c r="J626" s="11"/>
      <c r="K626" s="50">
        <v>44778</v>
      </c>
    </row>
    <row r="627" spans="1:11" x14ac:dyDescent="0.25">
      <c r="A627" s="38"/>
      <c r="B627" s="20" t="s">
        <v>76</v>
      </c>
      <c r="C627" s="13"/>
      <c r="D627" s="58">
        <v>3.1000000000000014E-2</v>
      </c>
      <c r="E627" s="9"/>
      <c r="F627" s="20"/>
      <c r="G627" s="13" t="str">
        <f>IF(ISBLANK(Table1[[#This Row],[EARNED]]),"",Table1[[#This Row],[EARNED]])</f>
        <v/>
      </c>
      <c r="H627" s="37"/>
      <c r="I627" s="9"/>
      <c r="J627" s="11"/>
      <c r="K627" s="50"/>
    </row>
    <row r="628" spans="1:11" x14ac:dyDescent="0.25">
      <c r="A628" s="38">
        <v>44805</v>
      </c>
      <c r="B628" s="20" t="s">
        <v>66</v>
      </c>
      <c r="C628" s="13">
        <v>1.25</v>
      </c>
      <c r="D628" s="37"/>
      <c r="E628" s="9"/>
      <c r="F628" s="20"/>
      <c r="G628" s="13">
        <f>IF(ISBLANK(Table1[[#This Row],[EARNED]]),"",Table1[[#This Row],[EARNED]])</f>
        <v>1.25</v>
      </c>
      <c r="H628" s="37"/>
      <c r="I628" s="9"/>
      <c r="J628" s="11"/>
      <c r="K628" s="50">
        <v>44806</v>
      </c>
    </row>
    <row r="629" spans="1:11" x14ac:dyDescent="0.25">
      <c r="A629" s="38"/>
      <c r="B629" s="20" t="s">
        <v>54</v>
      </c>
      <c r="C629" s="13"/>
      <c r="D629" s="37"/>
      <c r="E629" s="9"/>
      <c r="F629" s="20"/>
      <c r="G629" s="13" t="str">
        <f>IF(ISBLANK(Table1[[#This Row],[EARNED]]),"",Table1[[#This Row],[EARNED]])</f>
        <v/>
      </c>
      <c r="H629" s="37">
        <v>1</v>
      </c>
      <c r="I629" s="9"/>
      <c r="J629" s="11"/>
      <c r="K629" s="50">
        <v>44831</v>
      </c>
    </row>
    <row r="630" spans="1:11" x14ac:dyDescent="0.25">
      <c r="A630" s="38"/>
      <c r="B630" s="20" t="s">
        <v>388</v>
      </c>
      <c r="C630" s="13"/>
      <c r="D630" s="58">
        <v>2.9000000000000012E-2</v>
      </c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25">
      <c r="A631" s="38">
        <v>44835</v>
      </c>
      <c r="B631" s="20" t="s">
        <v>85</v>
      </c>
      <c r="C631" s="13">
        <v>1.25</v>
      </c>
      <c r="D631" s="37">
        <v>4.6000000000000006E-2</v>
      </c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v>44866</v>
      </c>
      <c r="B632" s="20" t="s">
        <v>379</v>
      </c>
      <c r="C632" s="13">
        <v>1.25</v>
      </c>
      <c r="D632" s="37">
        <v>29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381</v>
      </c>
    </row>
    <row r="633" spans="1:11" x14ac:dyDescent="0.25">
      <c r="A633" s="38"/>
      <c r="B633" s="20" t="s">
        <v>54</v>
      </c>
      <c r="C633" s="13"/>
      <c r="D633" s="37"/>
      <c r="E633" s="9"/>
      <c r="F633" s="20"/>
      <c r="G633" s="13" t="str">
        <f>IF(ISBLANK(Table1[[#This Row],[EARNED]]),"",Table1[[#This Row],[EARNED]])</f>
        <v/>
      </c>
      <c r="H633" s="37">
        <v>1</v>
      </c>
      <c r="I633" s="9"/>
      <c r="J633" s="11"/>
      <c r="K633" s="50">
        <v>44893</v>
      </c>
    </row>
    <row r="634" spans="1:11" x14ac:dyDescent="0.25">
      <c r="A634" s="38"/>
      <c r="B634" s="20" t="s">
        <v>63</v>
      </c>
      <c r="C634" s="13"/>
      <c r="D634" s="58">
        <v>1.7000000000000001E-2</v>
      </c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50"/>
    </row>
    <row r="635" spans="1:11" x14ac:dyDescent="0.25">
      <c r="A635" s="38">
        <v>44896</v>
      </c>
      <c r="B635" s="20" t="s">
        <v>66</v>
      </c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50">
        <v>44908</v>
      </c>
    </row>
    <row r="636" spans="1:11" x14ac:dyDescent="0.25">
      <c r="A636" s="38"/>
      <c r="B636" s="20" t="s">
        <v>387</v>
      </c>
      <c r="C636" s="13"/>
      <c r="D636" s="58">
        <v>7.3000000000000009E-2</v>
      </c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50"/>
    </row>
    <row r="637" spans="1:11" x14ac:dyDescent="0.25">
      <c r="A637" s="49" t="s">
        <v>380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50"/>
    </row>
    <row r="638" spans="1:11" x14ac:dyDescent="0.25">
      <c r="A638" s="38">
        <f>EDATE(A635,1)</f>
        <v>44927</v>
      </c>
      <c r="B638" s="20"/>
      <c r="C638" s="13">
        <v>1.25</v>
      </c>
      <c r="D638" s="37"/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f t="shared" ref="A639" si="16">EDATE(A638,1)</f>
        <v>44958</v>
      </c>
      <c r="B639" s="20" t="s">
        <v>57</v>
      </c>
      <c r="C639" s="13">
        <v>1.25</v>
      </c>
      <c r="D639" s="37">
        <v>2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20" t="s">
        <v>382</v>
      </c>
    </row>
    <row r="640" spans="1:11" x14ac:dyDescent="0.25">
      <c r="A640" s="38"/>
      <c r="B640" s="20" t="s">
        <v>394</v>
      </c>
      <c r="C640" s="13"/>
      <c r="D640" s="58">
        <v>8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 t="s">
        <v>395</v>
      </c>
    </row>
    <row r="641" spans="1:11" x14ac:dyDescent="0.25">
      <c r="A641" s="38"/>
      <c r="B641" s="20" t="s">
        <v>120</v>
      </c>
      <c r="C641" s="13"/>
      <c r="D641" s="58">
        <v>4.0000000000000001E-3</v>
      </c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25">
      <c r="A642" s="38">
        <v>44986</v>
      </c>
      <c r="B642" s="20" t="s">
        <v>66</v>
      </c>
      <c r="C642" s="13">
        <v>1.25</v>
      </c>
      <c r="D642" s="37"/>
      <c r="E642" s="9"/>
      <c r="F642" s="20"/>
      <c r="G642" s="13">
        <f>IF(ISBLANK(Table1[[#This Row],[EARNED]]),"",Table1[[#This Row],[EARNED]])</f>
        <v>1.25</v>
      </c>
      <c r="H642" s="37"/>
      <c r="I642" s="9"/>
      <c r="J642" s="11"/>
      <c r="K642" s="50">
        <v>45008</v>
      </c>
    </row>
    <row r="643" spans="1:11" x14ac:dyDescent="0.25">
      <c r="A643" s="38"/>
      <c r="B643" s="20" t="s">
        <v>392</v>
      </c>
      <c r="C643" s="13"/>
      <c r="D643" s="58">
        <v>1</v>
      </c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50">
        <v>45011</v>
      </c>
    </row>
    <row r="644" spans="1:11" x14ac:dyDescent="0.25">
      <c r="A644" s="38"/>
      <c r="B644" s="20" t="s">
        <v>393</v>
      </c>
      <c r="C644" s="13"/>
      <c r="D644" s="58">
        <v>4.4000000000000004E-2</v>
      </c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50"/>
    </row>
    <row r="645" spans="1:11" x14ac:dyDescent="0.25">
      <c r="A645" s="38">
        <v>45017</v>
      </c>
      <c r="B645" s="20" t="s">
        <v>384</v>
      </c>
      <c r="C645" s="13">
        <v>1.25</v>
      </c>
      <c r="D645" s="37">
        <v>16</v>
      </c>
      <c r="E645" s="9"/>
      <c r="F645" s="20"/>
      <c r="G645" s="13">
        <f>IF(ISBLANK(Table1[[#This Row],[EARNED]]),"",Table1[[#This Row],[EARNED]])</f>
        <v>1.25</v>
      </c>
      <c r="H645" s="37"/>
      <c r="I645" s="9"/>
      <c r="J645" s="11"/>
      <c r="K645" s="20" t="s">
        <v>385</v>
      </c>
    </row>
    <row r="646" spans="1:11" x14ac:dyDescent="0.25">
      <c r="A646" s="38"/>
      <c r="B646" s="20" t="s">
        <v>102</v>
      </c>
      <c r="C646" s="13"/>
      <c r="D646" s="58">
        <v>3.5000000000000017E-2</v>
      </c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25">
      <c r="A647" s="38">
        <v>45047</v>
      </c>
      <c r="B647" s="20"/>
      <c r="C647" s="13">
        <v>1.25</v>
      </c>
      <c r="D647" s="37"/>
      <c r="E647" s="9"/>
      <c r="F647" s="20"/>
      <c r="G647" s="13">
        <f>IF(ISBLANK(Table1[[#This Row],[EARNED]]),"",Table1[[#This Row],[EARNED]])</f>
        <v>1.25</v>
      </c>
      <c r="H647" s="37"/>
      <c r="I647" s="9"/>
      <c r="J647" s="11"/>
      <c r="K647" s="20"/>
    </row>
    <row r="648" spans="1:11" x14ac:dyDescent="0.25">
      <c r="A648" s="38">
        <v>45078</v>
      </c>
      <c r="B648" s="20" t="s">
        <v>386</v>
      </c>
      <c r="C648" s="13">
        <v>1.25</v>
      </c>
      <c r="D648" s="37"/>
      <c r="E648" s="9"/>
      <c r="F648" s="20"/>
      <c r="G648" s="13">
        <f>IF(ISBLANK(Table1[[#This Row],[EARNED]]),"",Table1[[#This Row],[EARNED]])</f>
        <v>1.25</v>
      </c>
      <c r="H648" s="37"/>
      <c r="I648" s="9"/>
      <c r="J648" s="11"/>
      <c r="K648" s="50">
        <v>45082</v>
      </c>
    </row>
    <row r="649" spans="1:11" x14ac:dyDescent="0.25">
      <c r="A649" s="38"/>
      <c r="B649" s="20" t="s">
        <v>120</v>
      </c>
      <c r="C649" s="13"/>
      <c r="D649" s="58">
        <v>4.0000000000000001E-3</v>
      </c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50"/>
    </row>
    <row r="650" spans="1:11" x14ac:dyDescent="0.25">
      <c r="A650" s="38">
        <v>45108</v>
      </c>
      <c r="B650" s="20" t="s">
        <v>66</v>
      </c>
      <c r="C650" s="13">
        <v>1.25</v>
      </c>
      <c r="D650" s="37"/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50">
        <v>45128</v>
      </c>
    </row>
    <row r="651" spans="1:11" x14ac:dyDescent="0.25">
      <c r="A651" s="38"/>
      <c r="B651" s="20" t="s">
        <v>322</v>
      </c>
      <c r="C651" s="13"/>
      <c r="D651" s="58">
        <v>1.9000000000000003E-2</v>
      </c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50"/>
    </row>
    <row r="652" spans="1:11" x14ac:dyDescent="0.25">
      <c r="A652" s="38">
        <v>45139</v>
      </c>
      <c r="B652" s="20" t="s">
        <v>63</v>
      </c>
      <c r="C652" s="13">
        <v>1.25</v>
      </c>
      <c r="D652" s="37">
        <v>1.7000000000000001E-2</v>
      </c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20"/>
    </row>
    <row r="653" spans="1:11" x14ac:dyDescent="0.25">
      <c r="A653" s="38">
        <v>45170</v>
      </c>
      <c r="B653" s="20" t="s">
        <v>63</v>
      </c>
      <c r="C653" s="13">
        <v>1.25</v>
      </c>
      <c r="D653" s="37">
        <v>1.7000000000000001E-2</v>
      </c>
      <c r="E653" s="9"/>
      <c r="F653" s="20"/>
      <c r="G653" s="13">
        <f>IF(ISBLANK(Table1[[#This Row],[EARNED]]),"",Table1[[#This Row],[EARNED]])</f>
        <v>1.25</v>
      </c>
      <c r="H653" s="37"/>
      <c r="I653" s="9"/>
      <c r="J653" s="11"/>
      <c r="K653" s="20"/>
    </row>
    <row r="654" spans="1:11" x14ac:dyDescent="0.25">
      <c r="A654" s="38">
        <v>45200</v>
      </c>
      <c r="B654" s="20" t="s">
        <v>391</v>
      </c>
      <c r="C654" s="13">
        <v>1.25</v>
      </c>
      <c r="D654" s="37">
        <v>22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20" t="s">
        <v>390</v>
      </c>
    </row>
    <row r="655" spans="1:11" x14ac:dyDescent="0.25">
      <c r="A655" s="38"/>
      <c r="B655" s="20" t="s">
        <v>107</v>
      </c>
      <c r="C655" s="13"/>
      <c r="D655" s="58">
        <v>6.0000000000000019E-2</v>
      </c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>
        <v>45231</v>
      </c>
      <c r="B656" s="20" t="s">
        <v>322</v>
      </c>
      <c r="C656" s="13">
        <v>1.25</v>
      </c>
      <c r="D656" s="37">
        <v>1.9000000000000003E-2</v>
      </c>
      <c r="E656" s="9"/>
      <c r="F656" s="20"/>
      <c r="G656" s="13">
        <f>IF(ISBLANK(Table1[[#This Row],[EARNED]]),"",Table1[[#This Row],[EARNED]])</f>
        <v>1.25</v>
      </c>
      <c r="H656" s="37"/>
      <c r="I656" s="9"/>
      <c r="J656" s="11"/>
      <c r="K656" s="20"/>
    </row>
    <row r="657" spans="1:11" x14ac:dyDescent="0.25">
      <c r="A657" s="38">
        <v>45261</v>
      </c>
      <c r="B657" s="20" t="s">
        <v>73</v>
      </c>
      <c r="C657" s="13">
        <v>1.25</v>
      </c>
      <c r="D657" s="37">
        <v>6.0000000000000001E-3</v>
      </c>
      <c r="E657" s="9"/>
      <c r="F657" s="20"/>
      <c r="G657" s="13">
        <f>IF(ISBLANK(Table1[[#This Row],[EARNED]]),"",Table1[[#This Row],[EARNED]])</f>
        <v>1.25</v>
      </c>
      <c r="H657" s="37"/>
      <c r="I657" s="9"/>
      <c r="J657" s="11"/>
      <c r="K657" s="20"/>
    </row>
    <row r="658" spans="1:11" x14ac:dyDescent="0.25">
      <c r="A658" s="49" t="s">
        <v>389</v>
      </c>
      <c r="B658" s="20"/>
      <c r="C658" s="13"/>
      <c r="D658" s="58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>
        <v>45292</v>
      </c>
      <c r="B659" s="20" t="s">
        <v>66</v>
      </c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50">
        <v>45306</v>
      </c>
    </row>
    <row r="660" spans="1:11" x14ac:dyDescent="0.25">
      <c r="A660" s="38">
        <v>45323</v>
      </c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>
        <v>45352</v>
      </c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>
        <v>45383</v>
      </c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>
        <v>45413</v>
      </c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>
        <v>45444</v>
      </c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>
        <v>45474</v>
      </c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>
        <v>45505</v>
      </c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>
        <v>45536</v>
      </c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>
        <v>45566</v>
      </c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>
        <v>45597</v>
      </c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>
        <v>45627</v>
      </c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>
        <v>45658</v>
      </c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9"/>
      <c r="B695" s="15"/>
      <c r="C695" s="40"/>
      <c r="D695" s="41"/>
      <c r="E695" s="56"/>
      <c r="F695" s="15"/>
      <c r="G695" s="40" t="str">
        <f>IF(ISBLANK(Table1[[#This Row],[EARNED]]),"",Table1[[#This Row],[EARNED]])</f>
        <v/>
      </c>
      <c r="H695" s="41"/>
      <c r="I695" s="56"/>
      <c r="J695" s="12"/>
      <c r="K6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21.683</v>
      </c>
      <c r="B3" s="11">
        <v>32.683</v>
      </c>
      <c r="D3"/>
      <c r="E3">
        <v>0</v>
      </c>
      <c r="F3">
        <v>2</v>
      </c>
      <c r="G3" s="45">
        <f>SUMIFS(F7:F14,E7:E14,E3)+SUMIFS(D7:D66,C7:C66,F3)+D3</f>
        <v>4.0000000000000001E-3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2024-01-23T01:34:04Z</dcterms:modified>
</cp:coreProperties>
</file>