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5" i="1" l="1"/>
  <c r="G449" i="1" l="1"/>
  <c r="G448" i="1"/>
  <c r="G454" i="1" l="1"/>
  <c r="G453" i="1"/>
  <c r="G458" i="1" l="1"/>
  <c r="G457" i="1"/>
  <c r="G461" i="1" l="1"/>
  <c r="G460" i="1"/>
  <c r="G463" i="1" l="1"/>
  <c r="G464" i="1"/>
  <c r="G465" i="1"/>
  <c r="G456" i="1" l="1"/>
  <c r="G452" i="1" l="1"/>
  <c r="E483" i="1" l="1"/>
  <c r="E484" i="1"/>
  <c r="E485" i="1"/>
  <c r="E486" i="1"/>
  <c r="E487" i="1"/>
  <c r="E488" i="1"/>
  <c r="E489" i="1"/>
  <c r="E490" i="1"/>
  <c r="G483" i="1"/>
  <c r="G484" i="1"/>
  <c r="G485" i="1"/>
  <c r="G486" i="1"/>
  <c r="G487" i="1"/>
  <c r="G488" i="1"/>
  <c r="G489" i="1"/>
  <c r="G490" i="1"/>
  <c r="G337" i="1" l="1"/>
  <c r="G336" i="1"/>
  <c r="G327" i="1"/>
  <c r="G325" i="1"/>
  <c r="G323" i="1"/>
  <c r="G320" i="1"/>
  <c r="G313" i="1"/>
  <c r="G309" i="1"/>
  <c r="G306" i="1"/>
  <c r="G304" i="1"/>
  <c r="G295" i="1"/>
  <c r="G290" i="1"/>
  <c r="G275" i="1"/>
  <c r="G273" i="1"/>
  <c r="G261" i="1"/>
  <c r="G258" i="1"/>
  <c r="G247" i="1"/>
  <c r="G234" i="1"/>
  <c r="G221" i="1"/>
  <c r="G208" i="1"/>
  <c r="G204" i="1"/>
  <c r="G194" i="1"/>
  <c r="G181" i="1"/>
  <c r="G168" i="1"/>
  <c r="G155" i="1"/>
  <c r="G142" i="1"/>
  <c r="G129" i="1"/>
  <c r="G116" i="1"/>
  <c r="G109" i="1"/>
  <c r="G106" i="1"/>
  <c r="G102" i="1"/>
  <c r="G104" i="1"/>
  <c r="G101" i="1"/>
  <c r="G100" i="1"/>
  <c r="G97" i="1"/>
  <c r="G95" i="1"/>
  <c r="G84" i="1"/>
  <c r="G80" i="1"/>
  <c r="G68" i="1"/>
  <c r="G66" i="1"/>
  <c r="G57" i="1"/>
  <c r="G54" i="1"/>
  <c r="G51" i="1"/>
  <c r="G45" i="1"/>
  <c r="G42" i="1"/>
  <c r="G34" i="1"/>
  <c r="G33" i="1"/>
  <c r="G25" i="1"/>
  <c r="G10" i="1" l="1"/>
  <c r="G11" i="1" l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3" i="1"/>
  <c r="G44" i="1"/>
  <c r="G46" i="1"/>
  <c r="G47" i="1"/>
  <c r="G48" i="1"/>
  <c r="G52" i="1"/>
  <c r="G53" i="1"/>
  <c r="G55" i="1"/>
  <c r="G56" i="1"/>
  <c r="G58" i="1"/>
  <c r="G59" i="1"/>
  <c r="G60" i="1"/>
  <c r="G61" i="1"/>
  <c r="G62" i="1"/>
  <c r="G63" i="1"/>
  <c r="G64" i="1"/>
  <c r="G65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6" i="1"/>
  <c r="G87" i="1"/>
  <c r="G88" i="1"/>
  <c r="G89" i="1"/>
  <c r="G90" i="1"/>
  <c r="G91" i="1"/>
  <c r="G92" i="1"/>
  <c r="G96" i="1"/>
  <c r="G98" i="1"/>
  <c r="G99" i="1"/>
  <c r="G103" i="1"/>
  <c r="G105" i="1"/>
  <c r="G107" i="1"/>
  <c r="G108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6" i="1"/>
  <c r="G277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5" i="1"/>
  <c r="G307" i="1"/>
  <c r="G308" i="1"/>
  <c r="G310" i="1"/>
  <c r="G311" i="1"/>
  <c r="G312" i="1"/>
  <c r="G314" i="1"/>
  <c r="G315" i="1"/>
  <c r="G316" i="1"/>
  <c r="G317" i="1"/>
  <c r="G318" i="1"/>
  <c r="G319" i="1"/>
  <c r="G321" i="1"/>
  <c r="G322" i="1"/>
  <c r="G324" i="1"/>
  <c r="G326" i="1"/>
  <c r="G328" i="1"/>
  <c r="G329" i="1"/>
  <c r="G330" i="1"/>
  <c r="G333" i="1"/>
  <c r="G334" i="1"/>
  <c r="G335" i="1"/>
  <c r="G338" i="1"/>
  <c r="G339" i="1"/>
  <c r="G425" i="1" l="1"/>
  <c r="G424" i="1"/>
  <c r="G438" i="1" l="1"/>
  <c r="G435" i="1" l="1"/>
  <c r="G433" i="1" l="1"/>
  <c r="G431" i="1" l="1"/>
  <c r="G429" i="1"/>
  <c r="G420" i="1"/>
  <c r="G418" i="1"/>
  <c r="G3" i="3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21" i="1"/>
  <c r="G422" i="1"/>
  <c r="G423" i="1"/>
  <c r="G426" i="1"/>
  <c r="G427" i="1"/>
  <c r="G428" i="1"/>
  <c r="G430" i="1"/>
  <c r="G432" i="1"/>
  <c r="G434" i="1"/>
  <c r="G436" i="1"/>
  <c r="G437" i="1"/>
  <c r="G439" i="1"/>
  <c r="G440" i="1"/>
  <c r="G441" i="1"/>
  <c r="G442" i="1"/>
  <c r="G443" i="1"/>
  <c r="G444" i="1"/>
  <c r="G446" i="1"/>
  <c r="G447" i="1"/>
  <c r="G450" i="1"/>
  <c r="G451" i="1"/>
  <c r="G455" i="1"/>
  <c r="G459" i="1"/>
  <c r="G462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340" i="1"/>
  <c r="G341" i="1"/>
  <c r="G342" i="1"/>
  <c r="G343" i="1"/>
  <c r="G344" i="1"/>
  <c r="G345" i="1"/>
  <c r="G346" i="1"/>
  <c r="J4" i="3"/>
  <c r="E9" i="1"/>
  <c r="G9" i="1"/>
  <c r="I483" i="1" l="1"/>
  <c r="I484" i="1"/>
  <c r="I488" i="1"/>
  <c r="I485" i="1"/>
  <c r="I486" i="1"/>
  <c r="I487" i="1"/>
  <c r="I489" i="1"/>
  <c r="I490" i="1"/>
  <c r="K3" i="3"/>
  <c r="L3" i="3" s="1"/>
  <c r="I9" i="1"/>
  <c r="A7" i="3" s="1"/>
</calcChain>
</file>

<file path=xl/sharedStrings.xml><?xml version="1.0" encoding="utf-8"?>
<sst xmlns="http://schemas.openxmlformats.org/spreadsheetml/2006/main" count="439" uniqueCount="279">
  <si>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</si>
  <si>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</si>
  <si>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</si>
  <si>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</si>
  <si>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</si>
  <si>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</si>
  <si>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</si>
  <si>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</si>
  <si>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</si>
  <si>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</si>
  <si>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</si>
  <si>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</si>
  <si>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</si>
  <si>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</si>
  <si>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</si>
  <si>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</si>
  <si>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</si>
  <si>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</si>
  <si>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</si>
  <si>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</si>
  <si>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</si>
  <si>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</si>
  <si>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</si>
  <si>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</si>
  <si>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</si>
  <si>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</si>
  <si>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</si>
  <si>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</si>
  <si>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</si>
  <si>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</si>
  <si>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</si>
  <si>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</si>
  <si>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</si>
  <si>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</si>
  <si>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</si>
  <si>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</si>
  <si>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</si>
  <si>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</si>
  <si>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</si>
  <si>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</si>
  <si>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</si>
  <si>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</si>
  <si>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</si>
  <si>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</si>
  <si>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</si>
  <si>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</si>
  <si>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</si>
  <si>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</si>
  <si>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</si>
  <si>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</si>
  <si>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</si>
  <si>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</si>
  <si>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</si>
  <si>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</si>
  <si>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</si>
  <si>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</si>
  <si>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</si>
  <si>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</si>
  <si>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</si>
  <si>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</si>
  <si>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</si>
  <si>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</si>
  <si>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</si>
  <si>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</si>
  <si>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</si>
  <si>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</si>
  <si>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</si>
  <si>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</si>
  <si>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</si>
  <si>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</si>
  <si>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</si>
  <si>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</si>
  <si>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</si>
  <si>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</si>
  <si>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</si>
  <si>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</si>
  <si>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</si>
  <si>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</si>
  <si>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</si>
  <si>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</si>
  <si>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</si>
  <si>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</si>
  <si>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</si>
  <si>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</si>
  <si>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</si>
  <si>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</si>
  <si>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</si>
  <si>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</si>
  <si>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</si>
  <si>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</si>
  <si>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</si>
  <si>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</si>
  <si>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</si>
  <si>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</si>
  <si>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</si>
  <si>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</si>
  <si>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</si>
  <si>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</si>
  <si>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</si>
  <si>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</si>
  <si>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</si>
  <si>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</si>
  <si>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</si>
  <si>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</si>
  <si>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</si>
  <si>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</si>
  <si>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</si>
  <si>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</si>
  <si>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</si>
  <si>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</si>
  <si>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</si>
  <si>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</si>
  <si>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</si>
  <si>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</si>
  <si>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</si>
  <si>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</si>
  <si>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</si>
  <si>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</si>
  <si>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</si>
  <si>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</si>
  <si>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</si>
  <si>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</si>
  <si>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</si>
  <si>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1996</t>
  </si>
  <si>
    <t>1995</t>
  </si>
  <si>
    <t>FL(5-0-0)</t>
  </si>
  <si>
    <t>UT(1-0-38)</t>
  </si>
  <si>
    <t>1997</t>
  </si>
  <si>
    <t>05/02,03,05/1997</t>
  </si>
  <si>
    <t>06/29,30/1997</t>
  </si>
  <si>
    <t>07/31/1997, 08/1,2/1997</t>
  </si>
  <si>
    <t>SL(5-0-0)</t>
  </si>
  <si>
    <t>09/11,12/1997</t>
  </si>
  <si>
    <t>09/20,23-26/1997</t>
  </si>
  <si>
    <t>FL(2-0-0)</t>
  </si>
  <si>
    <t>UT(0-0-31)</t>
  </si>
  <si>
    <t>12/08,09/1997</t>
  </si>
  <si>
    <t>1998</t>
  </si>
  <si>
    <t>SL(4-0-0)</t>
  </si>
  <si>
    <t>02/10-13/1998</t>
  </si>
  <si>
    <t>VL(4-0-0)</t>
  </si>
  <si>
    <t>03/23-26/1998</t>
  </si>
  <si>
    <t>04/20,21,23/1998</t>
  </si>
  <si>
    <t>03/29,30/1998</t>
  </si>
  <si>
    <t>UT(0-0-7)</t>
  </si>
  <si>
    <t>UT(0-0-28)</t>
  </si>
  <si>
    <t>VL(5-0-0)</t>
  </si>
  <si>
    <t>10/19-23/1998</t>
  </si>
  <si>
    <t>UT(0-0-22)</t>
  </si>
  <si>
    <t>UT(0-0-10)</t>
  </si>
  <si>
    <t>1999</t>
  </si>
  <si>
    <t>UT(0-4-16)</t>
  </si>
  <si>
    <t>02/8-12/1999</t>
  </si>
  <si>
    <t>03/15,16/1999</t>
  </si>
  <si>
    <t>07/07-09/1999</t>
  </si>
  <si>
    <t>08/09-13/1999</t>
  </si>
  <si>
    <t>10/06,07/1999</t>
  </si>
  <si>
    <t>UT(0-4-45)</t>
  </si>
  <si>
    <t>2000</t>
  </si>
  <si>
    <t>02/10,11,14/2000</t>
  </si>
  <si>
    <t>03/02,03/2000</t>
  </si>
  <si>
    <t>UT(0-2-0)</t>
  </si>
  <si>
    <t>UT(0-6-0)</t>
  </si>
  <si>
    <t>UT(0-4-0)</t>
  </si>
  <si>
    <t>UT(0-0-30)</t>
  </si>
  <si>
    <t>VL(2-0-0)</t>
  </si>
  <si>
    <t>11/21,22/2000</t>
  </si>
  <si>
    <t>12/04,05/2000</t>
  </si>
  <si>
    <t>12/01,14/2000</t>
  </si>
  <si>
    <t>UT(0-1-0)</t>
  </si>
  <si>
    <t>2001</t>
  </si>
  <si>
    <t>02/02,05/2001</t>
  </si>
  <si>
    <t>02/19-21/2001</t>
  </si>
  <si>
    <t>03/21-23/2001</t>
  </si>
  <si>
    <t>BDAY 02/26/2001</t>
  </si>
  <si>
    <t>VL(16-0-0)</t>
  </si>
  <si>
    <t>04/16/2001-05/08/2001</t>
  </si>
  <si>
    <t>UT(0-3-0)</t>
  </si>
  <si>
    <t>05/09-11,15/2001</t>
  </si>
  <si>
    <t>ML(60-0-0)</t>
  </si>
  <si>
    <t>MATERNITY 10/16/2001-12/14/2001</t>
  </si>
  <si>
    <t>2002</t>
  </si>
  <si>
    <t>03/03,07/2002</t>
  </si>
  <si>
    <t>10/21-25/2002</t>
  </si>
  <si>
    <t>2003</t>
  </si>
  <si>
    <t>UT(0-4-50)</t>
  </si>
  <si>
    <t>UT(0-0-40)</t>
  </si>
  <si>
    <t>06/24-27/2003</t>
  </si>
  <si>
    <t>12/08-10,15,16/2003</t>
  </si>
  <si>
    <t>2004</t>
  </si>
  <si>
    <t>MATERNITY 02/21/2004-04/20/2004</t>
  </si>
  <si>
    <t>ANNIV. 04/28/2004</t>
  </si>
  <si>
    <t>06/15-18/2004</t>
  </si>
  <si>
    <t>UT(0-1-16)</t>
  </si>
  <si>
    <t>UT(0-0-5)</t>
  </si>
  <si>
    <t>2005</t>
  </si>
  <si>
    <t>01/14,17/2005</t>
  </si>
  <si>
    <t>09/19-23/2005</t>
  </si>
  <si>
    <t>2006</t>
  </si>
  <si>
    <t>04/05-07/2006</t>
  </si>
  <si>
    <t>08/14-18/2006</t>
  </si>
  <si>
    <t>MATERNITY 09/01/2006-10/30/2006</t>
  </si>
  <si>
    <t>2007</t>
  </si>
  <si>
    <t>08/30,31/2007-09/03-05/2007</t>
  </si>
  <si>
    <t>FL(15-0-0)</t>
  </si>
  <si>
    <t>11/17/2007-12/07/2007</t>
  </si>
  <si>
    <t>2008</t>
  </si>
  <si>
    <t>09/05,08/2008</t>
  </si>
  <si>
    <t>10/14-20/2008</t>
  </si>
  <si>
    <t>2009</t>
  </si>
  <si>
    <t>BDAY 02/26/2009</t>
  </si>
  <si>
    <t>12/01-04/,07/2009</t>
  </si>
  <si>
    <t>2010</t>
  </si>
  <si>
    <t>MATERNITY 06/04/2010-08/02/2010</t>
  </si>
  <si>
    <t>11/15-18/2010</t>
  </si>
  <si>
    <t>2011</t>
  </si>
  <si>
    <t>2012</t>
  </si>
  <si>
    <t>BDAY 02/26/2012</t>
  </si>
  <si>
    <t>ANNIV. 04/28/2012</t>
  </si>
  <si>
    <t>PARENTAL 10/24/2012</t>
  </si>
  <si>
    <t>11/16,20,21/2012 12/04,05/2012</t>
  </si>
  <si>
    <t>2013</t>
  </si>
  <si>
    <t>BDAY 02/26/2013</t>
  </si>
  <si>
    <t>BDAY 02/26/2014</t>
  </si>
  <si>
    <t>PARENTAL 11/16/2013,12/03/2013</t>
  </si>
  <si>
    <t>2014</t>
  </si>
  <si>
    <t>02/18-22/2014</t>
  </si>
  <si>
    <t>ANNIV. 04/29/2014</t>
  </si>
  <si>
    <t>07/17,18/2014</t>
  </si>
  <si>
    <t>12/03,04/2014</t>
  </si>
  <si>
    <t>2015</t>
  </si>
  <si>
    <t>BDAY 02/26/2015</t>
  </si>
  <si>
    <t>GRAD. 03/29/2015</t>
  </si>
  <si>
    <t>ANNIV. 04/29/2015</t>
  </si>
  <si>
    <t>UT(0-6-10)</t>
  </si>
  <si>
    <t>06/15,16/2015</t>
  </si>
  <si>
    <t>08/22,23/2015</t>
  </si>
  <si>
    <t>FL(3-0-0)</t>
  </si>
  <si>
    <t>12/02,03,04/2015</t>
  </si>
  <si>
    <t>2016</t>
  </si>
  <si>
    <t>01/22-25/2016</t>
  </si>
  <si>
    <t>02/17-21/2016</t>
  </si>
  <si>
    <t>03/16-18/2016</t>
  </si>
  <si>
    <t>VL(8-0-0)</t>
  </si>
  <si>
    <t>05/09-13,16-18/2016</t>
  </si>
  <si>
    <t>ANNIV. 04/28/2016</t>
  </si>
  <si>
    <t>ANNIV. 04/28/2017</t>
  </si>
  <si>
    <t>06/15-17/2016</t>
  </si>
  <si>
    <t>09/14-16/2016</t>
  </si>
  <si>
    <t>10/18,19/2016</t>
  </si>
  <si>
    <t>2017</t>
  </si>
  <si>
    <t>BDAY 02/27/2017</t>
  </si>
  <si>
    <t>03/27,28/2017</t>
  </si>
  <si>
    <t>PARENTAL 04/07/2017</t>
  </si>
  <si>
    <t>04/17,18/2017</t>
  </si>
  <si>
    <t>06/27,28/2017</t>
  </si>
  <si>
    <t>07/21,24/2017</t>
  </si>
  <si>
    <t>08/28/2017,08/07/2017</t>
  </si>
  <si>
    <t>10/02,11/2017</t>
  </si>
  <si>
    <t>10/11,30/2017, 11/02/2017, 12/01,04/2017</t>
  </si>
  <si>
    <t>10/26,27/2017</t>
  </si>
  <si>
    <t>11/22,29/2017</t>
  </si>
  <si>
    <t>A(1-0-0)</t>
  </si>
  <si>
    <t>UT(0-0-11)</t>
  </si>
  <si>
    <t>A(3-0-0)</t>
  </si>
  <si>
    <t>UT(0-0-2)</t>
  </si>
  <si>
    <t>4/27,28/2022</t>
  </si>
  <si>
    <t>7/15,18,19/2022</t>
  </si>
  <si>
    <t>9/8,12,13/2022</t>
  </si>
  <si>
    <t>10/6,20/2022</t>
  </si>
  <si>
    <t>8/3-5/2023</t>
  </si>
  <si>
    <t>9/6,12/2023</t>
  </si>
  <si>
    <t>10/10,11/2023</t>
  </si>
  <si>
    <t>10/23-27/2023</t>
  </si>
  <si>
    <t>TOTAL LEAVE BALANCE</t>
  </si>
  <si>
    <t>2024</t>
  </si>
  <si>
    <t>UT(0-5-0)</t>
  </si>
  <si>
    <t>UT(1-4-0)</t>
  </si>
  <si>
    <t>UT(1-0-0)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</si>
</sst>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0"/>
  <sheetViews>
    <sheetView tabSelected="1" zoomScaleNormal="100" workbookViewId="0">
      <pane ySplit="3690" topLeftCell="A432" activePane="bottomLeft"/>
      <selection pane="bottomLeft" activeCell="D445" sqref="D4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44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34404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198.05300000000005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244.5</v>
      </c>
      <c r="J9" s="11"/>
      <c r="K9" s="20"/>
    </row>
    <row r="10" spans="1:11" x14ac:dyDescent="0.25">
      <c r="A10" s="46" t="s">
        <v>124</v>
      </c>
      <c r="B10" s="20"/>
      <c r="C10" s="13"/>
      <c r="D10" s="38"/>
      <c r="E10" s="48" t="s">
        <v>32</v>
      </c>
      <c r="F10" s="20"/>
      <c r="G10" s="13" t="str">
        <f>IF(ISBLANK(Table1[[#This Row],[EARNED]]),"",Table1[[#This Row],[EARNED]])</f>
        <v/>
      </c>
      <c r="H10" s="38"/>
      <c r="I10" s="48" t="s">
        <v>32</v>
      </c>
      <c r="J10" s="11"/>
      <c r="K10" s="20"/>
    </row>
    <row r="11" spans="1:11" x14ac:dyDescent="0.25">
      <c r="A11" s="23">
        <v>34850</v>
      </c>
      <c r="B11" s="20"/>
      <c r="C11" s="13">
        <v>1.25</v>
      </c>
      <c r="D11" s="38"/>
      <c r="E11" s="48"/>
      <c r="F11" s="20"/>
      <c r="G11" s="13">
        <f>IF(ISBLANK(Table1[[#This Row],[EARNED]]),"",Table1[[#This Row],[EARNED]])</f>
        <v>1.25</v>
      </c>
      <c r="H11" s="38"/>
      <c r="I11" s="48"/>
      <c r="J11" s="11"/>
      <c r="K11" s="20"/>
    </row>
    <row r="12" spans="1:11" x14ac:dyDescent="0.25">
      <c r="A12" s="23">
        <v>34880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34911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34942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34972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35003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35033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35064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6" t="s">
        <v>123</v>
      </c>
      <c r="B19" s="20"/>
      <c r="C19" s="13"/>
      <c r="D19" s="38"/>
      <c r="E19" s="13"/>
      <c r="F19" s="20"/>
      <c r="G19" s="13"/>
      <c r="H19" s="38"/>
      <c r="I19" s="13"/>
      <c r="J19" s="11"/>
      <c r="K19" s="20"/>
    </row>
    <row r="20" spans="1:11" x14ac:dyDescent="0.25">
      <c r="A20" s="23">
        <v>35095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35124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35155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35185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35216</v>
      </c>
      <c r="B24" s="20" t="s">
        <v>112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50">
        <v>35214</v>
      </c>
    </row>
    <row r="25" spans="1:11" x14ac:dyDescent="0.25">
      <c r="A25" s="23"/>
      <c r="B25" s="20" t="s">
        <v>125</v>
      </c>
      <c r="C25" s="13"/>
      <c r="D25" s="38">
        <v>5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50"/>
    </row>
    <row r="26" spans="1:11" x14ac:dyDescent="0.25">
      <c r="A26" s="23">
        <v>35246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35277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35308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35338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35369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35399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35430</v>
      </c>
      <c r="B32" s="20" t="s">
        <v>112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</v>
      </c>
      <c r="I32" s="13"/>
      <c r="J32" s="11"/>
      <c r="K32" s="50">
        <v>35408</v>
      </c>
    </row>
    <row r="33" spans="1:11" x14ac:dyDescent="0.25">
      <c r="A33" s="23"/>
      <c r="B33" s="20" t="s">
        <v>126</v>
      </c>
      <c r="C33" s="13"/>
      <c r="D33" s="38">
        <v>1.079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46" t="s">
        <v>127</v>
      </c>
      <c r="B34" s="20"/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v>35461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35489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35520</v>
      </c>
      <c r="B37" s="20" t="s">
        <v>112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0">
        <v>35501</v>
      </c>
    </row>
    <row r="38" spans="1:11" x14ac:dyDescent="0.25">
      <c r="A38" s="23">
        <v>35550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35581</v>
      </c>
      <c r="B39" s="20" t="s">
        <v>108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3</v>
      </c>
      <c r="I39" s="13"/>
      <c r="J39" s="11"/>
      <c r="K39" s="20" t="s">
        <v>128</v>
      </c>
    </row>
    <row r="40" spans="1:11" x14ac:dyDescent="0.25">
      <c r="A40" s="23">
        <v>35611</v>
      </c>
      <c r="B40" s="20" t="s">
        <v>110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129</v>
      </c>
    </row>
    <row r="41" spans="1:11" x14ac:dyDescent="0.25">
      <c r="A41" s="23">
        <v>35642</v>
      </c>
      <c r="B41" s="20" t="s">
        <v>112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50">
        <v>35634</v>
      </c>
    </row>
    <row r="42" spans="1:11" x14ac:dyDescent="0.25">
      <c r="A42" s="23"/>
      <c r="B42" s="20" t="s">
        <v>108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3</v>
      </c>
      <c r="I42" s="13"/>
      <c r="J42" s="11"/>
      <c r="K42" s="50" t="s">
        <v>130</v>
      </c>
    </row>
    <row r="43" spans="1:11" x14ac:dyDescent="0.25">
      <c r="A43" s="23">
        <v>35673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35703</v>
      </c>
      <c r="B44" s="20" t="s">
        <v>110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132</v>
      </c>
    </row>
    <row r="45" spans="1:11" x14ac:dyDescent="0.25">
      <c r="A45" s="23"/>
      <c r="B45" s="20" t="s">
        <v>131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5</v>
      </c>
      <c r="I45" s="13"/>
      <c r="J45" s="11"/>
      <c r="K45" s="20" t="s">
        <v>133</v>
      </c>
    </row>
    <row r="46" spans="1:11" x14ac:dyDescent="0.25">
      <c r="A46" s="23">
        <v>35734</v>
      </c>
      <c r="B46" s="20" t="s">
        <v>112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35751</v>
      </c>
    </row>
    <row r="47" spans="1:11" x14ac:dyDescent="0.25">
      <c r="A47" s="23">
        <v>35764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v>35795</v>
      </c>
      <c r="B48" s="20" t="s">
        <v>110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/>
      <c r="B49" s="20" t="s">
        <v>134</v>
      </c>
      <c r="C49" s="13"/>
      <c r="D49" s="38">
        <v>2</v>
      </c>
      <c r="E49" s="13"/>
      <c r="F49" s="20"/>
      <c r="G49" s="13"/>
      <c r="H49" s="38"/>
      <c r="I49" s="13"/>
      <c r="J49" s="11"/>
      <c r="K49" s="20"/>
    </row>
    <row r="50" spans="1:11" x14ac:dyDescent="0.25">
      <c r="A50" s="23"/>
      <c r="B50" s="20" t="s">
        <v>135</v>
      </c>
      <c r="C50" s="13"/>
      <c r="D50" s="38">
        <v>6.5000000000000002E-2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46" t="s">
        <v>137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35826</v>
      </c>
      <c r="B52" s="20" t="s">
        <v>138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/>
    </row>
    <row r="53" spans="1:11" x14ac:dyDescent="0.25">
      <c r="A53" s="23">
        <v>35854</v>
      </c>
      <c r="B53" s="20" t="s">
        <v>112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35829</v>
      </c>
    </row>
    <row r="54" spans="1:11" x14ac:dyDescent="0.25">
      <c r="A54" s="23"/>
      <c r="B54" s="20" t="s">
        <v>140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 t="s">
        <v>139</v>
      </c>
    </row>
    <row r="55" spans="1:11" x14ac:dyDescent="0.25">
      <c r="A55" s="23">
        <v>35885</v>
      </c>
      <c r="B55" s="20" t="s">
        <v>138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4</v>
      </c>
      <c r="I55" s="13"/>
      <c r="J55" s="11"/>
      <c r="K55" s="20" t="s">
        <v>141</v>
      </c>
    </row>
    <row r="56" spans="1:11" x14ac:dyDescent="0.25">
      <c r="A56" s="23">
        <v>35915</v>
      </c>
      <c r="B56" s="20" t="s">
        <v>108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3</v>
      </c>
      <c r="I56" s="13"/>
      <c r="J56" s="11"/>
      <c r="K56" s="20" t="s">
        <v>142</v>
      </c>
    </row>
    <row r="57" spans="1:11" x14ac:dyDescent="0.25">
      <c r="A57" s="23"/>
      <c r="B57" s="20" t="s">
        <v>110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2</v>
      </c>
      <c r="I57" s="13"/>
      <c r="J57" s="11"/>
      <c r="K57" s="20" t="s">
        <v>143</v>
      </c>
    </row>
    <row r="58" spans="1:11" x14ac:dyDescent="0.25">
      <c r="A58" s="23">
        <v>35946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35976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36007</v>
      </c>
      <c r="B60" s="20" t="s">
        <v>144</v>
      </c>
      <c r="C60" s="13">
        <v>1.25</v>
      </c>
      <c r="D60" s="38">
        <v>1.4999999999999999E-2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v>36038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36068</v>
      </c>
      <c r="B62" s="20" t="s">
        <v>145</v>
      </c>
      <c r="C62" s="13">
        <v>1.25</v>
      </c>
      <c r="D62" s="38">
        <v>5.8000000000000003E-2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36099</v>
      </c>
      <c r="B63" s="20" t="s">
        <v>146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 t="s">
        <v>147</v>
      </c>
    </row>
    <row r="64" spans="1:11" x14ac:dyDescent="0.25">
      <c r="A64" s="23">
        <v>36129</v>
      </c>
      <c r="B64" s="20" t="s">
        <v>148</v>
      </c>
      <c r="C64" s="13">
        <v>1.25</v>
      </c>
      <c r="D64" s="38">
        <v>4.5999999999999999E-2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36160</v>
      </c>
      <c r="B65" s="20" t="s">
        <v>149</v>
      </c>
      <c r="C65" s="13">
        <v>1.25</v>
      </c>
      <c r="D65" s="38">
        <v>2.1000000000000001E-2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46" t="s">
        <v>150</v>
      </c>
      <c r="B66" s="20"/>
      <c r="C66" s="13"/>
      <c r="D66" s="38"/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36191</v>
      </c>
      <c r="B67" s="20" t="s">
        <v>112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50">
        <v>36168</v>
      </c>
    </row>
    <row r="68" spans="1:11" x14ac:dyDescent="0.25">
      <c r="A68" s="23"/>
      <c r="B68" s="20" t="s">
        <v>151</v>
      </c>
      <c r="C68" s="13"/>
      <c r="D68" s="38">
        <v>0.53300000000000003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50"/>
    </row>
    <row r="69" spans="1:11" x14ac:dyDescent="0.25">
      <c r="A69" s="23">
        <v>36219</v>
      </c>
      <c r="B69" s="20" t="s">
        <v>146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152</v>
      </c>
    </row>
    <row r="70" spans="1:11" x14ac:dyDescent="0.25">
      <c r="A70" s="23">
        <v>36250</v>
      </c>
      <c r="B70" s="20" t="s">
        <v>110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153</v>
      </c>
    </row>
    <row r="71" spans="1:11" x14ac:dyDescent="0.25">
      <c r="A71" s="23">
        <v>36280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36311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36341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36372</v>
      </c>
      <c r="B74" s="20" t="s">
        <v>108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154</v>
      </c>
    </row>
    <row r="75" spans="1:11" x14ac:dyDescent="0.25">
      <c r="A75" s="23">
        <v>36403</v>
      </c>
      <c r="B75" s="20" t="s">
        <v>146</v>
      </c>
      <c r="C75" s="13">
        <v>1.25</v>
      </c>
      <c r="D75" s="38">
        <v>5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155</v>
      </c>
    </row>
    <row r="76" spans="1:11" x14ac:dyDescent="0.25">
      <c r="A76" s="23">
        <v>36433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36464</v>
      </c>
      <c r="B77" s="20" t="s">
        <v>110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>
        <v>2</v>
      </c>
      <c r="I77" s="13"/>
      <c r="J77" s="11"/>
      <c r="K77" s="20" t="s">
        <v>156</v>
      </c>
    </row>
    <row r="78" spans="1:11" x14ac:dyDescent="0.25">
      <c r="A78" s="23">
        <v>36494</v>
      </c>
      <c r="B78" s="20" t="s">
        <v>157</v>
      </c>
      <c r="C78" s="13">
        <v>1.25</v>
      </c>
      <c r="D78" s="38">
        <v>0.59399999999999997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36525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46" t="s">
        <v>158</v>
      </c>
      <c r="B80" s="20"/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25">
      <c r="A81" s="23">
        <v>36556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36585</v>
      </c>
      <c r="B82" s="20" t="s">
        <v>108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3</v>
      </c>
      <c r="I82" s="13"/>
      <c r="J82" s="11"/>
      <c r="K82" s="20" t="s">
        <v>159</v>
      </c>
    </row>
    <row r="83" spans="1:11" x14ac:dyDescent="0.25">
      <c r="A83" s="23">
        <v>36616</v>
      </c>
      <c r="B83" s="20" t="s">
        <v>110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2</v>
      </c>
      <c r="I83" s="13"/>
      <c r="J83" s="11"/>
      <c r="K83" s="20" t="s">
        <v>160</v>
      </c>
    </row>
    <row r="84" spans="1:11" x14ac:dyDescent="0.25">
      <c r="A84" s="23"/>
      <c r="B84" s="20" t="s">
        <v>161</v>
      </c>
      <c r="C84" s="13"/>
      <c r="D84" s="38">
        <v>0.25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/>
    </row>
    <row r="85" spans="1:11" x14ac:dyDescent="0.25">
      <c r="A85" s="23">
        <v>36646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36677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36707</v>
      </c>
      <c r="B87" s="20" t="s">
        <v>162</v>
      </c>
      <c r="C87" s="13">
        <v>1.25</v>
      </c>
      <c r="D87" s="38">
        <v>0.625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36738</v>
      </c>
      <c r="B88" s="20" t="s">
        <v>163</v>
      </c>
      <c r="C88" s="13">
        <v>1.25</v>
      </c>
      <c r="D88" s="38">
        <v>0.5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36769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36799</v>
      </c>
      <c r="B90" s="20" t="s">
        <v>164</v>
      </c>
      <c r="C90" s="13">
        <v>1.25</v>
      </c>
      <c r="D90" s="38">
        <v>6.2E-2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36830</v>
      </c>
      <c r="B91" s="20" t="s">
        <v>112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1</v>
      </c>
      <c r="I91" s="13"/>
      <c r="J91" s="11"/>
      <c r="K91" s="50">
        <v>36819</v>
      </c>
    </row>
    <row r="92" spans="1:11" x14ac:dyDescent="0.25">
      <c r="A92" s="23">
        <v>36860</v>
      </c>
      <c r="B92" s="20" t="s">
        <v>110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2</v>
      </c>
      <c r="I92" s="13"/>
      <c r="J92" s="11"/>
      <c r="K92" s="20" t="s">
        <v>166</v>
      </c>
    </row>
    <row r="93" spans="1:11" x14ac:dyDescent="0.25">
      <c r="A93" s="23"/>
      <c r="B93" s="20" t="s">
        <v>165</v>
      </c>
      <c r="C93" s="13"/>
      <c r="D93" s="38">
        <v>2</v>
      </c>
      <c r="E93" s="13"/>
      <c r="F93" s="20"/>
      <c r="G93" s="13"/>
      <c r="H93" s="38"/>
      <c r="I93" s="13"/>
      <c r="J93" s="11"/>
      <c r="K93" s="20" t="s">
        <v>167</v>
      </c>
    </row>
    <row r="94" spans="1:11" x14ac:dyDescent="0.25">
      <c r="A94" s="23"/>
      <c r="B94" s="20" t="s">
        <v>165</v>
      </c>
      <c r="C94" s="13"/>
      <c r="D94" s="38">
        <v>2</v>
      </c>
      <c r="E94" s="13"/>
      <c r="F94" s="20"/>
      <c r="G94" s="13"/>
      <c r="H94" s="38"/>
      <c r="I94" s="13"/>
      <c r="J94" s="11"/>
      <c r="K94" s="20" t="s">
        <v>168</v>
      </c>
    </row>
    <row r="95" spans="1:11" x14ac:dyDescent="0.25">
      <c r="A95" s="23"/>
      <c r="B95" s="20" t="s">
        <v>169</v>
      </c>
      <c r="C95" s="13"/>
      <c r="D95" s="38">
        <v>0.125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25">
      <c r="A96" s="23">
        <v>36891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6" t="s">
        <v>170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36922</v>
      </c>
      <c r="B98" s="20" t="s">
        <v>162</v>
      </c>
      <c r="C98" s="13">
        <v>1.25</v>
      </c>
      <c r="D98" s="38">
        <v>0.75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36950</v>
      </c>
      <c r="B99" s="20" t="s">
        <v>110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171</v>
      </c>
    </row>
    <row r="100" spans="1:11" x14ac:dyDescent="0.25">
      <c r="A100" s="23"/>
      <c r="B100" s="20" t="s">
        <v>108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3</v>
      </c>
      <c r="I100" s="13"/>
      <c r="J100" s="11"/>
      <c r="K100" s="20" t="s">
        <v>172</v>
      </c>
    </row>
    <row r="101" spans="1:11" x14ac:dyDescent="0.25">
      <c r="A101" s="23"/>
      <c r="B101" s="20" t="s">
        <v>161</v>
      </c>
      <c r="C101" s="13"/>
      <c r="D101" s="38">
        <v>0.25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25">
      <c r="A102" s="23"/>
      <c r="B102" s="20" t="s">
        <v>109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174</v>
      </c>
    </row>
    <row r="103" spans="1:11" x14ac:dyDescent="0.25">
      <c r="A103" s="23">
        <v>36981</v>
      </c>
      <c r="B103" s="20" t="s">
        <v>108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173</v>
      </c>
    </row>
    <row r="104" spans="1:11" x14ac:dyDescent="0.25">
      <c r="A104" s="23"/>
      <c r="B104" s="20" t="s">
        <v>162</v>
      </c>
      <c r="C104" s="13"/>
      <c r="D104" s="38">
        <v>0.75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37011</v>
      </c>
      <c r="B105" s="20" t="s">
        <v>175</v>
      </c>
      <c r="C105" s="13">
        <v>1.25</v>
      </c>
      <c r="D105" s="38">
        <v>16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 t="s">
        <v>176</v>
      </c>
    </row>
    <row r="106" spans="1:11" x14ac:dyDescent="0.25">
      <c r="A106" s="23"/>
      <c r="B106" s="20" t="s">
        <v>177</v>
      </c>
      <c r="C106" s="13"/>
      <c r="D106" s="38">
        <v>0.375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37042</v>
      </c>
      <c r="B107" s="20" t="s">
        <v>138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4</v>
      </c>
      <c r="I107" s="13"/>
      <c r="J107" s="11"/>
      <c r="K107" s="20" t="s">
        <v>178</v>
      </c>
    </row>
    <row r="108" spans="1:11" x14ac:dyDescent="0.25">
      <c r="A108" s="23">
        <v>37072</v>
      </c>
      <c r="B108" s="20" t="s">
        <v>179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47" t="s">
        <v>180</v>
      </c>
    </row>
    <row r="109" spans="1:11" x14ac:dyDescent="0.25">
      <c r="A109" s="23"/>
      <c r="B109" s="20" t="s">
        <v>163</v>
      </c>
      <c r="C109" s="13"/>
      <c r="D109" s="38">
        <v>0.5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23">
        <v>37103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37134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37164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37195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v>37225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37256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6" t="s">
        <v>181</v>
      </c>
      <c r="B116" s="20"/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v>37287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37315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37346</v>
      </c>
      <c r="B119" s="20"/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37376</v>
      </c>
      <c r="B120" s="20" t="s">
        <v>165</v>
      </c>
      <c r="C120" s="13">
        <v>1.25</v>
      </c>
      <c r="D120" s="38">
        <v>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 t="s">
        <v>182</v>
      </c>
    </row>
    <row r="121" spans="1:11" x14ac:dyDescent="0.25">
      <c r="A121" s="23">
        <v>37407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37437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37468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37499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37529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37560</v>
      </c>
      <c r="B126" s="20" t="s">
        <v>146</v>
      </c>
      <c r="C126" s="13">
        <v>1.25</v>
      </c>
      <c r="D126" s="38">
        <v>5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183</v>
      </c>
    </row>
    <row r="127" spans="1:11" x14ac:dyDescent="0.25">
      <c r="A127" s="23">
        <v>37590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37621</v>
      </c>
      <c r="B128" s="20" t="s">
        <v>161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6" t="s">
        <v>184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37652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37680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37711</v>
      </c>
      <c r="B132" s="20" t="s">
        <v>185</v>
      </c>
      <c r="C132" s="13">
        <v>1.25</v>
      </c>
      <c r="D132" s="38">
        <v>0.60399999999999998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37741</v>
      </c>
      <c r="B133" s="20" t="s">
        <v>185</v>
      </c>
      <c r="C133" s="13">
        <v>1.25</v>
      </c>
      <c r="D133" s="38">
        <v>0.60399999999999998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37772</v>
      </c>
      <c r="B134" s="20" t="s">
        <v>186</v>
      </c>
      <c r="C134" s="13">
        <v>1.25</v>
      </c>
      <c r="D134" s="38">
        <v>8.3000000000000018E-2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37802</v>
      </c>
      <c r="B135" s="20" t="s">
        <v>146</v>
      </c>
      <c r="C135" s="13">
        <v>1.25</v>
      </c>
      <c r="D135" s="38">
        <v>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187</v>
      </c>
    </row>
    <row r="136" spans="1:11" x14ac:dyDescent="0.25">
      <c r="A136" s="23">
        <v>37833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37864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37894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37925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37955</v>
      </c>
      <c r="B140" s="20" t="s">
        <v>146</v>
      </c>
      <c r="C140" s="13">
        <v>1.25</v>
      </c>
      <c r="D140" s="38">
        <v>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 t="s">
        <v>188</v>
      </c>
    </row>
    <row r="141" spans="1:11" x14ac:dyDescent="0.25">
      <c r="A141" s="23">
        <v>37986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46" t="s">
        <v>189</v>
      </c>
      <c r="B142" s="20"/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/>
    </row>
    <row r="143" spans="1:11" x14ac:dyDescent="0.25">
      <c r="A143" s="23">
        <v>38017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38046</v>
      </c>
      <c r="B144" s="20" t="s">
        <v>179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47" t="s">
        <v>190</v>
      </c>
    </row>
    <row r="145" spans="1:11" x14ac:dyDescent="0.25">
      <c r="A145" s="23">
        <v>38077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38107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38138</v>
      </c>
      <c r="B147" s="20" t="s">
        <v>109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191</v>
      </c>
    </row>
    <row r="148" spans="1:11" x14ac:dyDescent="0.25">
      <c r="A148" s="23">
        <v>38168</v>
      </c>
      <c r="B148" s="20" t="s">
        <v>146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192</v>
      </c>
    </row>
    <row r="149" spans="1:11" x14ac:dyDescent="0.25">
      <c r="A149" s="23">
        <v>38199</v>
      </c>
      <c r="B149" s="20" t="s">
        <v>193</v>
      </c>
      <c r="C149" s="13">
        <v>1.25</v>
      </c>
      <c r="D149" s="38">
        <v>0.158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38230</v>
      </c>
      <c r="B150" s="20" t="s">
        <v>149</v>
      </c>
      <c r="C150" s="13">
        <v>1.25</v>
      </c>
      <c r="D150" s="38">
        <v>2.1000000000000001E-2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38260</v>
      </c>
      <c r="B151" s="20" t="s">
        <v>194</v>
      </c>
      <c r="C151" s="13">
        <v>1.25</v>
      </c>
      <c r="D151" s="38">
        <v>0.01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38291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38321</v>
      </c>
      <c r="B153" s="20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38352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46" t="s">
        <v>195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25">
      <c r="A156" s="23">
        <v>38383</v>
      </c>
      <c r="B156" s="20" t="s">
        <v>165</v>
      </c>
      <c r="C156" s="13">
        <v>1.25</v>
      </c>
      <c r="D156" s="38">
        <v>2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196</v>
      </c>
    </row>
    <row r="157" spans="1:11" x14ac:dyDescent="0.25">
      <c r="A157" s="23">
        <v>38411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38442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38472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38503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38533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38564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38595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38625</v>
      </c>
      <c r="B164" s="20" t="s">
        <v>125</v>
      </c>
      <c r="C164" s="13">
        <v>1.25</v>
      </c>
      <c r="D164" s="38">
        <v>5</v>
      </c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 t="s">
        <v>197</v>
      </c>
    </row>
    <row r="165" spans="1:11" x14ac:dyDescent="0.25">
      <c r="A165" s="23">
        <v>38656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38686</v>
      </c>
      <c r="B166" s="20"/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v>38717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46" t="s">
        <v>198</v>
      </c>
      <c r="B168" s="20"/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38748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38776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38807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38837</v>
      </c>
      <c r="B172" s="20" t="s">
        <v>108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199</v>
      </c>
    </row>
    <row r="173" spans="1:11" x14ac:dyDescent="0.25">
      <c r="A173" s="23">
        <v>38868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38898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38929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38960</v>
      </c>
      <c r="B176" s="20" t="s">
        <v>125</v>
      </c>
      <c r="C176" s="13">
        <v>1.25</v>
      </c>
      <c r="D176" s="38">
        <v>5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200</v>
      </c>
    </row>
    <row r="177" spans="1:11" x14ac:dyDescent="0.25">
      <c r="A177" s="23">
        <v>38990</v>
      </c>
      <c r="B177" s="20" t="s">
        <v>179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47" t="s">
        <v>201</v>
      </c>
    </row>
    <row r="178" spans="1:11" x14ac:dyDescent="0.25">
      <c r="A178" s="23">
        <v>39021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39051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39082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6" t="s">
        <v>202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39113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39141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39172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39202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39233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39263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125</v>
      </c>
      <c r="C188" s="13">
        <v>1.25</v>
      </c>
      <c r="D188" s="38">
        <v>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2" t="s">
        <v>203</v>
      </c>
    </row>
    <row r="189" spans="1:11" x14ac:dyDescent="0.25">
      <c r="A189" s="23">
        <v>39325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39355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39386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39416</v>
      </c>
      <c r="B192" s="20" t="s">
        <v>204</v>
      </c>
      <c r="C192" s="13">
        <v>1.25</v>
      </c>
      <c r="D192" s="38">
        <v>15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205</v>
      </c>
    </row>
    <row r="193" spans="1:11" x14ac:dyDescent="0.25">
      <c r="A193" s="23">
        <v>39447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6" t="s">
        <v>206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39478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39507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39538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39568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39599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39629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39660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39691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39721</v>
      </c>
      <c r="B203" s="20" t="s">
        <v>110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207</v>
      </c>
    </row>
    <row r="204" spans="1:11" x14ac:dyDescent="0.25">
      <c r="A204" s="23"/>
      <c r="B204" s="20" t="s">
        <v>125</v>
      </c>
      <c r="C204" s="13"/>
      <c r="D204" s="38">
        <v>5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208</v>
      </c>
    </row>
    <row r="205" spans="1:11" x14ac:dyDescent="0.25">
      <c r="A205" s="23">
        <v>39752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39782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39813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6" t="s">
        <v>209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39844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39872</v>
      </c>
      <c r="B210" s="20" t="s">
        <v>109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210</v>
      </c>
    </row>
    <row r="211" spans="1:11" x14ac:dyDescent="0.25">
      <c r="A211" s="23">
        <v>39903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39933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39964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39994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40025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40056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40086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40117</v>
      </c>
      <c r="B218" s="20" t="s">
        <v>125</v>
      </c>
      <c r="C218" s="13">
        <v>1.25</v>
      </c>
      <c r="D218" s="38">
        <v>5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 t="s">
        <v>211</v>
      </c>
    </row>
    <row r="219" spans="1:11" x14ac:dyDescent="0.25">
      <c r="A219" s="23">
        <v>40147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40178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46" t="s">
        <v>212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40209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40237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40268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40298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40329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40359</v>
      </c>
      <c r="B227" s="20" t="s">
        <v>179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47" t="s">
        <v>213</v>
      </c>
    </row>
    <row r="228" spans="1:11" x14ac:dyDescent="0.25">
      <c r="A228" s="23">
        <v>40390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40421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40451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40482</v>
      </c>
      <c r="B231" s="20" t="s">
        <v>125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214</v>
      </c>
    </row>
    <row r="232" spans="1:11" x14ac:dyDescent="0.25">
      <c r="A232" s="23">
        <v>40512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40543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215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40574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40602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v>40633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v>40663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40694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40724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40755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40786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40816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40847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40877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40908</v>
      </c>
      <c r="B246" s="20" t="s">
        <v>125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6" t="s">
        <v>216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40939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40968</v>
      </c>
      <c r="B249" s="20" t="s">
        <v>109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217</v>
      </c>
    </row>
    <row r="250" spans="1:11" x14ac:dyDescent="0.25">
      <c r="A250" s="23">
        <v>40999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41029</v>
      </c>
      <c r="B251" s="20" t="s">
        <v>109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218</v>
      </c>
    </row>
    <row r="252" spans="1:11" x14ac:dyDescent="0.25">
      <c r="A252" s="23">
        <v>41060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41090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41121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41152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41182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41213</v>
      </c>
      <c r="B257" s="20" t="s">
        <v>109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219</v>
      </c>
    </row>
    <row r="258" spans="1:11" x14ac:dyDescent="0.25">
      <c r="A258" s="23"/>
      <c r="B258" s="20" t="s">
        <v>125</v>
      </c>
      <c r="C258" s="13"/>
      <c r="D258" s="38">
        <v>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51" t="s">
        <v>220</v>
      </c>
    </row>
    <row r="259" spans="1:11" x14ac:dyDescent="0.25">
      <c r="A259" s="23">
        <v>41243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41274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46" t="s">
        <v>221</v>
      </c>
      <c r="B261" s="20"/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41305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41333</v>
      </c>
      <c r="B263" s="20" t="s">
        <v>109</v>
      </c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222</v>
      </c>
    </row>
    <row r="264" spans="1:11" x14ac:dyDescent="0.25">
      <c r="A264" s="23">
        <v>41364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41394</v>
      </c>
      <c r="B265" s="20"/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41425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41455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41486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41517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41547</v>
      </c>
      <c r="B270" s="20" t="s">
        <v>112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50">
        <v>41529</v>
      </c>
    </row>
    <row r="271" spans="1:11" x14ac:dyDescent="0.25">
      <c r="A271" s="23">
        <v>41578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41608</v>
      </c>
      <c r="B272" s="20" t="s">
        <v>109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47" t="s">
        <v>224</v>
      </c>
    </row>
    <row r="273" spans="1:11" x14ac:dyDescent="0.25">
      <c r="A273" s="23"/>
      <c r="B273" s="20" t="s">
        <v>125</v>
      </c>
      <c r="C273" s="13"/>
      <c r="D273" s="38">
        <v>5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41639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46" t="s">
        <v>225</v>
      </c>
      <c r="B275" s="20"/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41670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41698</v>
      </c>
      <c r="B277" s="20" t="s">
        <v>102</v>
      </c>
      <c r="C277" s="13">
        <v>1.25</v>
      </c>
      <c r="D277" s="38">
        <v>4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226</v>
      </c>
    </row>
    <row r="278" spans="1:11" x14ac:dyDescent="0.25">
      <c r="A278" s="23"/>
      <c r="B278" s="20" t="s">
        <v>109</v>
      </c>
      <c r="C278" s="13"/>
      <c r="D278" s="38"/>
      <c r="E278" s="13"/>
      <c r="F278" s="20"/>
      <c r="G278" s="13"/>
      <c r="H278" s="38"/>
      <c r="I278" s="13"/>
      <c r="J278" s="11"/>
      <c r="K278" s="20" t="s">
        <v>223</v>
      </c>
    </row>
    <row r="279" spans="1:11" x14ac:dyDescent="0.25">
      <c r="A279" s="23"/>
      <c r="B279" s="20" t="s">
        <v>109</v>
      </c>
      <c r="C279" s="13"/>
      <c r="D279" s="38"/>
      <c r="E279" s="13"/>
      <c r="F279" s="20"/>
      <c r="G279" s="13"/>
      <c r="H279" s="38"/>
      <c r="I279" s="13"/>
      <c r="J279" s="11"/>
      <c r="K279" s="20" t="s">
        <v>227</v>
      </c>
    </row>
    <row r="280" spans="1:11" x14ac:dyDescent="0.25">
      <c r="A280" s="23">
        <v>41729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41759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41790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41820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41851</v>
      </c>
      <c r="B284" s="20" t="s">
        <v>110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2</v>
      </c>
      <c r="I284" s="13"/>
      <c r="J284" s="11"/>
      <c r="K284" s="20" t="s">
        <v>228</v>
      </c>
    </row>
    <row r="285" spans="1:11" x14ac:dyDescent="0.25">
      <c r="A285" s="23">
        <v>41882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41912</v>
      </c>
      <c r="B286" s="20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41943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41973</v>
      </c>
      <c r="B288" s="20" t="s">
        <v>134</v>
      </c>
      <c r="C288" s="13">
        <v>1.25</v>
      </c>
      <c r="D288" s="38">
        <v>2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229</v>
      </c>
    </row>
    <row r="289" spans="1:11" x14ac:dyDescent="0.25">
      <c r="A289" s="23">
        <v>42004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46" t="s">
        <v>230</v>
      </c>
      <c r="B290" s="20"/>
      <c r="C290" s="13"/>
      <c r="D290" s="38"/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v>42035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42063</v>
      </c>
      <c r="B292" s="20" t="s">
        <v>109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231</v>
      </c>
    </row>
    <row r="293" spans="1:11" x14ac:dyDescent="0.25">
      <c r="A293" s="23">
        <v>42094</v>
      </c>
      <c r="B293" s="20" t="s">
        <v>109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232</v>
      </c>
    </row>
    <row r="294" spans="1:11" x14ac:dyDescent="0.25">
      <c r="A294" s="23">
        <v>42124</v>
      </c>
      <c r="B294" s="20" t="s">
        <v>109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 t="s">
        <v>233</v>
      </c>
    </row>
    <row r="295" spans="1:11" x14ac:dyDescent="0.25">
      <c r="A295" s="23"/>
      <c r="B295" s="20" t="s">
        <v>234</v>
      </c>
      <c r="C295" s="13"/>
      <c r="D295" s="38">
        <v>0.77100000000000002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42155</v>
      </c>
      <c r="B296" s="20" t="s">
        <v>234</v>
      </c>
      <c r="C296" s="13">
        <v>1.25</v>
      </c>
      <c r="D296" s="38">
        <v>0.77100000000000002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42185</v>
      </c>
      <c r="B297" s="20" t="s">
        <v>165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235</v>
      </c>
    </row>
    <row r="298" spans="1:11" x14ac:dyDescent="0.25">
      <c r="A298" s="23">
        <v>42216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42247</v>
      </c>
      <c r="B299" s="20" t="s">
        <v>110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236</v>
      </c>
    </row>
    <row r="300" spans="1:11" x14ac:dyDescent="0.25">
      <c r="A300" s="23">
        <v>42277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42308</v>
      </c>
      <c r="B301" s="20" t="s">
        <v>237</v>
      </c>
      <c r="C301" s="13">
        <v>1.25</v>
      </c>
      <c r="D301" s="38">
        <v>3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238</v>
      </c>
    </row>
    <row r="302" spans="1:11" x14ac:dyDescent="0.25">
      <c r="A302" s="23">
        <v>42338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42369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46" t="s">
        <v>239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42400</v>
      </c>
      <c r="B305" s="20" t="s">
        <v>125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 t="s">
        <v>240</v>
      </c>
    </row>
    <row r="306" spans="1:11" x14ac:dyDescent="0.25">
      <c r="A306" s="23"/>
      <c r="B306" s="20" t="s">
        <v>112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50">
        <v>42397</v>
      </c>
    </row>
    <row r="307" spans="1:11" x14ac:dyDescent="0.25">
      <c r="A307" s="23">
        <v>42429</v>
      </c>
      <c r="B307" s="20" t="s">
        <v>131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5</v>
      </c>
      <c r="I307" s="13"/>
      <c r="J307" s="11"/>
      <c r="K307" s="20" t="s">
        <v>241</v>
      </c>
    </row>
    <row r="308" spans="1:11" x14ac:dyDescent="0.25">
      <c r="A308" s="23">
        <v>42460</v>
      </c>
      <c r="B308" s="20" t="s">
        <v>108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3</v>
      </c>
      <c r="I308" s="13"/>
      <c r="J308" s="11"/>
      <c r="K308" s="20" t="s">
        <v>242</v>
      </c>
    </row>
    <row r="309" spans="1:11" x14ac:dyDescent="0.25">
      <c r="A309" s="23"/>
      <c r="B309" s="20" t="s">
        <v>243</v>
      </c>
      <c r="C309" s="13"/>
      <c r="D309" s="38">
        <v>8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 t="s">
        <v>244</v>
      </c>
    </row>
    <row r="310" spans="1:11" x14ac:dyDescent="0.25">
      <c r="A310" s="23">
        <v>42490</v>
      </c>
      <c r="B310" s="20" t="s">
        <v>109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245</v>
      </c>
    </row>
    <row r="311" spans="1:11" x14ac:dyDescent="0.25">
      <c r="A311" s="23">
        <v>42521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42551</v>
      </c>
      <c r="B312" s="20" t="s">
        <v>108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3</v>
      </c>
      <c r="I312" s="13"/>
      <c r="J312" s="11"/>
      <c r="K312" s="20" t="s">
        <v>247</v>
      </c>
    </row>
    <row r="313" spans="1:11" x14ac:dyDescent="0.25">
      <c r="A313" s="23"/>
      <c r="B313" s="20" t="s">
        <v>100</v>
      </c>
      <c r="C313" s="13"/>
      <c r="D313" s="38">
        <v>3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 t="s">
        <v>248</v>
      </c>
    </row>
    <row r="314" spans="1:11" x14ac:dyDescent="0.25">
      <c r="A314" s="23">
        <v>42582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42613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42643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42674</v>
      </c>
      <c r="B317" s="20" t="s">
        <v>110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249</v>
      </c>
    </row>
    <row r="318" spans="1:11" x14ac:dyDescent="0.25">
      <c r="A318" s="23">
        <v>42704</v>
      </c>
      <c r="B318" s="20" t="s">
        <v>112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50">
        <v>42697</v>
      </c>
    </row>
    <row r="319" spans="1:11" x14ac:dyDescent="0.25">
      <c r="A319" s="23">
        <v>42735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46" t="s">
        <v>250</v>
      </c>
      <c r="B320" s="20"/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42766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42794</v>
      </c>
      <c r="B322" s="20" t="s">
        <v>112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0">
        <v>42783</v>
      </c>
    </row>
    <row r="323" spans="1:11" x14ac:dyDescent="0.25">
      <c r="A323" s="23"/>
      <c r="B323" s="20" t="s">
        <v>109</v>
      </c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 t="s">
        <v>251</v>
      </c>
    </row>
    <row r="324" spans="1:11" x14ac:dyDescent="0.25">
      <c r="A324" s="23">
        <v>42825</v>
      </c>
      <c r="B324" s="20" t="s">
        <v>110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252</v>
      </c>
    </row>
    <row r="325" spans="1:11" x14ac:dyDescent="0.25">
      <c r="A325" s="23"/>
      <c r="B325" s="20" t="s">
        <v>109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 t="s">
        <v>253</v>
      </c>
    </row>
    <row r="326" spans="1:11" x14ac:dyDescent="0.25">
      <c r="A326" s="23">
        <v>42855</v>
      </c>
      <c r="B326" s="20" t="s">
        <v>110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254</v>
      </c>
    </row>
    <row r="327" spans="1:11" x14ac:dyDescent="0.25">
      <c r="A327" s="23"/>
      <c r="B327" s="20" t="s">
        <v>109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 t="s">
        <v>246</v>
      </c>
    </row>
    <row r="328" spans="1:11" x14ac:dyDescent="0.25">
      <c r="A328" s="23">
        <v>42886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42916</v>
      </c>
      <c r="B329" s="20" t="s">
        <v>110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2</v>
      </c>
      <c r="I329" s="13"/>
      <c r="J329" s="11"/>
      <c r="K329" s="20" t="s">
        <v>255</v>
      </c>
    </row>
    <row r="330" spans="1:11" x14ac:dyDescent="0.25">
      <c r="A330" s="23">
        <v>42947</v>
      </c>
      <c r="B330" s="20" t="s">
        <v>112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50">
        <v>42920</v>
      </c>
    </row>
    <row r="331" spans="1:11" x14ac:dyDescent="0.25">
      <c r="A331" s="23"/>
      <c r="B331" s="20" t="s">
        <v>110</v>
      </c>
      <c r="C331" s="13"/>
      <c r="D331" s="38"/>
      <c r="E331" s="13"/>
      <c r="F331" s="20"/>
      <c r="G331" s="13"/>
      <c r="H331" s="38">
        <v>2</v>
      </c>
      <c r="I331" s="13"/>
      <c r="J331" s="11"/>
      <c r="K331" s="20" t="s">
        <v>256</v>
      </c>
    </row>
    <row r="332" spans="1:11" x14ac:dyDescent="0.25">
      <c r="A332" s="23"/>
      <c r="B332" s="20" t="s">
        <v>110</v>
      </c>
      <c r="C332" s="13"/>
      <c r="D332" s="38"/>
      <c r="E332" s="13"/>
      <c r="F332" s="20"/>
      <c r="G332" s="13"/>
      <c r="H332" s="38">
        <v>2</v>
      </c>
      <c r="I332" s="13"/>
      <c r="J332" s="11"/>
      <c r="K332" s="20" t="s">
        <v>257</v>
      </c>
    </row>
    <row r="333" spans="1:11" x14ac:dyDescent="0.25">
      <c r="A333" s="23">
        <v>42978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43008</v>
      </c>
      <c r="B334" s="20" t="s">
        <v>112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>
        <v>1</v>
      </c>
      <c r="I334" s="13"/>
      <c r="J334" s="11"/>
      <c r="K334" s="50">
        <v>42989</v>
      </c>
    </row>
    <row r="335" spans="1:11" x14ac:dyDescent="0.25">
      <c r="A335" s="23">
        <v>43039</v>
      </c>
      <c r="B335" s="20" t="s">
        <v>110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2</v>
      </c>
      <c r="I335" s="13"/>
      <c r="J335" s="11"/>
      <c r="K335" s="20" t="s">
        <v>258</v>
      </c>
    </row>
    <row r="336" spans="1:11" x14ac:dyDescent="0.25">
      <c r="A336" s="23"/>
      <c r="B336" s="20" t="s">
        <v>125</v>
      </c>
      <c r="C336" s="13"/>
      <c r="D336" s="38">
        <v>5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53" t="s">
        <v>259</v>
      </c>
    </row>
    <row r="337" spans="1:11" x14ac:dyDescent="0.25">
      <c r="A337" s="23"/>
      <c r="B337" s="20" t="s">
        <v>110</v>
      </c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>
        <v>2</v>
      </c>
      <c r="I337" s="13"/>
      <c r="J337" s="11"/>
      <c r="K337" s="20" t="s">
        <v>260</v>
      </c>
    </row>
    <row r="338" spans="1:11" x14ac:dyDescent="0.25">
      <c r="A338" s="23">
        <v>43069</v>
      </c>
      <c r="B338" s="20" t="s">
        <v>110</v>
      </c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 t="s">
        <v>261</v>
      </c>
    </row>
    <row r="339" spans="1:11" x14ac:dyDescent="0.25">
      <c r="A339" s="23">
        <v>43100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 t="s">
        <v>47</v>
      </c>
      <c r="B340" s="20"/>
      <c r="C340" s="13"/>
      <c r="D340" s="38"/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39">
        <v>43101</v>
      </c>
      <c r="B341" s="20" t="s">
        <v>49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20" t="s">
        <v>50</v>
      </c>
    </row>
    <row r="342" spans="1:11" x14ac:dyDescent="0.25">
      <c r="A342" s="39">
        <v>43132</v>
      </c>
      <c r="B342" s="20" t="s">
        <v>51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6</v>
      </c>
      <c r="I342" s="9"/>
      <c r="J342" s="11"/>
      <c r="K342" s="20" t="s">
        <v>53</v>
      </c>
    </row>
    <row r="343" spans="1:11" x14ac:dyDescent="0.25">
      <c r="A343" s="39"/>
      <c r="B343" s="20" t="s">
        <v>49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>
        <v>1</v>
      </c>
      <c r="I343" s="9"/>
      <c r="J343" s="11"/>
      <c r="K343" s="20" t="s">
        <v>54</v>
      </c>
    </row>
    <row r="344" spans="1:11" x14ac:dyDescent="0.25">
      <c r="A344" s="39"/>
      <c r="B344" s="20" t="s">
        <v>52</v>
      </c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 t="s">
        <v>55</v>
      </c>
    </row>
    <row r="345" spans="1:11" x14ac:dyDescent="0.25">
      <c r="A345" s="39">
        <v>43160</v>
      </c>
      <c r="B345" s="20" t="s">
        <v>48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2</v>
      </c>
      <c r="I345" s="9"/>
      <c r="J345" s="11"/>
      <c r="K345" s="20" t="s">
        <v>56</v>
      </c>
    </row>
    <row r="346" spans="1:11" x14ac:dyDescent="0.25">
      <c r="A346" s="49">
        <v>43191</v>
      </c>
      <c r="B346" s="15"/>
      <c r="C346" s="40">
        <v>1.25</v>
      </c>
      <c r="D346" s="41"/>
      <c r="E346" s="9"/>
      <c r="F346" s="15"/>
      <c r="G346" s="40">
        <f>IF(ISBLANK(Table1[[#This Row],[EARNED]]),"",Table1[[#This Row],[EARNED]])</f>
        <v>1.25</v>
      </c>
      <c r="H346" s="41"/>
      <c r="I346" s="9"/>
      <c r="J346" s="12"/>
      <c r="K346" s="15"/>
    </row>
    <row r="347" spans="1:11" x14ac:dyDescent="0.25">
      <c r="A347" s="39">
        <v>43221</v>
      </c>
      <c r="B347" s="20" t="s">
        <v>57</v>
      </c>
      <c r="C347" s="13"/>
      <c r="D347" s="38">
        <v>5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/>
      <c r="B348" s="20" t="s">
        <v>52</v>
      </c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50">
        <v>43224</v>
      </c>
    </row>
    <row r="349" spans="1:11" x14ac:dyDescent="0.25">
      <c r="A349" s="39"/>
      <c r="B349" s="20" t="s">
        <v>58</v>
      </c>
      <c r="C349" s="13">
        <v>1.25</v>
      </c>
      <c r="D349" s="38">
        <v>4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59</v>
      </c>
    </row>
    <row r="350" spans="1:11" x14ac:dyDescent="0.25">
      <c r="A350" s="39">
        <v>43252</v>
      </c>
      <c r="B350" s="20" t="s">
        <v>60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3</v>
      </c>
      <c r="I350" s="9"/>
      <c r="J350" s="11"/>
      <c r="K350" s="20" t="s">
        <v>61</v>
      </c>
    </row>
    <row r="351" spans="1:11" x14ac:dyDescent="0.25">
      <c r="A351" s="39">
        <v>43282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43313</v>
      </c>
      <c r="B352" s="20" t="s">
        <v>49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>
        <v>1</v>
      </c>
      <c r="I352" s="9"/>
      <c r="J352" s="11"/>
      <c r="K352" s="50">
        <v>43139</v>
      </c>
    </row>
    <row r="353" spans="1:11" x14ac:dyDescent="0.25">
      <c r="A353" s="39"/>
      <c r="B353" s="20" t="s">
        <v>49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20" t="s">
        <v>62</v>
      </c>
    </row>
    <row r="354" spans="1:11" x14ac:dyDescent="0.25">
      <c r="A354" s="39">
        <v>43344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43374</v>
      </c>
      <c r="B355" s="20" t="s">
        <v>48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>
        <v>2</v>
      </c>
      <c r="I355" s="9"/>
      <c r="J355" s="11"/>
      <c r="K355" s="20" t="s">
        <v>63</v>
      </c>
    </row>
    <row r="356" spans="1:11" x14ac:dyDescent="0.25">
      <c r="A356" s="39"/>
      <c r="B356" s="20" t="s">
        <v>48</v>
      </c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>
        <v>2</v>
      </c>
      <c r="I356" s="9"/>
      <c r="J356" s="11"/>
      <c r="K356" s="20" t="s">
        <v>64</v>
      </c>
    </row>
    <row r="357" spans="1:11" x14ac:dyDescent="0.25">
      <c r="A357" s="39"/>
      <c r="B357" s="20" t="s">
        <v>49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1</v>
      </c>
      <c r="I357" s="9"/>
      <c r="J357" s="11"/>
      <c r="K357" s="20" t="s">
        <v>65</v>
      </c>
    </row>
    <row r="358" spans="1:11" x14ac:dyDescent="0.25">
      <c r="A358" s="39">
        <v>43405</v>
      </c>
      <c r="B358" s="20" t="s">
        <v>66</v>
      </c>
      <c r="C358" s="13">
        <v>1.25</v>
      </c>
      <c r="D358" s="38">
        <v>3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 t="s">
        <v>67</v>
      </c>
    </row>
    <row r="359" spans="1:11" x14ac:dyDescent="0.25">
      <c r="A359" s="39">
        <v>43435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46" t="s">
        <v>68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43466</v>
      </c>
      <c r="B361" s="20" t="s">
        <v>66</v>
      </c>
      <c r="C361" s="13">
        <v>1.25</v>
      </c>
      <c r="D361" s="38">
        <v>3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 t="s">
        <v>69</v>
      </c>
    </row>
    <row r="362" spans="1:11" x14ac:dyDescent="0.25">
      <c r="A362" s="39">
        <v>43497</v>
      </c>
      <c r="B362" s="20" t="s">
        <v>52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 t="s">
        <v>70</v>
      </c>
    </row>
    <row r="363" spans="1:11" x14ac:dyDescent="0.25">
      <c r="A363" s="39">
        <v>43525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43556</v>
      </c>
      <c r="B364" s="20" t="s">
        <v>60</v>
      </c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>
        <v>3</v>
      </c>
      <c r="I364" s="9"/>
      <c r="J364" s="11"/>
      <c r="K364" s="20" t="s">
        <v>71</v>
      </c>
    </row>
    <row r="365" spans="1:11" x14ac:dyDescent="0.25">
      <c r="A365" s="39"/>
      <c r="B365" s="20" t="s">
        <v>52</v>
      </c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 t="s">
        <v>72</v>
      </c>
    </row>
    <row r="366" spans="1:11" x14ac:dyDescent="0.25">
      <c r="A366" s="39"/>
      <c r="B366" s="20" t="s">
        <v>60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3</v>
      </c>
      <c r="I366" s="9"/>
      <c r="J366" s="11"/>
      <c r="K366" s="20" t="s">
        <v>73</v>
      </c>
    </row>
    <row r="367" spans="1:11" x14ac:dyDescent="0.25">
      <c r="A367" s="39">
        <v>43586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43617</v>
      </c>
      <c r="B368" s="20" t="s">
        <v>60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3</v>
      </c>
      <c r="I368" s="9"/>
      <c r="J368" s="11"/>
      <c r="K368" s="20" t="s">
        <v>74</v>
      </c>
    </row>
    <row r="369" spans="1:11" x14ac:dyDescent="0.25">
      <c r="A369" s="39">
        <v>43647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43678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43709</v>
      </c>
      <c r="B371" s="20" t="s">
        <v>75</v>
      </c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>
        <v>4</v>
      </c>
      <c r="I371" s="9"/>
      <c r="J371" s="11"/>
      <c r="K371" s="20" t="s">
        <v>76</v>
      </c>
    </row>
    <row r="372" spans="1:11" x14ac:dyDescent="0.25">
      <c r="A372" s="39">
        <v>43739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43770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43800</v>
      </c>
      <c r="B374" s="20" t="s">
        <v>77</v>
      </c>
      <c r="C374" s="13">
        <v>1.25</v>
      </c>
      <c r="D374" s="38">
        <v>2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46" t="s">
        <v>78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43831</v>
      </c>
      <c r="B376" s="20" t="s">
        <v>79</v>
      </c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 t="s">
        <v>80</v>
      </c>
    </row>
    <row r="377" spans="1:11" x14ac:dyDescent="0.25">
      <c r="A377" s="39">
        <v>43862</v>
      </c>
      <c r="B377" s="20" t="s">
        <v>60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>
        <v>3</v>
      </c>
      <c r="I377" s="9"/>
      <c r="J377" s="11"/>
      <c r="K377" s="20" t="s">
        <v>81</v>
      </c>
    </row>
    <row r="378" spans="1:11" x14ac:dyDescent="0.25">
      <c r="A378" s="39">
        <v>43525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43922</v>
      </c>
      <c r="B379" s="20" t="s">
        <v>52</v>
      </c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82</v>
      </c>
    </row>
    <row r="380" spans="1:11" x14ac:dyDescent="0.25">
      <c r="A380" s="39">
        <v>43983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44013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44044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44075</v>
      </c>
      <c r="B383" s="20" t="s">
        <v>60</v>
      </c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>
        <v>3</v>
      </c>
      <c r="I383" s="9"/>
      <c r="J383" s="11"/>
      <c r="K383" s="20" t="s">
        <v>83</v>
      </c>
    </row>
    <row r="384" spans="1:11" x14ac:dyDescent="0.25">
      <c r="A384" s="39"/>
      <c r="B384" s="20" t="s">
        <v>49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1</v>
      </c>
      <c r="I384" s="9"/>
      <c r="J384" s="11"/>
      <c r="K384" s="20" t="s">
        <v>85</v>
      </c>
    </row>
    <row r="385" spans="1:11" x14ac:dyDescent="0.25">
      <c r="A385" s="39">
        <v>44105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44136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44166</v>
      </c>
      <c r="B387" s="20" t="s">
        <v>84</v>
      </c>
      <c r="C387" s="13">
        <v>1.25</v>
      </c>
      <c r="D387" s="38">
        <v>5</v>
      </c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46" t="s">
        <v>86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44197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44228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44256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v>44287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44317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44348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44378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44409</v>
      </c>
      <c r="B396" s="20" t="s">
        <v>87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/>
      <c r="B397" s="20" t="s">
        <v>49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 t="s">
        <v>88</v>
      </c>
    </row>
    <row r="398" spans="1:11" x14ac:dyDescent="0.25">
      <c r="A398" s="39">
        <v>44440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50">
        <v>44205</v>
      </c>
    </row>
    <row r="399" spans="1:11" x14ac:dyDescent="0.25">
      <c r="A399" s="39">
        <v>44470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39">
        <v>44501</v>
      </c>
      <c r="B400" s="20" t="s">
        <v>57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 t="s">
        <v>89</v>
      </c>
    </row>
    <row r="401" spans="1:11" x14ac:dyDescent="0.25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50">
        <v>44541</v>
      </c>
    </row>
    <row r="402" spans="1:11" x14ac:dyDescent="0.25">
      <c r="A402" s="39">
        <v>44531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46" t="s">
        <v>90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44562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44593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44621</v>
      </c>
      <c r="B406" s="20" t="s">
        <v>48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2</v>
      </c>
      <c r="I406" s="9"/>
      <c r="J406" s="11"/>
      <c r="K406" s="20" t="s">
        <v>91</v>
      </c>
    </row>
    <row r="407" spans="1:11" x14ac:dyDescent="0.25">
      <c r="A407" s="39"/>
      <c r="B407" s="20" t="s">
        <v>49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>
        <v>1</v>
      </c>
      <c r="I407" s="9"/>
      <c r="J407" s="11"/>
      <c r="K407" s="20" t="s">
        <v>92</v>
      </c>
    </row>
    <row r="408" spans="1:11" x14ac:dyDescent="0.25">
      <c r="A408" s="39"/>
      <c r="B408" s="20" t="s">
        <v>262</v>
      </c>
      <c r="C408" s="13"/>
      <c r="D408" s="38">
        <v>1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50">
        <v>44635</v>
      </c>
    </row>
    <row r="409" spans="1:11" x14ac:dyDescent="0.25">
      <c r="A409" s="39">
        <v>44652</v>
      </c>
      <c r="B409" s="20" t="s">
        <v>120</v>
      </c>
      <c r="C409" s="13">
        <v>1.25</v>
      </c>
      <c r="D409" s="38">
        <v>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 t="s">
        <v>266</v>
      </c>
    </row>
    <row r="410" spans="1:11" x14ac:dyDescent="0.25">
      <c r="A410" s="39">
        <v>44682</v>
      </c>
      <c r="B410" s="20" t="s">
        <v>263</v>
      </c>
      <c r="C410" s="13">
        <v>1.25</v>
      </c>
      <c r="D410" s="38">
        <v>2.3000000000000007E-2</v>
      </c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44713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>
        <v>2</v>
      </c>
      <c r="I411" s="9"/>
      <c r="J411" s="11"/>
      <c r="K411" s="20" t="s">
        <v>93</v>
      </c>
    </row>
    <row r="412" spans="1:11" x14ac:dyDescent="0.25">
      <c r="A412" s="39"/>
      <c r="B412" s="20" t="s">
        <v>48</v>
      </c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>
        <v>2</v>
      </c>
      <c r="I412" s="9"/>
      <c r="J412" s="11"/>
      <c r="K412" s="20" t="s">
        <v>94</v>
      </c>
    </row>
    <row r="413" spans="1:11" x14ac:dyDescent="0.25">
      <c r="A413" s="39"/>
      <c r="B413" s="20" t="s">
        <v>48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2</v>
      </c>
      <c r="I413" s="9"/>
      <c r="J413" s="11"/>
      <c r="K413" s="20" t="s">
        <v>95</v>
      </c>
    </row>
    <row r="414" spans="1:11" x14ac:dyDescent="0.25">
      <c r="A414" s="39"/>
      <c r="B414" s="20" t="s">
        <v>60</v>
      </c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>
        <v>3</v>
      </c>
      <c r="I414" s="9"/>
      <c r="J414" s="11"/>
      <c r="K414" s="20" t="s">
        <v>267</v>
      </c>
    </row>
    <row r="415" spans="1:11" x14ac:dyDescent="0.25">
      <c r="A415" s="39">
        <v>44743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v>44774</v>
      </c>
      <c r="B416" s="20" t="s">
        <v>48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>
        <v>2</v>
      </c>
      <c r="I416" s="9"/>
      <c r="J416" s="11"/>
      <c r="K416" s="20" t="s">
        <v>96</v>
      </c>
    </row>
    <row r="417" spans="1:11" x14ac:dyDescent="0.25">
      <c r="A417" s="39"/>
      <c r="B417" s="20" t="s">
        <v>49</v>
      </c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>
        <v>1</v>
      </c>
      <c r="I417" s="9"/>
      <c r="J417" s="11"/>
      <c r="K417" s="50">
        <v>44798</v>
      </c>
    </row>
    <row r="418" spans="1:11" x14ac:dyDescent="0.25">
      <c r="A418" s="39"/>
      <c r="B418" s="20" t="s">
        <v>262</v>
      </c>
      <c r="C418" s="13"/>
      <c r="D418" s="38">
        <v>1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50">
        <v>44796</v>
      </c>
    </row>
    <row r="419" spans="1:11" x14ac:dyDescent="0.25">
      <c r="A419" s="39"/>
      <c r="B419" s="20" t="s">
        <v>169</v>
      </c>
      <c r="C419" s="13"/>
      <c r="D419" s="38">
        <v>0.125</v>
      </c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50"/>
    </row>
    <row r="420" spans="1:11" x14ac:dyDescent="0.25">
      <c r="A420" s="39">
        <v>44805</v>
      </c>
      <c r="B420" s="20" t="s">
        <v>97</v>
      </c>
      <c r="C420" s="13">
        <v>1.25</v>
      </c>
      <c r="D420" s="38">
        <v>1</v>
      </c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50">
        <v>44904</v>
      </c>
    </row>
    <row r="421" spans="1:11" x14ac:dyDescent="0.25">
      <c r="A421" s="39"/>
      <c r="B421" s="20" t="s">
        <v>52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50">
        <v>44826</v>
      </c>
    </row>
    <row r="422" spans="1:11" x14ac:dyDescent="0.25">
      <c r="A422" s="39"/>
      <c r="B422" s="20" t="s">
        <v>264</v>
      </c>
      <c r="C422" s="13"/>
      <c r="D422" s="38">
        <v>3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50" t="s">
        <v>268</v>
      </c>
    </row>
    <row r="423" spans="1:11" x14ac:dyDescent="0.25">
      <c r="A423" s="39"/>
      <c r="B423" s="20" t="s">
        <v>265</v>
      </c>
      <c r="C423" s="13"/>
      <c r="D423" s="38">
        <v>4.0000000000000001E-3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50"/>
    </row>
    <row r="424" spans="1:11" x14ac:dyDescent="0.25">
      <c r="A424" s="39">
        <v>44844</v>
      </c>
      <c r="B424" s="20" t="s">
        <v>99</v>
      </c>
      <c r="C424" s="13">
        <v>1.25</v>
      </c>
      <c r="D424" s="38">
        <v>5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98</v>
      </c>
    </row>
    <row r="425" spans="1:11" x14ac:dyDescent="0.25">
      <c r="A425" s="39"/>
      <c r="B425" s="20" t="s">
        <v>165</v>
      </c>
      <c r="C425" s="13"/>
      <c r="D425" s="38">
        <v>2</v>
      </c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 t="s">
        <v>269</v>
      </c>
    </row>
    <row r="426" spans="1:11" x14ac:dyDescent="0.25">
      <c r="A426" s="39"/>
      <c r="B426" s="20" t="s">
        <v>265</v>
      </c>
      <c r="C426" s="13"/>
      <c r="D426" s="38">
        <v>4.0000000000000001E-3</v>
      </c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44866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44896</v>
      </c>
      <c r="B428" s="20" t="s">
        <v>48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>
        <v>2</v>
      </c>
      <c r="I428" s="9"/>
      <c r="J428" s="11"/>
      <c r="K428" s="20" t="s">
        <v>101</v>
      </c>
    </row>
    <row r="429" spans="1:11" x14ac:dyDescent="0.25">
      <c r="A429" s="39"/>
      <c r="B429" s="20" t="s">
        <v>102</v>
      </c>
      <c r="C429" s="13"/>
      <c r="D429" s="38">
        <v>4</v>
      </c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 t="s">
        <v>103</v>
      </c>
    </row>
    <row r="430" spans="1:11" x14ac:dyDescent="0.25">
      <c r="A430" s="39"/>
      <c r="B430" s="20" t="s">
        <v>120</v>
      </c>
      <c r="C430" s="13"/>
      <c r="D430" s="38">
        <v>2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 t="s">
        <v>121</v>
      </c>
    </row>
    <row r="431" spans="1:11" x14ac:dyDescent="0.25">
      <c r="A431" s="39"/>
      <c r="B431" s="20" t="s">
        <v>122</v>
      </c>
      <c r="C431" s="13"/>
      <c r="D431" s="38">
        <v>0.29599999999999999</v>
      </c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46" t="s">
        <v>104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44927</v>
      </c>
      <c r="B433" s="20" t="s">
        <v>110</v>
      </c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>
        <v>2</v>
      </c>
      <c r="I433" s="9"/>
      <c r="J433" s="11"/>
      <c r="K433" s="20" t="s">
        <v>107</v>
      </c>
    </row>
    <row r="434" spans="1:11" x14ac:dyDescent="0.25">
      <c r="A434" s="39">
        <v>44958</v>
      </c>
      <c r="B434" s="20" t="s">
        <v>110</v>
      </c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>
        <v>2</v>
      </c>
      <c r="I434" s="9"/>
      <c r="J434" s="11"/>
      <c r="K434" s="20" t="s">
        <v>105</v>
      </c>
    </row>
    <row r="435" spans="1:11" x14ac:dyDescent="0.25">
      <c r="A435" s="39"/>
      <c r="B435" s="20" t="s">
        <v>109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 t="s">
        <v>106</v>
      </c>
    </row>
    <row r="436" spans="1:11" x14ac:dyDescent="0.25">
      <c r="A436" s="39">
        <v>44986</v>
      </c>
      <c r="B436" s="20" t="s">
        <v>108</v>
      </c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>
        <v>3</v>
      </c>
      <c r="I436" s="9"/>
      <c r="J436" s="11"/>
      <c r="K436" s="20" t="s">
        <v>111</v>
      </c>
    </row>
    <row r="437" spans="1:11" x14ac:dyDescent="0.25">
      <c r="A437" s="39"/>
      <c r="B437" s="20" t="s">
        <v>113</v>
      </c>
      <c r="C437" s="13"/>
      <c r="D437" s="38">
        <v>1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50">
        <v>45012</v>
      </c>
    </row>
    <row r="438" spans="1:11" x14ac:dyDescent="0.25">
      <c r="A438" s="39">
        <v>45017</v>
      </c>
      <c r="B438" s="20" t="s">
        <v>112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1</v>
      </c>
      <c r="I438" s="9"/>
      <c r="J438" s="11"/>
      <c r="K438" s="50">
        <v>45027</v>
      </c>
    </row>
    <row r="439" spans="1:11" x14ac:dyDescent="0.25">
      <c r="A439" s="39"/>
      <c r="B439" s="20" t="s">
        <v>109</v>
      </c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50" t="s">
        <v>114</v>
      </c>
    </row>
    <row r="440" spans="1:11" x14ac:dyDescent="0.25">
      <c r="A440" s="39">
        <v>45047</v>
      </c>
      <c r="B440" s="20" t="s">
        <v>110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2</v>
      </c>
      <c r="I440" s="9"/>
      <c r="J440" s="11"/>
      <c r="K440" s="20" t="s">
        <v>115</v>
      </c>
    </row>
    <row r="441" spans="1:11" x14ac:dyDescent="0.25">
      <c r="A441" s="39"/>
      <c r="B441" s="20" t="s">
        <v>116</v>
      </c>
      <c r="C441" s="13"/>
      <c r="D441" s="38">
        <v>6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 t="s">
        <v>117</v>
      </c>
    </row>
    <row r="442" spans="1:11" x14ac:dyDescent="0.25">
      <c r="A442" s="39">
        <v>45078</v>
      </c>
      <c r="B442" s="20" t="s">
        <v>110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2</v>
      </c>
      <c r="I442" s="9"/>
      <c r="J442" s="11"/>
      <c r="K442" s="20" t="s">
        <v>118</v>
      </c>
    </row>
    <row r="443" spans="1:11" x14ac:dyDescent="0.25">
      <c r="A443" s="39">
        <v>45108</v>
      </c>
      <c r="B443" s="20" t="s">
        <v>110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>
        <v>2</v>
      </c>
      <c r="I443" s="9"/>
      <c r="J443" s="11"/>
      <c r="K443" s="20" t="s">
        <v>119</v>
      </c>
    </row>
    <row r="444" spans="1:11" x14ac:dyDescent="0.25">
      <c r="A444" s="39"/>
      <c r="B444" s="20" t="s">
        <v>112</v>
      </c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>
        <v>1</v>
      </c>
      <c r="I444" s="9"/>
      <c r="J444" s="11"/>
      <c r="K444" s="50">
        <v>45126</v>
      </c>
    </row>
    <row r="445" spans="1:11" x14ac:dyDescent="0.25">
      <c r="A445" s="39"/>
      <c r="B445" s="20" t="s">
        <v>278</v>
      </c>
      <c r="C445" s="13"/>
      <c r="D445" s="38">
        <v>1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50"/>
    </row>
    <row r="446" spans="1:11" x14ac:dyDescent="0.25">
      <c r="A446" s="39">
        <v>45139</v>
      </c>
      <c r="B446" s="20" t="s">
        <v>112</v>
      </c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>
        <v>1</v>
      </c>
      <c r="I446" s="9"/>
      <c r="J446" s="11"/>
      <c r="K446" s="50">
        <v>45134</v>
      </c>
    </row>
    <row r="447" spans="1:11" x14ac:dyDescent="0.25">
      <c r="A447" s="39"/>
      <c r="B447" s="20" t="s">
        <v>108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3</v>
      </c>
      <c r="I447" s="9"/>
      <c r="J447" s="11"/>
      <c r="K447" s="50" t="s">
        <v>270</v>
      </c>
    </row>
    <row r="448" spans="1:11" x14ac:dyDescent="0.25">
      <c r="A448" s="39"/>
      <c r="B448" s="20" t="s">
        <v>262</v>
      </c>
      <c r="C448" s="13"/>
      <c r="D448" s="38">
        <v>1</v>
      </c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50">
        <v>45156</v>
      </c>
    </row>
    <row r="449" spans="1:11" x14ac:dyDescent="0.25">
      <c r="A449" s="39"/>
      <c r="B449" s="20" t="s">
        <v>163</v>
      </c>
      <c r="C449" s="13"/>
      <c r="D449" s="38">
        <v>0.5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50"/>
    </row>
    <row r="450" spans="1:11" x14ac:dyDescent="0.25">
      <c r="A450" s="39">
        <v>45170</v>
      </c>
      <c r="B450" s="20" t="s">
        <v>112</v>
      </c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>
        <v>1</v>
      </c>
      <c r="I450" s="9"/>
      <c r="J450" s="11"/>
      <c r="K450" s="50">
        <v>45170</v>
      </c>
    </row>
    <row r="451" spans="1:11" x14ac:dyDescent="0.25">
      <c r="A451" s="39"/>
      <c r="B451" s="20" t="s">
        <v>110</v>
      </c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>
        <v>2</v>
      </c>
      <c r="I451" s="9"/>
      <c r="J451" s="11"/>
      <c r="K451" s="50" t="s">
        <v>271</v>
      </c>
    </row>
    <row r="452" spans="1:11" x14ac:dyDescent="0.25">
      <c r="A452" s="39"/>
      <c r="B452" s="20" t="s">
        <v>112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1</v>
      </c>
      <c r="I452" s="9"/>
      <c r="J452" s="11"/>
      <c r="K452" s="50">
        <v>45198</v>
      </c>
    </row>
    <row r="453" spans="1:11" x14ac:dyDescent="0.25">
      <c r="A453" s="39"/>
      <c r="B453" s="20" t="s">
        <v>262</v>
      </c>
      <c r="C453" s="13"/>
      <c r="D453" s="38">
        <v>1</v>
      </c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50">
        <v>45196</v>
      </c>
    </row>
    <row r="454" spans="1:11" x14ac:dyDescent="0.25">
      <c r="A454" s="39"/>
      <c r="B454" s="20" t="s">
        <v>163</v>
      </c>
      <c r="C454" s="13"/>
      <c r="D454" s="38">
        <v>0.5</v>
      </c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50"/>
    </row>
    <row r="455" spans="1:11" x14ac:dyDescent="0.25">
      <c r="A455" s="39">
        <v>45200</v>
      </c>
      <c r="B455" s="20" t="s">
        <v>110</v>
      </c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>
        <v>2</v>
      </c>
      <c r="I455" s="9"/>
      <c r="J455" s="11"/>
      <c r="K455" s="20" t="s">
        <v>272</v>
      </c>
    </row>
    <row r="456" spans="1:11" x14ac:dyDescent="0.25">
      <c r="A456" s="39"/>
      <c r="B456" s="20" t="s">
        <v>146</v>
      </c>
      <c r="C456" s="13"/>
      <c r="D456" s="38">
        <v>5</v>
      </c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 t="s">
        <v>273</v>
      </c>
    </row>
    <row r="457" spans="1:11" x14ac:dyDescent="0.25">
      <c r="A457" s="39"/>
      <c r="B457" s="20" t="s">
        <v>262</v>
      </c>
      <c r="C457" s="13"/>
      <c r="D457" s="38">
        <v>1</v>
      </c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50">
        <v>45201</v>
      </c>
    </row>
    <row r="458" spans="1:11" x14ac:dyDescent="0.25">
      <c r="A458" s="39"/>
      <c r="B458" s="20" t="s">
        <v>278</v>
      </c>
      <c r="C458" s="13"/>
      <c r="D458" s="38">
        <v>1</v>
      </c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50"/>
    </row>
    <row r="459" spans="1:11" x14ac:dyDescent="0.25">
      <c r="A459" s="39">
        <v>45231</v>
      </c>
      <c r="B459" s="20" t="s">
        <v>113</v>
      </c>
      <c r="C459" s="13">
        <v>1.25</v>
      </c>
      <c r="D459" s="38">
        <v>1</v>
      </c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50">
        <v>45264</v>
      </c>
    </row>
    <row r="460" spans="1:11" x14ac:dyDescent="0.25">
      <c r="A460" s="39"/>
      <c r="B460" s="20" t="s">
        <v>262</v>
      </c>
      <c r="C460" s="13"/>
      <c r="D460" s="38">
        <v>1</v>
      </c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50">
        <v>45240</v>
      </c>
    </row>
    <row r="461" spans="1:11" x14ac:dyDescent="0.25">
      <c r="A461" s="39"/>
      <c r="B461" s="20" t="s">
        <v>277</v>
      </c>
      <c r="C461" s="13"/>
      <c r="D461" s="38">
        <v>1.5</v>
      </c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50"/>
    </row>
    <row r="462" spans="1:11" x14ac:dyDescent="0.25">
      <c r="A462" s="39">
        <v>45261</v>
      </c>
      <c r="B462" s="20" t="s">
        <v>262</v>
      </c>
      <c r="C462" s="13"/>
      <c r="D462" s="38">
        <v>1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50">
        <v>45274</v>
      </c>
    </row>
    <row r="463" spans="1:11" x14ac:dyDescent="0.25">
      <c r="A463" s="39"/>
      <c r="B463" s="20" t="s">
        <v>276</v>
      </c>
      <c r="C463" s="13"/>
      <c r="D463" s="38">
        <v>0.625</v>
      </c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50"/>
    </row>
    <row r="464" spans="1:11" x14ac:dyDescent="0.25">
      <c r="A464" s="46" t="s">
        <v>275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45292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45323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45352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45383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>
        <v>45413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>
        <v>45444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45474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>
        <v>45505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45536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45566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45597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45627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45658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45689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45717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45748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45778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45809</v>
      </c>
      <c r="B482" s="20"/>
      <c r="C482" s="13"/>
      <c r="D482" s="38"/>
      <c r="E482" s="9"/>
      <c r="F482" s="15"/>
      <c r="G482" s="40" t="str">
        <f>IF(ISBLANK(Table1[[#This Row],[EARNED]]),"",Table1[[#This Row],[EARNED]])</f>
        <v/>
      </c>
      <c r="H482" s="41"/>
      <c r="I482" s="9"/>
      <c r="J482" s="12"/>
      <c r="K482" s="15"/>
    </row>
    <row r="483" spans="1:11" x14ac:dyDescent="0.25">
      <c r="A483" s="39">
        <v>45839</v>
      </c>
      <c r="B483" s="20"/>
      <c r="C483" s="13"/>
      <c r="D483" s="38"/>
      <c r="E483" s="9">
        <f>SUM(Table1[EARNED])-SUM(Table1[Absence Undertime W/ Pay])+CONVERTION!$A$3</f>
        <v>198.05300000000005</v>
      </c>
      <c r="F483" s="20"/>
      <c r="G483" s="13" t="str">
        <f>IF(ISBLANK(Table1[[#This Row],[EARNED]]),"",Table1[[#This Row],[EARNED]])</f>
        <v/>
      </c>
      <c r="H483" s="38"/>
      <c r="I483" s="9">
        <f>SUM(Table1[[EARNED ]])-SUM(Table1[Absence Undertime  W/ Pay])+CONVERTION!$B$3</f>
        <v>244.5</v>
      </c>
      <c r="J483" s="11"/>
      <c r="K483" s="20"/>
    </row>
    <row r="484" spans="1:11" x14ac:dyDescent="0.25">
      <c r="A484" s="39">
        <v>45870</v>
      </c>
      <c r="B484" s="20"/>
      <c r="C484" s="13"/>
      <c r="D484" s="38"/>
      <c r="E484" s="9">
        <f>SUM(Table1[EARNED])-SUM(Table1[Absence Undertime W/ Pay])+CONVERTION!$A$3</f>
        <v>198.05300000000005</v>
      </c>
      <c r="F484" s="20"/>
      <c r="G484" s="13" t="str">
        <f>IF(ISBLANK(Table1[[#This Row],[EARNED]]),"",Table1[[#This Row],[EARNED]])</f>
        <v/>
      </c>
      <c r="H484" s="38"/>
      <c r="I484" s="9">
        <f>SUM(Table1[[EARNED ]])-SUM(Table1[Absence Undertime  W/ Pay])+CONVERTION!$B$3</f>
        <v>244.5</v>
      </c>
      <c r="J484" s="11"/>
      <c r="K484" s="20"/>
    </row>
    <row r="485" spans="1:11" x14ac:dyDescent="0.25">
      <c r="A485" s="39">
        <v>45901</v>
      </c>
      <c r="B485" s="20"/>
      <c r="C485" s="13"/>
      <c r="D485" s="38"/>
      <c r="E485" s="9">
        <f>SUM(Table1[EARNED])-SUM(Table1[Absence Undertime W/ Pay])+CONVERTION!$A$3</f>
        <v>198.05300000000005</v>
      </c>
      <c r="F485" s="20"/>
      <c r="G485" s="13" t="str">
        <f>IF(ISBLANK(Table1[[#This Row],[EARNED]]),"",Table1[[#This Row],[EARNED]])</f>
        <v/>
      </c>
      <c r="H485" s="38"/>
      <c r="I485" s="9">
        <f>SUM(Table1[[EARNED ]])-SUM(Table1[Absence Undertime  W/ Pay])+CONVERTION!$B$3</f>
        <v>244.5</v>
      </c>
      <c r="J485" s="11"/>
      <c r="K485" s="20"/>
    </row>
    <row r="486" spans="1:11" x14ac:dyDescent="0.25">
      <c r="A486" s="39">
        <v>45931</v>
      </c>
      <c r="B486" s="20"/>
      <c r="C486" s="13"/>
      <c r="D486" s="38"/>
      <c r="E486" s="9">
        <f>SUM(Table1[EARNED])-SUM(Table1[Absence Undertime W/ Pay])+CONVERTION!$A$3</f>
        <v>198.05300000000005</v>
      </c>
      <c r="F486" s="20"/>
      <c r="G486" s="13" t="str">
        <f>IF(ISBLANK(Table1[[#This Row],[EARNED]]),"",Table1[[#This Row],[EARNED]])</f>
        <v/>
      </c>
      <c r="H486" s="38"/>
      <c r="I486" s="9">
        <f>SUM(Table1[[EARNED ]])-SUM(Table1[Absence Undertime  W/ Pay])+CONVERTION!$B$3</f>
        <v>244.5</v>
      </c>
      <c r="J486" s="11"/>
      <c r="K486" s="20"/>
    </row>
    <row r="487" spans="1:11" x14ac:dyDescent="0.25">
      <c r="A487" s="39">
        <v>45962</v>
      </c>
      <c r="B487" s="20"/>
      <c r="C487" s="13"/>
      <c r="D487" s="38"/>
      <c r="E487" s="9">
        <f>SUM(Table1[EARNED])-SUM(Table1[Absence Undertime W/ Pay])+CONVERTION!$A$3</f>
        <v>198.05300000000005</v>
      </c>
      <c r="F487" s="20"/>
      <c r="G487" s="13" t="str">
        <f>IF(ISBLANK(Table1[[#This Row],[EARNED]]),"",Table1[[#This Row],[EARNED]])</f>
        <v/>
      </c>
      <c r="H487" s="38"/>
      <c r="I487" s="9">
        <f>SUM(Table1[[EARNED ]])-SUM(Table1[Absence Undertime  W/ Pay])+CONVERTION!$B$3</f>
        <v>244.5</v>
      </c>
      <c r="J487" s="11"/>
      <c r="K487" s="20"/>
    </row>
    <row r="488" spans="1:11" x14ac:dyDescent="0.25">
      <c r="A488" s="39">
        <v>45992</v>
      </c>
      <c r="B488" s="20"/>
      <c r="C488" s="13"/>
      <c r="D488" s="38"/>
      <c r="E488" s="9">
        <f>SUM(Table1[EARNED])-SUM(Table1[Absence Undertime W/ Pay])+CONVERTION!$A$3</f>
        <v>198.05300000000005</v>
      </c>
      <c r="F488" s="20"/>
      <c r="G488" s="13" t="str">
        <f>IF(ISBLANK(Table1[[#This Row],[EARNED]]),"",Table1[[#This Row],[EARNED]])</f>
        <v/>
      </c>
      <c r="H488" s="38"/>
      <c r="I488" s="9">
        <f>SUM(Table1[[EARNED ]])-SUM(Table1[Absence Undertime  W/ Pay])+CONVERTION!$B$3</f>
        <v>244.5</v>
      </c>
      <c r="J488" s="11"/>
      <c r="K488" s="20"/>
    </row>
    <row r="489" spans="1:11" x14ac:dyDescent="0.25">
      <c r="A489" s="39">
        <v>46023</v>
      </c>
      <c r="B489" s="20"/>
      <c r="C489" s="13"/>
      <c r="D489" s="38"/>
      <c r="E489" s="9">
        <f>SUM(Table1[EARNED])-SUM(Table1[Absence Undertime W/ Pay])+CONVERTION!$A$3</f>
        <v>198.05300000000005</v>
      </c>
      <c r="F489" s="20"/>
      <c r="G489" s="13" t="str">
        <f>IF(ISBLANK(Table1[[#This Row],[EARNED]]),"",Table1[[#This Row],[EARNED]])</f>
        <v/>
      </c>
      <c r="H489" s="38"/>
      <c r="I489" s="9">
        <f>SUM(Table1[[EARNED ]])-SUM(Table1[Absence Undertime  W/ Pay])+CONVERTION!$B$3</f>
        <v>244.5</v>
      </c>
      <c r="J489" s="11"/>
      <c r="K489" s="20"/>
    </row>
    <row r="490" spans="1:11" x14ac:dyDescent="0.25">
      <c r="A490" s="39">
        <v>46054</v>
      </c>
      <c r="B490" s="15"/>
      <c r="C490" s="40"/>
      <c r="D490" s="41"/>
      <c r="E490" s="9">
        <f>SUM(Table1[EARNED])-SUM(Table1[Absence Undertime W/ Pay])+CONVERTION!$A$3</f>
        <v>198.05300000000005</v>
      </c>
      <c r="F490" s="20"/>
      <c r="G490" s="13" t="str">
        <f>IF(ISBLANK(Table1[[#This Row],[EARNED]]),"",Table1[[#This Row],[EARNED]])</f>
        <v/>
      </c>
      <c r="H490" s="38"/>
      <c r="I490" s="9">
        <f>SUM(Table1[[EARNED ]])-SUM(Table1[Absence Undertime  W/ Pay])+CONVERTION!$B$3</f>
        <v>244.5</v>
      </c>
      <c r="J490" s="11"/>
      <c r="K4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2.5</v>
      </c>
      <c r="B3" s="11">
        <v>2.5</v>
      </c>
      <c r="D3" s="11">
        <v>0</v>
      </c>
      <c r="E3" s="11">
        <v>5</v>
      </c>
      <c r="F3" s="11"/>
      <c r="G3" s="43">
        <f>SUMIFS(F7:F14,E7:E14,E3)+SUMIFS(D7:D66,C7:C66,F3)+D3</f>
        <v>0.625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274</v>
      </c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442.55300000000005</v>
      </c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2024-01-23T08:01:36Z</dcterms:modified>
</cp:coreProperties>
</file>