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0" i="1" l="1"/>
  <c r="G592" i="1" l="1"/>
  <c r="G598" i="1" l="1"/>
  <c r="G600" i="1" l="1"/>
  <c r="G601" i="1"/>
  <c r="G597" i="1" l="1"/>
  <c r="G596" i="1" l="1"/>
  <c r="G561" i="1" l="1"/>
  <c r="G563" i="1" l="1"/>
  <c r="G564" i="1" l="1"/>
  <c r="G566" i="1" l="1"/>
  <c r="G570" i="1" l="1"/>
  <c r="G573" i="1" l="1"/>
  <c r="G575" i="1" l="1"/>
  <c r="G577" i="1" l="1"/>
  <c r="G578" i="1"/>
  <c r="G581" i="1" l="1"/>
  <c r="G580" i="1"/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82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2" i="1"/>
  <c r="G565" i="1"/>
  <c r="G567" i="1"/>
  <c r="G568" i="1"/>
  <c r="G569" i="1"/>
  <c r="G571" i="1"/>
  <c r="G572" i="1"/>
  <c r="G574" i="1"/>
  <c r="G576" i="1"/>
  <c r="G579" i="1"/>
  <c r="G583" i="1"/>
  <c r="G584" i="1"/>
  <c r="G585" i="1"/>
  <c r="G586" i="1"/>
  <c r="G587" i="1"/>
  <c r="G588" i="1"/>
  <c r="G589" i="1"/>
  <c r="G591" i="1"/>
  <c r="G593" i="1"/>
  <c r="G594" i="1"/>
  <c r="G595" i="1"/>
  <c r="G599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<sst xmlns="http://schemas.openxmlformats.org/spreadsheetml/2006/main" count="824" uniqueCount="487">
  <si>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</si>
  <si>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</si>
  <si>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</si>
  <si>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</si>
  <si>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</si>
  <si>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</si>
  <si>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</si>
  <si>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</si>
  <si>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</si>
  <si>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</si>
  <si>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</si>
  <si>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</si>
  <si>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</si>
  <si>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</si>
  <si>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</si>
  <si>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</si>
  <si>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</si>
  <si>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</si>
  <si>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</si>
  <si>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</si>
  <si>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</si>
  <si>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</si>
  <si>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</si>
  <si>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</si>
  <si>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</si>
  <si>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</si>
  <si>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</si>
  <si>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</si>
  <si>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</si>
  <si>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</si>
  <si>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</si>
  <si>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</si>
  <si>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</si>
  <si>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</si>
  <si>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</si>
  <si>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</si>
  <si>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</si>
  <si>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</si>
  <si>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</si>
  <si>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</si>
  <si>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</si>
  <si>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</si>
  <si>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</si>
  <si>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</si>
  <si>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</si>
  <si>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</si>
  <si>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</si>
  <si>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</si>
  <si>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</si>
  <si>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</si>
  <si>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</si>
  <si>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</si>
  <si>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</si>
  <si>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</si>
  <si>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</si>
  <si>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</si>
  <si>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</si>
  <si>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</si>
  <si>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</si>
  <si>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</si>
  <si>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</si>
  <si>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</si>
  <si>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</si>
  <si>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</si>
  <si>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</si>
  <si>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</si>
  <si>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</si>
  <si>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</si>
  <si>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</si>
  <si>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</si>
  <si>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</si>
  <si>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</si>
  <si>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</si>
  <si>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</si>
  <si>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</si>
  <si>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</si>
  <si>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</si>
  <si>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</si>
  <si>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</si>
  <si>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</si>
  <si>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</si>
  <si>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</si>
  <si>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</si>
  <si>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</si>
  <si>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</si>
  <si>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</si>
  <si>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</si>
  <si>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</si>
  <si>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</si>
  <si>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</si>
  <si>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</si>
  <si>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</si>
  <si>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</si>
  <si>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</si>
  <si>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</si>
  <si>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</si>
  <si>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</si>
  <si>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</si>
  <si>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</si>
  <si>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</si>
  <si>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</si>
  <si>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</si>
  <si>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</si>
  <si>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</si>
  <si>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</si>
  <si>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</si>
  <si>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</si>
  <si>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</si>
  <si>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</si>
  <si>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</si>
  <si>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</si>
  <si>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</si>
  <si>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</si>
  <si>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</si>
  <si>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</si>
  <si>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</si>
  <si>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</si>
  <si>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</si>
  <si>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</si>
  <si>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</si>
  <si>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</si>
  <si>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</si>
  <si>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</si>
  <si>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</si>
  <si>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</si>
  <si>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</si>
  <si>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</si>
  <si>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</si>
  <si>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</si>
  <si>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</si>
  <si>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</si>
  <si>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</si>
  <si>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</si>
  <si>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</si>
  <si>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</si>
  <si>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</si>
  <si>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</si>
  <si>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</si>
  <si>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</si>
  <si>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</si>
  <si>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</si>
  <si>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</si>
  <si>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</si>
  <si>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</si>
  <si>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</si>
  <si>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</si>
  <si>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</si>
  <si>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</si>
  <si>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</si>
  <si>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</si>
  <si>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</si>
  <si>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</si>
  <si>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</si>
  <si>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</si>
  <si>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</si>
  <si>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</si>
  <si>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</si>
  <si>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</si>
  <si>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</si>
  <si>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</si>
  <si>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</si>
  <si>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</si>
  <si>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</si>
  <si>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</si>
  <si>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</si>
  <si>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</si>
  <si>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</si>
  <si>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</si>
  <si>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</si>
  <si>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</si>
  <si>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</si>
  <si>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</si>
  <si>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</si>
  <si>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</si>
  <si>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</si>
  <si>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</si>
  <si>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</si>
  <si>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</si>
  <si>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</si>
  <si>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</si>
  <si>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</si>
  <si>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</si>
  <si>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</si>
  <si>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</si>
  <si>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</si>
  <si>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</si>
  <si>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</si>
  <si>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</si>
  <si>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</si>
  <si>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</si>
  <si>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</si>
  <si>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</si>
  <si>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</si>
  <si>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</si>
  <si>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</si>
  <si>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</si>
  <si>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</si>
  <si>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</si>
  <si>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</si>
  <si>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</si>
  <si>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</si>
  <si>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</si>
  <si>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</si>
  <si>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</si>
  <si>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</si>
  <si>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</si>
  <si>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</si>
  <si>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</si>
  <si>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</si>
  <si>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</si>
  <si>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</si>
  <si>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</si>
  <si>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</si>
  <si>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</si>
  <si>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</si>
  <si>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</si>
  <si>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</si>
  <si>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</si>
  <si>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</si>
  <si>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</si>
  <si>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</si>
  <si>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</si>
  <si>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</si>
  <si>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</si>
  <si>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</si>
  <si>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</si>
  <si>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</si>
  <si>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</si>
  <si>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</si>
  <si>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</si>
  <si>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</si>
  <si>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</si>
  <si>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</si>
  <si>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</si>
  <si>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</si>
  <si>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</si>
  <si>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</si>
  <si>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</si>
  <si>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</si>
  <si>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</si>
  <si>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</si>
  <si>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</si>
  <si>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</si>
  <si>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</si>
  <si>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</si>
  <si>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</si>
  <si>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</si>
  <si>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</si>
  <si>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</si>
  <si>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</si>
  <si>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</si>
  <si>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</si>
  <si>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</si>
  <si>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</si>
  <si>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</si>
  <si>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</si>
  <si>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</si>
  <si>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</si>
  <si>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</si>
  <si>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</si>
  <si>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</si>
  <si>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</si>
  <si>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</si>
  <si>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</si>
  <si>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</si>
  <si>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</si>
  <si>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</si>
  <si>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</si>
  <si>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</si>
  <si>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</si>
  <si>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</si>
  <si>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</si>
  <si>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</si>
  <si>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</si>
  <si>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</si>
  <si>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</si>
  <si>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</si>
  <si>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</si>
  <si>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</si>
  <si>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</si>
  <si>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</si>
  <si>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</si>
  <si>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</si>
  <si>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</si>
  <si>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</si>
  <si>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</si>
  <si>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</si>
  <si>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</si>
  <si>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</si>
  <si>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</si>
  <si>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</si>
  <si>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</si>
  <si>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</si>
  <si>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</si>
  <si>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</si>
  <si>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</si>
  <si>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</si>
  <si>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</si>
  <si>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</si>
  <si>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</si>
  <si>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</si>
  <si>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</si>
  <si>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</si>
  <si>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</si>
  <si>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</si>
  <si>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</si>
  <si>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</si>
  <si>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</si>
  <si>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</si>
  <si>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</si>
  <si>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</si>
  <si>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</si>
  <si>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</si>
  <si>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</si>
  <si>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</si>
  <si>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</si>
  <si>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</si>
  <si>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</si>
  <si>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</si>
  <si>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</si>
  <si>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</si>
  <si>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</si>
  <si>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</si>
  <si>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</si>
  <si>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</si>
  <si>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</si>
  <si>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</si>
  <si>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</si>
  <si>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</si>
  <si>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</si>
  <si>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</si>
  <si>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</si>
  <si>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</si>
  <si>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</si>
  <si>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</si>
  <si>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</si>
  <si>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</si>
  <si>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</si>
  <si>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</si>
  <si>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</si>
  <si>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</si>
  <si>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</si>
  <si>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</si>
  <si>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</si>
  <si>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</si>
  <si>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</si>
  <si>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</si>
  <si>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</si>
  <si>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</si>
  <si>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</si>
  <si>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</si>
  <si>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</si>
  <si>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</si>
  <si>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</si>
  <si>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</si>
  <si>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</si>
  <si>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</si>
  <si>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</si>
  <si>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</si>
  <si>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</si>
  <si>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</si>
  <si>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</si>
  <si>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</si>
  <si>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</si>
  <si>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</si>
  <si>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</si>
  <si>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</si>
  <si>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</si>
  <si>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</si>
  <si>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</si>
  <si>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</si>
  <si>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</si>
  <si>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</si>
  <si>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</si>
  <si>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</si>
  <si>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</si>
  <si>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</si>
  <si>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</si>
  <si>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</si>
  <si>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</si>
  <si>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</si>
  <si>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</si>
  <si>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</si>
  <si>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</si>
  <si>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</si>
  <si>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</si>
  <si>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</si>
  <si>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</si>
  <si>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</si>
  <si>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</si>
  <si>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</si>
  <si>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</si>
  <si>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</si>
  <si>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</si>
  <si>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</si>
  <si>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</si>
  <si>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</si>
  <si>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</si>
  <si>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</si>
  <si>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</si>
  <si>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</si>
  <si>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</si>
  <si>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</si>
  <si>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</si>
  <si>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</si>
  <si>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</si>
  <si>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</si>
  <si>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</si>
  <si>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</si>
  <si>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</si>
  <si>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</si>
  <si>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</si>
  <si>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</si>
  <si>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</si>
  <si>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</si>
  <si>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</si>
  <si>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</si>
  <si>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</si>
  <si>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</si>
  <si>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</si>
  <si>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</si>
  <si>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</si>
  <si>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</si>
  <si>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</si>
  <si>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</si>
  <si>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</si>
  <si>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</si>
  <si>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</si>
  <si>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</si>
  <si>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</si>
  <si>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</si>
  <si>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</si>
  <si>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</si>
  <si>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</si>
  <si>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</si>
  <si>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</si>
  <si>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</si>
  <si>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</si>
  <si>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</si>
  <si>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</si>
  <si>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</si>
  <si>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</si>
  <si>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</si>
  <si>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</si>
  <si>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</si>
  <si>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</si>
  <si>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</si>
  <si>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</si>
  <si>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</si>
  <si>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</si>
  <si>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</si>
  <si>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</si>
  <si>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</si>
  <si>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</si>
  <si>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</si>
  <si>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</si>
  <si>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</si>
  <si>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</si>
  <si>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</si>
  <si>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</si>
  <si>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</si>
  <si>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</si>
  <si>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</si>
  <si>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</si>
  <si>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</si>
  <si>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</si>
  <si>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</si>
  <si>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</si>
  <si>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</si>
  <si>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</si>
  <si>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</si>
  <si>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</si>
  <si>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</si>
  <si>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</si>
  <si>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</si>
  <si>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</si>
  <si>
    <t>A(3-0-0)</t>
  </si>
  <si>
    <t>12/9,23,29/2022</t>
  </si>
  <si>
    <t>UT(0-0-20)</t>
  </si>
  <si>
    <t>A(1-0-0)</t>
  </si>
  <si>
    <t>UT(0-3-15)</t>
  </si>
  <si>
    <t>UT(0-0-46)</t>
  </si>
  <si>
    <t>UT(0-0-21)</t>
  </si>
  <si>
    <t>12/11,13/2023</t>
  </si>
  <si>
    <t>2024</t>
  </si>
  <si>
    <t>UT(0-0-55)</t>
  </si>
  <si>
    <t>UT(0-4-11)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</si>
</sst>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9" totalsRowShown="0" headerRowDxfId="14" headerRowBorderDxfId="13" tableBorderDxfId="12" totalsRowBorderDxfId="11">
  <autoFilter ref="A8:K629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9"/>
  <sheetViews>
    <sheetView tabSelected="1" zoomScaleNormal="100" workbookViewId="0">
      <pane ySplit="3690" topLeftCell="A586" activePane="bottomLeft"/>
      <selection activeCell="B218" sqref="B218"/>
      <selection pane="bottomLeft" activeCell="F596" sqref="F59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25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5" customHeight="1" x14ac:dyDescent="0.25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87.915999999999997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238.625</v>
      </c>
      <c r="J9" s="11"/>
      <c r="K9" s="20"/>
    </row>
    <row r="10" spans="1:11" x14ac:dyDescent="0.25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25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25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25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25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25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25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25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25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25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25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25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25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25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25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25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25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25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25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25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25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25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25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25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25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25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25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25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25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25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25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25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25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25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25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25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25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25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25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25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25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25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25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25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25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25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25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25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25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25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25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25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25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25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25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25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25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25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25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25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25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25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25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25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25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25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25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25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25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25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25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25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25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25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25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25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25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25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25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25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25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25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25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25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25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25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25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25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25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25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25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25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25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25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25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25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25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25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25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25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25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25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25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25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25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25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25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25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25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25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25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25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25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25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25">
      <c r="A171" s="23"/>
      <c r="B171" s="20" t="s">
        <v>103</v>
      </c>
      <c r="C171" s="13"/>
      <c r="D171" s="39"/>
      <c r="E171" s="13">
        <f>SUM(Table1[EARNED])-SUM(Table1[Absence Undertime W/ Pay])+CONVERTION!$A$3</f>
        <v>87.915999999999997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238.625</v>
      </c>
      <c r="J171" s="11"/>
      <c r="K171" s="20" t="s">
        <v>236</v>
      </c>
    </row>
    <row r="172" spans="1:11" x14ac:dyDescent="0.25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25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25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25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25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25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25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25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25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25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25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25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25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25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25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25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25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25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25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25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25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25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25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25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25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25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25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25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25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25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25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25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25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25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25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25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25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25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25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25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25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25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25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25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25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25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25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25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25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25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25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25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25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25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25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25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25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25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25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25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25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25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25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25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25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25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25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25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25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25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25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25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25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25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25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25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25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25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25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25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25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25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25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25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25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25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25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25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25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25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25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25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25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25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25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25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25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25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25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25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25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25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25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25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25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25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25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25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25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25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25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25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25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25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25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25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25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25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25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25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25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25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25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25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25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25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25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25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25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25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25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25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25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25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25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25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25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25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25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25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25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25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25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25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25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25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25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25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25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25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25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25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25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25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25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25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25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25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25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25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25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25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25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25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25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25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25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25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25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25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25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25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25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25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25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25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25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25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25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25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25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25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25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25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25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25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25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25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25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25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25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44621</v>
      </c>
      <c r="B560" s="20" t="s">
        <v>479</v>
      </c>
      <c r="C560" s="13">
        <v>1.25</v>
      </c>
      <c r="D560" s="39">
        <v>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44651</v>
      </c>
    </row>
    <row r="561" spans="1:11" x14ac:dyDescent="0.25">
      <c r="A561" s="40"/>
      <c r="B561" s="20" t="s">
        <v>243</v>
      </c>
      <c r="C561" s="13"/>
      <c r="D561" s="39">
        <v>0.13500000000000001</v>
      </c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49"/>
    </row>
    <row r="562" spans="1:11" x14ac:dyDescent="0.25">
      <c r="A562" s="40">
        <v>44652</v>
      </c>
      <c r="B562" s="20" t="s">
        <v>82</v>
      </c>
      <c r="C562" s="13">
        <v>1.25</v>
      </c>
      <c r="D562" s="39">
        <v>1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50" t="s">
        <v>77</v>
      </c>
    </row>
    <row r="563" spans="1:11" x14ac:dyDescent="0.25">
      <c r="A563" s="40"/>
      <c r="B563" s="20" t="s">
        <v>482</v>
      </c>
      <c r="C563" s="13"/>
      <c r="D563" s="39">
        <v>4.4000000000000004E-2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25">
      <c r="A564" s="40">
        <v>45047</v>
      </c>
      <c r="B564" s="20" t="s">
        <v>479</v>
      </c>
      <c r="C564" s="13">
        <v>1.25</v>
      </c>
      <c r="D564" s="39">
        <v>1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0">
        <v>44701</v>
      </c>
    </row>
    <row r="565" spans="1:11" x14ac:dyDescent="0.25">
      <c r="A565" s="40">
        <v>44713</v>
      </c>
      <c r="B565" s="20" t="s">
        <v>83</v>
      </c>
      <c r="C565" s="13">
        <v>1.25</v>
      </c>
      <c r="D565" s="39">
        <v>3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78</v>
      </c>
    </row>
    <row r="566" spans="1:11" x14ac:dyDescent="0.25">
      <c r="A566" s="40"/>
      <c r="B566" s="20" t="s">
        <v>226</v>
      </c>
      <c r="C566" s="13"/>
      <c r="D566" s="39">
        <v>8.7000000000000022E-2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44743</v>
      </c>
      <c r="B567" s="20" t="s">
        <v>84</v>
      </c>
      <c r="C567" s="13">
        <v>1.25</v>
      </c>
      <c r="D567" s="39">
        <v>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 t="s">
        <v>79</v>
      </c>
    </row>
    <row r="568" spans="1:11" x14ac:dyDescent="0.25">
      <c r="A568" s="40"/>
      <c r="B568" s="20" t="s">
        <v>83</v>
      </c>
      <c r="C568" s="13"/>
      <c r="D568" s="39">
        <v>3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 t="s">
        <v>80</v>
      </c>
    </row>
    <row r="569" spans="1:11" x14ac:dyDescent="0.25">
      <c r="A569" s="40"/>
      <c r="B569" s="20" t="s">
        <v>53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49">
        <v>44778</v>
      </c>
    </row>
    <row r="570" spans="1:11" x14ac:dyDescent="0.25">
      <c r="A570" s="40"/>
      <c r="B570" s="20" t="s">
        <v>481</v>
      </c>
      <c r="C570" s="13"/>
      <c r="D570" s="39">
        <v>9.6000000000000002E-2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/>
    </row>
    <row r="571" spans="1:11" x14ac:dyDescent="0.25">
      <c r="A571" s="40">
        <v>44774</v>
      </c>
      <c r="B571" s="20" t="s">
        <v>160</v>
      </c>
      <c r="C571" s="13">
        <v>1.25</v>
      </c>
      <c r="D571" s="39">
        <v>6.7000000000000004E-2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44805</v>
      </c>
      <c r="B572" s="20" t="s">
        <v>479</v>
      </c>
      <c r="C572" s="13">
        <v>1.25</v>
      </c>
      <c r="D572" s="39">
        <v>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49">
        <v>44833</v>
      </c>
    </row>
    <row r="573" spans="1:11" x14ac:dyDescent="0.25">
      <c r="A573" s="40"/>
      <c r="B573" s="20" t="s">
        <v>480</v>
      </c>
      <c r="C573" s="13"/>
      <c r="D573" s="39">
        <v>0.40600000000000003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49"/>
    </row>
    <row r="574" spans="1:11" x14ac:dyDescent="0.25">
      <c r="A574" s="40">
        <v>44835</v>
      </c>
      <c r="B574" s="20" t="s">
        <v>479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44841</v>
      </c>
    </row>
    <row r="575" spans="1:11" x14ac:dyDescent="0.25">
      <c r="A575" s="40"/>
      <c r="B575" s="20" t="s">
        <v>251</v>
      </c>
      <c r="C575" s="13"/>
      <c r="D575" s="39">
        <v>0.219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/>
    </row>
    <row r="576" spans="1:11" x14ac:dyDescent="0.25">
      <c r="A576" s="40">
        <v>44866</v>
      </c>
      <c r="B576" s="20" t="s">
        <v>53</v>
      </c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49">
        <v>44897</v>
      </c>
    </row>
    <row r="577" spans="1:11" x14ac:dyDescent="0.25">
      <c r="A577" s="40"/>
      <c r="B577" s="20" t="s">
        <v>479</v>
      </c>
      <c r="C577" s="13"/>
      <c r="D577" s="39">
        <v>1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49">
        <v>44883</v>
      </c>
    </row>
    <row r="578" spans="1:11" x14ac:dyDescent="0.25">
      <c r="A578" s="40"/>
      <c r="B578" s="20" t="s">
        <v>168</v>
      </c>
      <c r="C578" s="13"/>
      <c r="D578" s="39">
        <v>2.9000000000000012E-2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/>
    </row>
    <row r="579" spans="1:11" x14ac:dyDescent="0.25">
      <c r="A579" s="40">
        <v>44896</v>
      </c>
      <c r="B579" s="20" t="s">
        <v>85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86</v>
      </c>
    </row>
    <row r="580" spans="1:11" x14ac:dyDescent="0.25">
      <c r="A580" s="40"/>
      <c r="B580" s="20" t="s">
        <v>476</v>
      </c>
      <c r="C580" s="13"/>
      <c r="D580" s="39">
        <v>3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477</v>
      </c>
    </row>
    <row r="581" spans="1:11" x14ac:dyDescent="0.25">
      <c r="A581" s="40"/>
      <c r="B581" s="20" t="s">
        <v>478</v>
      </c>
      <c r="C581" s="13"/>
      <c r="D581" s="39">
        <v>4.2000000000000003E-2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8" t="s">
        <v>87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44927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44958</v>
      </c>
      <c r="B584" s="20" t="s">
        <v>60</v>
      </c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>
        <v>1</v>
      </c>
      <c r="I584" s="9"/>
      <c r="J584" s="11"/>
      <c r="K584" s="49">
        <v>44967</v>
      </c>
    </row>
    <row r="585" spans="1:11" x14ac:dyDescent="0.25">
      <c r="A585" s="40">
        <v>44986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25">
      <c r="A586" s="40">
        <v>45017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45047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v>45078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v>45108</v>
      </c>
      <c r="B589" s="20" t="s">
        <v>103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49">
        <v>45114</v>
      </c>
    </row>
    <row r="590" spans="1:11" x14ac:dyDescent="0.25">
      <c r="A590" s="40"/>
      <c r="B590" s="20" t="s">
        <v>160</v>
      </c>
      <c r="C590" s="13"/>
      <c r="D590" s="39">
        <v>6.7000000000000004E-2</v>
      </c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49"/>
    </row>
    <row r="591" spans="1:11" x14ac:dyDescent="0.25">
      <c r="A591" s="40">
        <v>45139</v>
      </c>
      <c r="B591" s="20" t="s">
        <v>107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>
        <v>1</v>
      </c>
      <c r="I591" s="9"/>
      <c r="J591" s="11"/>
      <c r="K591" s="49">
        <v>45145</v>
      </c>
    </row>
    <row r="592" spans="1:11" x14ac:dyDescent="0.25">
      <c r="A592" s="40"/>
      <c r="B592" s="20" t="s">
        <v>204</v>
      </c>
      <c r="C592" s="13"/>
      <c r="D592" s="39">
        <v>2.5000000000000008E-2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49"/>
    </row>
    <row r="593" spans="1:11" x14ac:dyDescent="0.25">
      <c r="A593" s="40">
        <v>45170</v>
      </c>
      <c r="B593" s="20" t="s">
        <v>103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49">
        <v>45198</v>
      </c>
    </row>
    <row r="594" spans="1:11" x14ac:dyDescent="0.25">
      <c r="A594" s="40">
        <v>45200</v>
      </c>
      <c r="B594" s="20" t="s">
        <v>148</v>
      </c>
      <c r="C594" s="13">
        <v>1.25</v>
      </c>
      <c r="D594" s="39">
        <v>8.500000000000002E-2</v>
      </c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25">
      <c r="A595" s="40">
        <v>45231</v>
      </c>
      <c r="B595" s="20" t="s">
        <v>103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/>
      <c r="I595" s="9"/>
      <c r="J595" s="11"/>
      <c r="K595" s="49">
        <v>45272</v>
      </c>
    </row>
    <row r="596" spans="1:11" x14ac:dyDescent="0.25">
      <c r="A596" s="40"/>
      <c r="B596" s="20" t="s">
        <v>108</v>
      </c>
      <c r="C596" s="13"/>
      <c r="D596" s="39">
        <v>1</v>
      </c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49">
        <v>45260</v>
      </c>
    </row>
    <row r="597" spans="1:11" x14ac:dyDescent="0.25">
      <c r="A597" s="40"/>
      <c r="B597" s="20" t="s">
        <v>127</v>
      </c>
      <c r="C597" s="13"/>
      <c r="D597" s="39">
        <v>2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49" t="s">
        <v>483</v>
      </c>
    </row>
    <row r="598" spans="1:11" x14ac:dyDescent="0.25">
      <c r="A598" s="40"/>
      <c r="B598" s="20" t="s">
        <v>486</v>
      </c>
      <c r="C598" s="13"/>
      <c r="D598" s="39">
        <v>0.52300000000000002</v>
      </c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49"/>
    </row>
    <row r="599" spans="1:11" x14ac:dyDescent="0.25">
      <c r="A599" s="40">
        <v>45261</v>
      </c>
      <c r="B599" s="20" t="s">
        <v>254</v>
      </c>
      <c r="C599" s="13">
        <v>1.25</v>
      </c>
      <c r="D599" s="39">
        <v>1</v>
      </c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49">
        <v>45261</v>
      </c>
    </row>
    <row r="600" spans="1:11" x14ac:dyDescent="0.25">
      <c r="A600" s="40"/>
      <c r="B600" s="20" t="s">
        <v>485</v>
      </c>
      <c r="C600" s="13"/>
      <c r="D600" s="39">
        <v>0.115</v>
      </c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49"/>
    </row>
    <row r="601" spans="1:11" x14ac:dyDescent="0.25">
      <c r="A601" s="48" t="s">
        <v>484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49"/>
    </row>
    <row r="602" spans="1:11" x14ac:dyDescent="0.25">
      <c r="A602" s="40">
        <v>45292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45323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45352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45383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45413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45444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45474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45505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45536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45566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45597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45627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45658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45689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45717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45748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45778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45809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45839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45870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45901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45931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45962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45992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/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1"/>
      <c r="B629" s="15"/>
      <c r="C629" s="42"/>
      <c r="D629" s="43"/>
      <c r="E629" s="9"/>
      <c r="F629" s="15"/>
      <c r="G629" s="42" t="str">
        <f>IF(ISBLANK(Table1[[#This Row],[EARNED]]),"",Table1[[#This Row],[EARNED]])</f>
        <v/>
      </c>
      <c r="H629" s="43"/>
      <c r="I629" s="9"/>
      <c r="J629" s="12"/>
      <c r="K62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40" sqref="A4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>
        <v>13.625</v>
      </c>
      <c r="B3" s="11">
        <v>11.625</v>
      </c>
      <c r="D3" s="11">
        <v>0</v>
      </c>
      <c r="E3" s="11"/>
      <c r="F3" s="11">
        <v>32</v>
      </c>
      <c r="G3" s="45">
        <f>SUMIFS(F7:F14,E7:E14,E3)+SUMIFS(D7:D66,C7:C66,F3)+D3</f>
        <v>6.7000000000000004E-2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25">
      <c r="G4" s="33"/>
      <c r="J4" s="1" t="str">
        <f>IF(TEXT(J3,"D")=1,1,TEXT(J3,"D"))</f>
        <v>28</v>
      </c>
    </row>
    <row r="5" spans="1:12" x14ac:dyDescent="0.25">
      <c r="J5" s="1"/>
    </row>
    <row r="6" spans="1:12" x14ac:dyDescent="0.25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25">
      <c r="A7" s="11">
        <f>SUM(Sheet1!E9,Sheet1!I9)</f>
        <v>326.541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2024-01-23T08:06:48Z</dcterms:modified>
</cp:coreProperties>
</file>