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8" i="1" l="1"/>
  <c r="G47" i="1"/>
  <c r="G53" i="1" l="1"/>
  <c r="G54" i="1" l="1"/>
  <c r="G12" i="1"/>
  <c r="G16" i="1" l="1"/>
  <c r="G15" i="1"/>
  <c r="G18" i="1" l="1"/>
  <c r="G21" i="1" l="1"/>
  <c r="G24" i="1" l="1"/>
  <c r="G23" i="1"/>
  <c r="G27" i="1" l="1"/>
  <c r="G26" i="1"/>
  <c r="G29" i="1" l="1"/>
  <c r="G32" i="1" l="1"/>
  <c r="G31" i="1"/>
  <c r="G35" i="1" l="1"/>
  <c r="G34" i="1"/>
  <c r="G40" i="1" l="1"/>
  <c r="G36" i="1" l="1"/>
  <c r="G20" i="1"/>
  <c r="G3" i="3"/>
  <c r="G25" i="1"/>
  <c r="G28" i="1"/>
  <c r="G30" i="1"/>
  <c r="G33" i="1"/>
  <c r="G37" i="1"/>
  <c r="G38" i="1"/>
  <c r="G39" i="1"/>
  <c r="G41" i="1"/>
  <c r="G42" i="1"/>
  <c r="G43" i="1"/>
  <c r="G44" i="1"/>
  <c r="G46" i="1"/>
  <c r="G49" i="1"/>
  <c r="G50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3" i="1"/>
  <c r="G14" i="1"/>
  <c r="G17" i="1"/>
  <c r="G19" i="1"/>
  <c r="G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<sst xmlns="http://schemas.openxmlformats.org/spreadsheetml/2006/main" count="102" uniqueCount="83">
  <si>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</si>
  <si>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</si>
  <si>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</si>
  <si>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</si>
  <si>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</si>
  <si>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</si>
  <si>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</si>
  <si>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</si>
  <si>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</si>
  <si>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</si>
  <si>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</si>
  <si>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</si>
  <si>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</si>
  <si>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</si>
  <si>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</si>
  <si>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</si>
  <si>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</si>
  <si>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</si>
  <si>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</si>
  <si>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</si>
  <si>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</si>
  <si>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</si>
  <si>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</si>
  <si>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</si>
  <si>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</si>
  <si>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</si>
  <si>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</si>
  <si>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</si>
  <si>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</si>
  <si>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</si>
  <si>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</si>
  <si>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</si>
  <si>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</si>
  <si>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</si>
  <si>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</si>
  <si>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</si>
  <si>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</si>
  <si>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</si>
  <si>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</si>
  <si>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</si>
  <si>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</si>
  <si>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</si>
  <si>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</si>
  <si>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</si>
  <si>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</si>
  <si>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</si>
  <si>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</si>
  <si>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</si>
  <si>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</si>
  <si>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</si>
  <si>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</si>
  <si>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</si>
  <si>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</si>
  <si>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</si>
  <si>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</si>
  <si>
    <t>TOTAL LEAVE BALANCE</t>
  </si>
  <si>
    <t>SL(2-0-0)</t>
  </si>
  <si>
    <t>6/23,26/2023</t>
  </si>
  <si>
    <t>A(1-0-0)</t>
  </si>
  <si>
    <t>UT(0-2-47)</t>
  </si>
  <si>
    <t>UT(0-1-38)</t>
  </si>
  <si>
    <t>A(2-0-0)</t>
  </si>
  <si>
    <t>10/5,14/2022</t>
  </si>
  <si>
    <t>UT(0-2-27)</t>
  </si>
  <si>
    <t>UT(0-3-25)</t>
  </si>
  <si>
    <t>UT(0-3-52)</t>
  </si>
  <si>
    <t>UT(0-4-49)</t>
  </si>
  <si>
    <t>5/13,11/2022</t>
  </si>
  <si>
    <t>UT(0-1-12)</t>
  </si>
  <si>
    <t>UT(0-1-34)</t>
  </si>
  <si>
    <t>UT(0-1-40)</t>
  </si>
  <si>
    <t>6/8,27/2022</t>
  </si>
  <si>
    <t>UT(0-3-7)</t>
  </si>
  <si>
    <t>FL(2-0-0)</t>
  </si>
  <si>
    <t>2024</t>
  </si>
  <si>
    <t>UT(0-4-45)</t>
  </si>
  <si>
    <t>UT(0-1-32)</t>
  </si>
  <si>
    <t>UT(0-6-33)</t>
  </si>
  <si>
    <t>UT(1-0-42)</t>
  </si>
  <si>
    <t>UT(0-6-26)</t>
  </si>
  <si>
    <t>A(3-0-0)</t>
  </si>
  <si>
    <t>7/5,7,25/2023</t>
  </si>
  <si>
    <t>UT(0-6-45)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</si>
</sst>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2"/>
  <sheetViews>
    <sheetView tabSelected="1" zoomScaleNormal="100" workbookViewId="0">
      <pane ySplit="3690" topLeftCell="A34" activePane="bottomLeft"/>
      <selection activeCell="E9" sqref="E9"/>
      <selection pane="bottomLeft" activeCell="F53" sqref="F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-3.1539999999999999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 t="s">
        <v>58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50">
        <v>44641</v>
      </c>
    </row>
    <row r="12" spans="1:11" x14ac:dyDescent="0.25">
      <c r="A12" s="40"/>
      <c r="B12" s="20" t="s">
        <v>70</v>
      </c>
      <c r="C12" s="13"/>
      <c r="D12" s="39">
        <v>0.20800000000000002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50"/>
    </row>
    <row r="13" spans="1:11" x14ac:dyDescent="0.25">
      <c r="A13" s="40">
        <v>44652</v>
      </c>
      <c r="B13" s="20" t="s">
        <v>69</v>
      </c>
      <c r="C13" s="13">
        <v>1.25</v>
      </c>
      <c r="D13" s="39">
        <v>0.19600000000000001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44682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67</v>
      </c>
    </row>
    <row r="15" spans="1:11" x14ac:dyDescent="0.25">
      <c r="A15" s="40"/>
      <c r="B15" s="20" t="s">
        <v>58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50">
        <v>44691</v>
      </c>
    </row>
    <row r="16" spans="1:11" x14ac:dyDescent="0.25">
      <c r="A16" s="40"/>
      <c r="B16" s="20" t="s">
        <v>68</v>
      </c>
      <c r="C16" s="13"/>
      <c r="D16" s="39">
        <v>0.15000000000000002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50"/>
    </row>
    <row r="17" spans="1:11" x14ac:dyDescent="0.25">
      <c r="A17" s="40">
        <v>44713</v>
      </c>
      <c r="B17" s="20" t="s">
        <v>61</v>
      </c>
      <c r="C17" s="13">
        <v>1.25</v>
      </c>
      <c r="D17" s="39">
        <v>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71</v>
      </c>
    </row>
    <row r="18" spans="1:11" x14ac:dyDescent="0.25">
      <c r="A18" s="40"/>
      <c r="B18" s="20" t="s">
        <v>66</v>
      </c>
      <c r="C18" s="13"/>
      <c r="D18" s="39">
        <v>0.60199999999999998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44743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50">
        <v>44762</v>
      </c>
    </row>
    <row r="20" spans="1:11" x14ac:dyDescent="0.25">
      <c r="A20" s="40"/>
      <c r="B20" s="15" t="s">
        <v>48</v>
      </c>
      <c r="C20" s="13"/>
      <c r="D20" s="43">
        <v>1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49">
        <v>44749</v>
      </c>
    </row>
    <row r="21" spans="1:11" x14ac:dyDescent="0.25">
      <c r="A21" s="40"/>
      <c r="B21" s="20" t="s">
        <v>65</v>
      </c>
      <c r="C21" s="13"/>
      <c r="D21" s="39">
        <v>0.48299999999999998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50"/>
    </row>
    <row r="22" spans="1:11" x14ac:dyDescent="0.25">
      <c r="A22" s="40">
        <v>44774</v>
      </c>
      <c r="B22" s="15" t="s">
        <v>48</v>
      </c>
      <c r="C22" s="13">
        <v>1.25</v>
      </c>
      <c r="D22" s="43">
        <v>1</v>
      </c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49">
        <v>44799</v>
      </c>
    </row>
    <row r="23" spans="1:11" x14ac:dyDescent="0.25">
      <c r="A23" s="40"/>
      <c r="B23" s="20" t="s">
        <v>58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50">
        <v>44785</v>
      </c>
    </row>
    <row r="24" spans="1:11" x14ac:dyDescent="0.25">
      <c r="A24" s="40"/>
      <c r="B24" s="20" t="s">
        <v>72</v>
      </c>
      <c r="C24" s="13"/>
      <c r="D24" s="39">
        <v>0.39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50"/>
    </row>
    <row r="25" spans="1:11" x14ac:dyDescent="0.25">
      <c r="A25" s="40">
        <v>44805</v>
      </c>
      <c r="B25" s="20" t="s">
        <v>48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44827</v>
      </c>
    </row>
    <row r="26" spans="1:11" x14ac:dyDescent="0.25">
      <c r="A26" s="40"/>
      <c r="B26" s="20" t="s">
        <v>58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>
        <v>44813</v>
      </c>
    </row>
    <row r="27" spans="1:11" x14ac:dyDescent="0.25">
      <c r="A27" s="40"/>
      <c r="B27" s="20" t="s">
        <v>64</v>
      </c>
      <c r="C27" s="13"/>
      <c r="D27" s="39">
        <v>0.42699999999999999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/>
    </row>
    <row r="28" spans="1:11" x14ac:dyDescent="0.25">
      <c r="A28" s="40">
        <v>44835</v>
      </c>
      <c r="B28" s="20" t="s">
        <v>61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62</v>
      </c>
    </row>
    <row r="29" spans="1:11" x14ac:dyDescent="0.25">
      <c r="A29" s="40"/>
      <c r="B29" s="20" t="s">
        <v>63</v>
      </c>
      <c r="C29" s="13"/>
      <c r="D29" s="39">
        <v>0.30599999999999999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44866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44867</v>
      </c>
    </row>
    <row r="31" spans="1:11" x14ac:dyDescent="0.25">
      <c r="A31" s="40"/>
      <c r="B31" s="20" t="s">
        <v>58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0">
        <v>44890</v>
      </c>
    </row>
    <row r="32" spans="1:11" x14ac:dyDescent="0.25">
      <c r="A32" s="40"/>
      <c r="B32" s="20" t="s">
        <v>60</v>
      </c>
      <c r="C32" s="13"/>
      <c r="D32" s="39">
        <v>0.20400000000000001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50"/>
    </row>
    <row r="33" spans="1:11" x14ac:dyDescent="0.25">
      <c r="A33" s="40">
        <v>44896</v>
      </c>
      <c r="B33" s="20" t="s">
        <v>48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50">
        <v>44904</v>
      </c>
    </row>
    <row r="34" spans="1:11" x14ac:dyDescent="0.25">
      <c r="A34" s="40"/>
      <c r="B34" s="20" t="s">
        <v>58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44922</v>
      </c>
    </row>
    <row r="35" spans="1:11" x14ac:dyDescent="0.25">
      <c r="A35" s="40"/>
      <c r="B35" s="20" t="s">
        <v>59</v>
      </c>
      <c r="C35" s="13"/>
      <c r="D35" s="39">
        <v>0.34799999999999998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/>
    </row>
    <row r="37" spans="1:11" x14ac:dyDescent="0.25">
      <c r="A37" s="40">
        <v>44927</v>
      </c>
      <c r="B37" s="20" t="s">
        <v>52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50">
        <v>44950</v>
      </c>
    </row>
    <row r="38" spans="1:11" x14ac:dyDescent="0.25">
      <c r="A38" s="40">
        <v>44958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50">
        <v>44967</v>
      </c>
    </row>
    <row r="39" spans="1:11" x14ac:dyDescent="0.25">
      <c r="A39" s="40">
        <v>44986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50">
        <v>45019</v>
      </c>
    </row>
    <row r="40" spans="1:11" x14ac:dyDescent="0.25">
      <c r="A40" s="40"/>
      <c r="B40" s="20" t="s">
        <v>50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50">
        <v>44999</v>
      </c>
    </row>
    <row r="41" spans="1:11" x14ac:dyDescent="0.25">
      <c r="A41" s="40">
        <v>45017</v>
      </c>
      <c r="B41" s="9" t="s">
        <v>53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54</v>
      </c>
    </row>
    <row r="42" spans="1:11" x14ac:dyDescent="0.25">
      <c r="A42" s="40">
        <v>45047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45078</v>
      </c>
      <c r="B43" s="20" t="s">
        <v>56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57</v>
      </c>
    </row>
    <row r="44" spans="1:11" x14ac:dyDescent="0.25">
      <c r="A44" s="40">
        <v>45108</v>
      </c>
      <c r="B44" s="20" t="s">
        <v>80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81</v>
      </c>
    </row>
    <row r="45" spans="1:11" x14ac:dyDescent="0.25">
      <c r="A45" s="40"/>
      <c r="B45" s="20" t="s">
        <v>82</v>
      </c>
      <c r="C45" s="13"/>
      <c r="D45" s="39">
        <v>0.84399999999999997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45139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0">
        <v>45140</v>
      </c>
    </row>
    <row r="47" spans="1:11" x14ac:dyDescent="0.25">
      <c r="A47" s="40"/>
      <c r="B47" s="20" t="s">
        <v>58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50">
        <v>45167</v>
      </c>
    </row>
    <row r="48" spans="1:11" x14ac:dyDescent="0.25">
      <c r="A48" s="40"/>
      <c r="B48" s="20" t="s">
        <v>79</v>
      </c>
      <c r="C48" s="13"/>
      <c r="D48" s="39">
        <v>0.80400000000000005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50"/>
    </row>
    <row r="49" spans="1:11" x14ac:dyDescent="0.25">
      <c r="A49" s="40">
        <v>45170</v>
      </c>
      <c r="B49" s="20" t="s">
        <v>78</v>
      </c>
      <c r="C49" s="13">
        <v>1.25</v>
      </c>
      <c r="D49" s="39">
        <v>1.087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45200</v>
      </c>
      <c r="B50" s="20" t="s">
        <v>77</v>
      </c>
      <c r="C50" s="13">
        <v>1.25</v>
      </c>
      <c r="D50" s="39">
        <v>0.81899999999999995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45231</v>
      </c>
      <c r="B51" s="20" t="s">
        <v>76</v>
      </c>
      <c r="C51" s="13">
        <v>1.25</v>
      </c>
      <c r="D51" s="39">
        <v>0.192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45261</v>
      </c>
      <c r="B52" s="20" t="s">
        <v>73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75</v>
      </c>
      <c r="C53" s="13"/>
      <c r="D53" s="39">
        <v>0.59399999999999997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8" t="s">
        <v>74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45322</v>
      </c>
      <c r="B55" s="20" t="s">
        <v>50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50">
        <v>45294</v>
      </c>
    </row>
    <row r="56" spans="1:11" x14ac:dyDescent="0.25">
      <c r="A56" s="40">
        <v>45351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45412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45473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45626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45716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45838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45930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45991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46081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46112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46142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46173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46203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46234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46265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46295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46326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46356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46387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46418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46446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46477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46507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46538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46568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46599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46630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46660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46691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46721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46752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46783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46812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46843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46873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46904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46934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46965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46996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47026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47057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47087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47118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47149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47177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47208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47238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47269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47299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47330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47361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1"/>
      <c r="B152" s="15"/>
      <c r="C152" s="42"/>
      <c r="D152" s="43"/>
      <c r="E152" s="9"/>
      <c r="F152" s="15"/>
      <c r="G152" s="42" t="str">
        <f>IF(ISBLANK(Table1[[#This Row],[EARNED]]),"",Table1[[#This Row],[EARNED]])</f>
        <v/>
      </c>
      <c r="H152" s="43"/>
      <c r="I152" s="9"/>
      <c r="J152" s="12"/>
      <c r="K1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6</v>
      </c>
      <c r="F3" s="11">
        <v>45</v>
      </c>
      <c r="G3" s="45">
        <f>SUMIFS(F7:F14,E7:E14,E3)+SUMIFS(D7:D66,C7:C66,F3)+D3</f>
        <v>0.84399999999999997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55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9">
        <f>SUM(Sheet1!E9,Sheet1!I9)</f>
        <v>20.346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2024-01-23T08:12:52Z</dcterms:modified>
</cp:coreProperties>
</file>