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TO\"/>
    </mc:Choice>
  </mc:AlternateContent>
  <xr:revisionPtr revIDLastSave="0" documentId="13_ncr:1_{6D9AF638-D078-4343-A937-3221FD7648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G12" i="1"/>
  <c r="G16" i="1" l="1"/>
  <c r="G15" i="1"/>
  <c r="G18" i="1" l="1"/>
  <c r="G21" i="1" l="1"/>
  <c r="G24" i="1" l="1"/>
  <c r="G23" i="1"/>
  <c r="G27" i="1" l="1"/>
  <c r="G26" i="1"/>
  <c r="G29" i="1" l="1"/>
  <c r="G32" i="1" l="1"/>
  <c r="G31" i="1"/>
  <c r="G35" i="1" l="1"/>
  <c r="G34" i="1"/>
  <c r="G40" i="1" l="1"/>
  <c r="G36" i="1" l="1"/>
  <c r="G20" i="1"/>
  <c r="G3" i="3"/>
  <c r="G25" i="1"/>
  <c r="G28" i="1"/>
  <c r="G30" i="1"/>
  <c r="G33" i="1"/>
  <c r="G37" i="1"/>
  <c r="G38" i="1"/>
  <c r="G39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0" i="1"/>
  <c r="G11" i="1"/>
  <c r="G13" i="1"/>
  <c r="G14" i="1"/>
  <c r="G17" i="1"/>
  <c r="G19" i="1"/>
  <c r="G22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<sst xmlns="http://schemas.openxmlformats.org/spreadsheetml/2006/main" count="93" uniqueCount="75">
  <si>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</si>
  <si>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</si>
  <si>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</si>
  <si>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</si>
  <si>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</si>
  <si>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</si>
  <si>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</si>
  <si>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</si>
  <si>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</si>
  <si>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</si>
  <si>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</si>
  <si>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</si>
  <si>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</si>
  <si>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</si>
  <si>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</si>
  <si>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</si>
  <si>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</si>
  <si>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</si>
  <si>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</si>
  <si>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</si>
  <si>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</si>
  <si>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</si>
  <si>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</si>
  <si>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</si>
  <si>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</si>
  <si>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</si>
  <si>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</si>
  <si>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</si>
  <si>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</si>
  <si>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</si>
  <si>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</si>
  <si>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</si>
  <si>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</si>
  <si>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</si>
  <si>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</si>
  <si>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</si>
  <si>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</si>
  <si>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</si>
  <si>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</si>
  <si>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</si>
  <si>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</si>
  <si>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</si>
  <si>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PERIDO, BEVERLY</t>
  </si>
  <si>
    <t>PERMANENT</t>
  </si>
  <si>
    <t>ADMIN AIDE I</t>
  </si>
  <si>
    <t>CTO</t>
  </si>
  <si>
    <t>2022</t>
  </si>
  <si>
    <t>SP(2-0-0)</t>
  </si>
  <si>
    <t>FL(1-0-0)</t>
  </si>
  <si>
    <t>SL(1-0-0)</t>
  </si>
  <si>
    <t>SP(1-0-0)</t>
  </si>
  <si>
    <t>2023</t>
  </si>
  <si>
    <t>VL(1-0-0)</t>
  </si>
  <si>
    <t xml:space="preserve"> VL(2-0-0)</t>
  </si>
  <si>
    <t>4/14,17/2023</t>
  </si>
  <si>
    <t>TOTAL LEAVE BALANCE</t>
  </si>
  <si>
    <t>SL(2-0-0)</t>
  </si>
  <si>
    <t>6/23,26/2023</t>
  </si>
  <si>
    <t>A(1-0-0)</t>
  </si>
  <si>
    <t>UT(0-2-47)</t>
  </si>
  <si>
    <t>UT(0-1-38)</t>
  </si>
  <si>
    <t>A(2-0-0)</t>
  </si>
  <si>
    <t>10/5,14/2022</t>
  </si>
  <si>
    <t>UT(0-2-27)</t>
  </si>
  <si>
    <t>UT(0-3-25)</t>
  </si>
  <si>
    <t>UT(0-3-52)</t>
  </si>
  <si>
    <t>UT(0-4-49)</t>
  </si>
  <si>
    <t>5/13,11/2022</t>
  </si>
  <si>
    <t>UT(0-1-12)</t>
  </si>
  <si>
    <t>UT(0-1-34)</t>
  </si>
  <si>
    <t>UT(0-1-40)</t>
  </si>
  <si>
    <t>6/8,27/2022</t>
  </si>
  <si>
    <t>UT(0-3-7)</t>
  </si>
  <si>
    <t>FL(2-0-0)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</si>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</sst>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mm/dd/yy;@"/>
    <numFmt numFmtId="166" formatCode="###\-###\-###"/>
    <numFmt numFmtId="167" formatCode="dd"/>
    <numFmt numFmtId="168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8" fontId="1" fillId="0" borderId="9" xfId="0" applyNumberFormat="1" applyFont="1" applyBorder="1" applyAlignment="1">
      <alignment horizontal="left" vertical="center"/>
    </xf>
    <xf numFmtId="168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8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48"/>
  <sheetViews>
    <sheetView tabSelected="1" zoomScaleNormal="100" workbookViewId="0">
      <pane ySplit="3696" topLeftCell="A40" activePane="bottomLeft"/>
      <selection activeCell="E9" sqref="E9"/>
      <selection pane="bottomLeft" activeCell="B52" sqref="B5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 t="s">
        <v>44</v>
      </c>
      <c r="C3" s="52"/>
      <c r="D3" s="22" t="s">
        <v>13</v>
      </c>
      <c r="F3" s="60">
        <v>44621</v>
      </c>
      <c r="G3" s="57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7" t="s">
        <v>45</v>
      </c>
      <c r="G4" s="57"/>
      <c r="H4" s="26" t="s">
        <v>17</v>
      </c>
      <c r="I4" s="26"/>
      <c r="J4" s="57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5.1859999999999999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23.5</v>
      </c>
      <c r="J9" s="11"/>
      <c r="K9" s="20"/>
    </row>
    <row r="10" spans="1:11" x14ac:dyDescent="0.3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44621</v>
      </c>
      <c r="B11" s="20" t="s">
        <v>58</v>
      </c>
      <c r="C11" s="13">
        <v>1.25</v>
      </c>
      <c r="D11" s="39">
        <v>1</v>
      </c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50">
        <v>44641</v>
      </c>
    </row>
    <row r="12" spans="1:11" x14ac:dyDescent="0.3">
      <c r="A12" s="40"/>
      <c r="B12" s="20" t="s">
        <v>70</v>
      </c>
      <c r="C12" s="13"/>
      <c r="D12" s="39">
        <v>0.20800000000000002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50"/>
    </row>
    <row r="13" spans="1:11" x14ac:dyDescent="0.3">
      <c r="A13" s="40">
        <v>44652</v>
      </c>
      <c r="B13" s="20" t="s">
        <v>69</v>
      </c>
      <c r="C13" s="13">
        <v>1.25</v>
      </c>
      <c r="D13" s="39">
        <v>0.19600000000000001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44682</v>
      </c>
      <c r="B14" s="20" t="s">
        <v>47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67</v>
      </c>
    </row>
    <row r="15" spans="1:11" x14ac:dyDescent="0.3">
      <c r="A15" s="40"/>
      <c r="B15" s="20" t="s">
        <v>58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50">
        <v>44691</v>
      </c>
    </row>
    <row r="16" spans="1:11" x14ac:dyDescent="0.3">
      <c r="A16" s="40"/>
      <c r="B16" s="20" t="s">
        <v>68</v>
      </c>
      <c r="C16" s="13"/>
      <c r="D16" s="39">
        <v>0.15000000000000002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50"/>
    </row>
    <row r="17" spans="1:11" x14ac:dyDescent="0.3">
      <c r="A17" s="40">
        <v>44713</v>
      </c>
      <c r="B17" s="20" t="s">
        <v>61</v>
      </c>
      <c r="C17" s="13">
        <v>1.25</v>
      </c>
      <c r="D17" s="39">
        <v>2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71</v>
      </c>
    </row>
    <row r="18" spans="1:11" x14ac:dyDescent="0.3">
      <c r="A18" s="40"/>
      <c r="B18" s="20" t="s">
        <v>66</v>
      </c>
      <c r="C18" s="13"/>
      <c r="D18" s="39">
        <v>0.60199999999999998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44743</v>
      </c>
      <c r="B19" s="20" t="s">
        <v>49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50">
        <v>44762</v>
      </c>
    </row>
    <row r="20" spans="1:11" x14ac:dyDescent="0.3">
      <c r="A20" s="40"/>
      <c r="B20" s="15" t="s">
        <v>48</v>
      </c>
      <c r="C20" s="13"/>
      <c r="D20" s="43">
        <v>1</v>
      </c>
      <c r="E20" s="9"/>
      <c r="F20" s="15"/>
      <c r="G20" s="42" t="str">
        <f>IF(ISBLANK(Table1[[#This Row],[EARNED]]),"",Table1[[#This Row],[EARNED]])</f>
        <v/>
      </c>
      <c r="H20" s="43"/>
      <c r="I20" s="9"/>
      <c r="J20" s="12"/>
      <c r="K20" s="49">
        <v>44749</v>
      </c>
    </row>
    <row r="21" spans="1:11" x14ac:dyDescent="0.3">
      <c r="A21" s="40"/>
      <c r="B21" s="20" t="s">
        <v>65</v>
      </c>
      <c r="C21" s="13"/>
      <c r="D21" s="39">
        <v>0.48299999999999998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50"/>
    </row>
    <row r="22" spans="1:11" x14ac:dyDescent="0.3">
      <c r="A22" s="40">
        <v>44774</v>
      </c>
      <c r="B22" s="15" t="s">
        <v>48</v>
      </c>
      <c r="C22" s="13">
        <v>1.25</v>
      </c>
      <c r="D22" s="43">
        <v>1</v>
      </c>
      <c r="E22" s="9"/>
      <c r="F22" s="15"/>
      <c r="G22" s="42">
        <f>IF(ISBLANK(Table1[[#This Row],[EARNED]]),"",Table1[[#This Row],[EARNED]])</f>
        <v>1.25</v>
      </c>
      <c r="H22" s="43"/>
      <c r="I22" s="9"/>
      <c r="J22" s="12"/>
      <c r="K22" s="49">
        <v>44799</v>
      </c>
    </row>
    <row r="23" spans="1:11" x14ac:dyDescent="0.3">
      <c r="A23" s="40"/>
      <c r="B23" s="20" t="s">
        <v>58</v>
      </c>
      <c r="C23" s="13"/>
      <c r="D23" s="39">
        <v>1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50">
        <v>44785</v>
      </c>
    </row>
    <row r="24" spans="1:11" x14ac:dyDescent="0.3">
      <c r="A24" s="40"/>
      <c r="B24" s="20" t="s">
        <v>72</v>
      </c>
      <c r="C24" s="13"/>
      <c r="D24" s="39">
        <v>0.39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50"/>
    </row>
    <row r="25" spans="1:11" x14ac:dyDescent="0.3">
      <c r="A25" s="40">
        <v>44805</v>
      </c>
      <c r="B25" s="20" t="s">
        <v>48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50">
        <v>44827</v>
      </c>
    </row>
    <row r="26" spans="1:11" x14ac:dyDescent="0.3">
      <c r="A26" s="40"/>
      <c r="B26" s="20" t="s">
        <v>58</v>
      </c>
      <c r="C26" s="13"/>
      <c r="D26" s="39">
        <v>1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50">
        <v>44813</v>
      </c>
    </row>
    <row r="27" spans="1:11" x14ac:dyDescent="0.3">
      <c r="A27" s="40"/>
      <c r="B27" s="20" t="s">
        <v>64</v>
      </c>
      <c r="C27" s="13"/>
      <c r="D27" s="39">
        <v>0.42699999999999999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50"/>
    </row>
    <row r="28" spans="1:11" x14ac:dyDescent="0.3">
      <c r="A28" s="40">
        <v>44835</v>
      </c>
      <c r="B28" s="20" t="s">
        <v>61</v>
      </c>
      <c r="C28" s="13">
        <v>1.25</v>
      </c>
      <c r="D28" s="39">
        <v>2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62</v>
      </c>
    </row>
    <row r="29" spans="1:11" x14ac:dyDescent="0.3">
      <c r="A29" s="40"/>
      <c r="B29" s="20" t="s">
        <v>63</v>
      </c>
      <c r="C29" s="13"/>
      <c r="D29" s="39">
        <v>0.30599999999999999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>
        <v>44866</v>
      </c>
      <c r="B30" s="20" t="s">
        <v>50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50">
        <v>44867</v>
      </c>
    </row>
    <row r="31" spans="1:11" x14ac:dyDescent="0.3">
      <c r="A31" s="40"/>
      <c r="B31" s="20" t="s">
        <v>58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50">
        <v>44890</v>
      </c>
    </row>
    <row r="32" spans="1:11" x14ac:dyDescent="0.3">
      <c r="A32" s="40"/>
      <c r="B32" s="20" t="s">
        <v>60</v>
      </c>
      <c r="C32" s="13"/>
      <c r="D32" s="39">
        <v>0.20400000000000001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50"/>
    </row>
    <row r="33" spans="1:11" x14ac:dyDescent="0.3">
      <c r="A33" s="40">
        <v>44896</v>
      </c>
      <c r="B33" s="20" t="s">
        <v>48</v>
      </c>
      <c r="C33" s="13">
        <v>1.25</v>
      </c>
      <c r="D33" s="39">
        <v>1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50">
        <v>44904</v>
      </c>
    </row>
    <row r="34" spans="1:11" x14ac:dyDescent="0.3">
      <c r="A34" s="40"/>
      <c r="B34" s="20" t="s">
        <v>58</v>
      </c>
      <c r="C34" s="13"/>
      <c r="D34" s="39">
        <v>1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50">
        <v>44922</v>
      </c>
    </row>
    <row r="35" spans="1:11" x14ac:dyDescent="0.3">
      <c r="A35" s="40"/>
      <c r="B35" s="20" t="s">
        <v>59</v>
      </c>
      <c r="C35" s="13"/>
      <c r="D35" s="39">
        <v>0.34799999999999998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50"/>
    </row>
    <row r="36" spans="1:11" x14ac:dyDescent="0.3">
      <c r="A36" s="48" t="s">
        <v>51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50"/>
    </row>
    <row r="37" spans="1:11" x14ac:dyDescent="0.3">
      <c r="A37" s="40">
        <v>44927</v>
      </c>
      <c r="B37" s="20" t="s">
        <v>52</v>
      </c>
      <c r="C37" s="13">
        <v>1.25</v>
      </c>
      <c r="D37" s="39">
        <v>1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50">
        <v>44950</v>
      </c>
    </row>
    <row r="38" spans="1:11" x14ac:dyDescent="0.3">
      <c r="A38" s="40">
        <v>44958</v>
      </c>
      <c r="B38" s="20" t="s">
        <v>50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50">
        <v>44967</v>
      </c>
    </row>
    <row r="39" spans="1:11" x14ac:dyDescent="0.3">
      <c r="A39" s="40">
        <v>44986</v>
      </c>
      <c r="B39" s="20" t="s">
        <v>50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50">
        <v>45019</v>
      </c>
    </row>
    <row r="40" spans="1:11" x14ac:dyDescent="0.3">
      <c r="A40" s="40"/>
      <c r="B40" s="20" t="s">
        <v>50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50">
        <v>44999</v>
      </c>
    </row>
    <row r="41" spans="1:11" x14ac:dyDescent="0.3">
      <c r="A41" s="40">
        <v>45017</v>
      </c>
      <c r="B41" s="9" t="s">
        <v>53</v>
      </c>
      <c r="C41" s="13">
        <v>1.25</v>
      </c>
      <c r="D41" s="39">
        <v>2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54</v>
      </c>
    </row>
    <row r="42" spans="1:11" x14ac:dyDescent="0.3">
      <c r="A42" s="40">
        <v>45047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45078</v>
      </c>
      <c r="B43" s="20" t="s">
        <v>56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2</v>
      </c>
      <c r="I43" s="9"/>
      <c r="J43" s="11"/>
      <c r="K43" s="20" t="s">
        <v>57</v>
      </c>
    </row>
    <row r="44" spans="1:11" x14ac:dyDescent="0.3">
      <c r="A44" s="40">
        <v>45108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45139</v>
      </c>
      <c r="B45" s="20" t="s">
        <v>49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50">
        <v>45140</v>
      </c>
    </row>
    <row r="46" spans="1:11" x14ac:dyDescent="0.3">
      <c r="A46" s="40">
        <v>45170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45200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45231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45261</v>
      </c>
      <c r="B49" s="20" t="s">
        <v>73</v>
      </c>
      <c r="C49" s="13">
        <v>1.25</v>
      </c>
      <c r="D49" s="39">
        <v>2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8" t="s">
        <v>74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45322</v>
      </c>
      <c r="B51" s="20" t="s">
        <v>50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50">
        <v>45294</v>
      </c>
    </row>
    <row r="52" spans="1:11" x14ac:dyDescent="0.3">
      <c r="A52" s="40">
        <v>45351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45382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>
        <v>45412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45443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45473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45504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45535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45565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45596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45626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45657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45688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45716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45747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45777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45808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45838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45869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45900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45930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45961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45991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46022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46053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46081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46112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46142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46173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46203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46234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46265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46295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46326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46356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46387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46418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46446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46477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46507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46538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46568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46599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46630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46660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46691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46721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46752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46783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46812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46843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46873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46904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46934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46965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46996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47026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47057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47087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47118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47149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47177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47208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47238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47269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47299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47330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47361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1"/>
      <c r="B148" s="15"/>
      <c r="C148" s="42"/>
      <c r="D148" s="43"/>
      <c r="E148" s="9"/>
      <c r="F148" s="15"/>
      <c r="G148" s="42" t="str">
        <f>IF(ISBLANK(Table1[[#This Row],[EARNED]]),"",Table1[[#This Row],[EARNED]])</f>
        <v/>
      </c>
      <c r="H148" s="43"/>
      <c r="I148" s="9"/>
      <c r="J148" s="12"/>
      <c r="K14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>
        <v>3</v>
      </c>
      <c r="F3" s="11">
        <v>7</v>
      </c>
      <c r="G3" s="45">
        <f>SUMIFS(F7:F14,E7:E14,E3)+SUMIFS(D7:D66,C7:C66,F3)+D3</f>
        <v>0.39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32" t="s">
        <v>55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3">
      <c r="A7" s="9">
        <f>SUM(Sheet1!E9,Sheet1!I9)</f>
        <v>28.686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2024-01-05T08:10:11Z</dcterms:modified>
</cp:coreProperties>
</file>