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CT\"/>
    </mc:Choice>
  </mc:AlternateContent>
  <xr:revisionPtr revIDLastSave="0" documentId="13_ncr:1_{137A3772-AEAB-45AE-B353-082D2A4153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5" l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11" i="5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11" i="5"/>
  <c r="G44" i="1" l="1"/>
  <c r="G45" i="1"/>
  <c r="G46" i="1"/>
  <c r="G47" i="1"/>
  <c r="G48" i="1"/>
  <c r="G49" i="1"/>
  <c r="G71" i="5" l="1"/>
  <c r="G60" i="1" l="1"/>
  <c r="E9" i="5" l="1"/>
  <c r="G90" i="5"/>
  <c r="G89" i="5"/>
  <c r="G88" i="5"/>
  <c r="G87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<sst xmlns="http://schemas.openxmlformats.org/spreadsheetml/2006/main" count="187" uniqueCount="120">
  <si>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</si>
  <si>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</si>
  <si>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</si>
  <si>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</si>
  <si>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</si>
  <si>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</si>
  <si>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</si>
  <si>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</si>
  <si>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</si>
  <si>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</si>
  <si>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</si>
  <si>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</si>
  <si>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</si>
  <si>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</si>
  <si>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</si>
  <si>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</si>
  <si>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</si>
  <si>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</si>
  <si>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</si>
  <si>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</si>
  <si>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</si>
  <si>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</si>
  <si>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</si>
  <si>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</si>
  <si>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</si>
  <si>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</si>
  <si>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</si>
  <si>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</si>
  <si>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</si>
  <si>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</si>
  <si>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</si>
  <si>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</si>
  <si>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</si>
  <si>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</si>
  <si>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</si>
  <si>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</si>
  <si>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</si>
  <si>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</si>
  <si>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</si>
  <si>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</si>
  <si>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</si>
  <si>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</si>
  <si>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</si>
  <si>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</si>
  <si>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</si>
  <si>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</si>
  <si>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</si>
  <si>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</si>
  <si>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</si>
  <si>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</si>
  <si>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</si>
  <si>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</si>
  <si>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</si>
  <si>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</si>
  <si>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</si>
  <si>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</si>
  <si>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</si>
  <si>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</si>
  <si>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</si>
  <si>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</si>
  <si>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</si>
  <si>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</si>
  <si>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</si>
  <si>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</si>
  <si>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</si>
  <si>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</si>
  <si>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</si>
  <si>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</si>
  <si>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</si>
  <si>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</si>
  <si>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</si>
  <si>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</si>
  <si>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</si>
  <si>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</si>
  <si>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</si>
  <si>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</si>
  <si>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</si>
  <si>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</si>
  <si>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</si>
  <si>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</si>
  <si>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</si>
  <si>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</si>
  <si>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</si>
  <si>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</si>
  <si>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</si>
  <si>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</si>
  <si>
    <t>4/27,28/2023</t>
  </si>
  <si>
    <t>6/1,5/2023</t>
  </si>
  <si>
    <t>5/18-20/2023</t>
  </si>
  <si>
    <t>VL(1-0-0)</t>
  </si>
  <si>
    <t>VL(3-0-0)</t>
  </si>
  <si>
    <t>06/10,17,24/2023</t>
  </si>
  <si>
    <t>05/27, 06/03/2023</t>
  </si>
  <si>
    <t>VL(6-0-0)</t>
  </si>
  <si>
    <t>06/12,21,22,23,29,30/2023</t>
  </si>
  <si>
    <t>UT(0-2-9)</t>
  </si>
  <si>
    <t>FL(1-0-0)</t>
  </si>
  <si>
    <t>FL(4-0-0)</t>
  </si>
  <si>
    <t>7/9,12-14/2022</t>
  </si>
  <si>
    <t>A(5-0-0)</t>
  </si>
  <si>
    <t>7/16,23,28-30/2022</t>
  </si>
  <si>
    <t>A(6-0-0)</t>
  </si>
  <si>
    <t>6/2-4,14,16,29/2022</t>
  </si>
  <si>
    <t>A(4-0-0)</t>
  </si>
  <si>
    <t>5/2,7,13,31/2022</t>
  </si>
  <si>
    <t>UT(0-0-36)</t>
  </si>
  <si>
    <t>A(3-0-0)</t>
  </si>
  <si>
    <t>A(2-0-0)</t>
  </si>
  <si>
    <t>4/19,20,28/2022</t>
  </si>
  <si>
    <t>3/22,23/2022</t>
  </si>
  <si>
    <t>UT(0-0-28)</t>
  </si>
  <si>
    <t>UT(0-0-8)</t>
  </si>
  <si>
    <t>UT(0-0-49)</t>
  </si>
  <si>
    <t>9/5,6/2022</t>
  </si>
  <si>
    <t>UT(0-1-9)</t>
  </si>
  <si>
    <t xml:space="preserve"> *********************NOTHING FOLLOWS***********************</t>
  </si>
  <si>
    <t>RESIGNATION EFFECTIVE DATE:AUGUST 01, 2023</t>
  </si>
  <si>
    <t>TOTAL VL = 58.085</t>
  </si>
  <si>
    <t>TOTAL SL = 83.750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</si>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</sst>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1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20" topLeftCell="A79"/>
      <selection activeCell="B4" sqref="B4:C4"/>
      <selection pane="bottomLeft" activeCell="C91" sqref="C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119</v>
      </c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9">
        <f>SUM(Table13[EARNED])-SUM(Table13[Absence Undertime W/ Pay])</f>
        <v>58.085000000000008</v>
      </c>
      <c r="F9" s="11"/>
      <c r="G9" s="13" t="str">
        <f>IF(ISBLANK(Table13[[#This Row],[EARNED]]),"",Table13[[#This Row],[EARNED]])</f>
        <v/>
      </c>
      <c r="H9" s="11"/>
      <c r="I9" s="69">
        <f>SUM(Table13[[EARNED ]])-SUM(Table13[Absence Undertime  W/ Pay])</f>
        <v>83.75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IF(ISBLANK(Table13[[#This Row],[EARNED]]),"",Table13[[#This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>
        <f t="shared" ref="E12:E75" si="0">SUM(C12,E11)-D12</f>
        <v>2.5</v>
      </c>
      <c r="F12" s="20"/>
      <c r="G12" s="13">
        <f>IF(ISBLANK(Table13[[#This Row],[EARNED]]),"",Table13[[#This Row],[EARNED]])</f>
        <v>1.25</v>
      </c>
      <c r="H12" s="39"/>
      <c r="I12" s="9">
        <f t="shared" ref="I12:I75" si="1">SUM(G12,I11)-H12</f>
        <v>2.5</v>
      </c>
      <c r="J12" s="11"/>
      <c r="K12" s="49"/>
    </row>
    <row r="13" spans="1:11" x14ac:dyDescent="0.3">
      <c r="A13" s="40">
        <v>43190</v>
      </c>
      <c r="B13" s="20"/>
      <c r="C13" s="13">
        <v>1.25</v>
      </c>
      <c r="D13" s="39"/>
      <c r="E13" s="9">
        <f t="shared" si="0"/>
        <v>3.75</v>
      </c>
      <c r="F13" s="20"/>
      <c r="G13" s="13">
        <f>IF(ISBLANK(Table13[[#This Row],[EARNED]]),"",Table13[[#This Row],[EARNED]])</f>
        <v>1.25</v>
      </c>
      <c r="H13" s="39"/>
      <c r="I13" s="9">
        <f t="shared" si="1"/>
        <v>3.75</v>
      </c>
      <c r="J13" s="11"/>
      <c r="K13" s="49"/>
    </row>
    <row r="14" spans="1:11" x14ac:dyDescent="0.3">
      <c r="A14" s="40">
        <v>43220</v>
      </c>
      <c r="B14" s="20"/>
      <c r="C14" s="13">
        <v>1.25</v>
      </c>
      <c r="D14" s="39"/>
      <c r="E14" s="9">
        <f t="shared" si="0"/>
        <v>5</v>
      </c>
      <c r="F14" s="20"/>
      <c r="G14" s="13">
        <f>IF(ISBLANK(Table13[[#This Row],[EARNED]]),"",Table13[[#This Row],[EARNED]])</f>
        <v>1.25</v>
      </c>
      <c r="H14" s="39"/>
      <c r="I14" s="9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>
        <f t="shared" si="0"/>
        <v>6.25</v>
      </c>
      <c r="F15" s="20"/>
      <c r="G15" s="13">
        <f>IF(ISBLANK(Table13[[#This Row],[EARNED]]),"",Table13[[#This Row],[EARNED]])</f>
        <v>1.25</v>
      </c>
      <c r="H15" s="39"/>
      <c r="I15" s="9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>
        <f t="shared" si="0"/>
        <v>7.5</v>
      </c>
      <c r="F16" s="15"/>
      <c r="G16" s="42">
        <f>IF(ISBLANK(Table13[[#This Row],[EARNED]]),"",Table13[[#This Row],[EARNED]])</f>
        <v>1.25</v>
      </c>
      <c r="H16" s="43"/>
      <c r="I16" s="9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>
        <f t="shared" si="0"/>
        <v>8.75</v>
      </c>
      <c r="F17" s="20"/>
      <c r="G17" s="13">
        <f>IF(ISBLANK(Table13[[#This Row],[EARNED]]),"",Table13[[#This Row],[EARNED]])</f>
        <v>1.25</v>
      </c>
      <c r="H17" s="39"/>
      <c r="I17" s="9">
        <f t="shared" si="1"/>
        <v>8.75</v>
      </c>
      <c r="J17" s="11"/>
      <c r="K17" s="49"/>
    </row>
    <row r="18" spans="1:11" x14ac:dyDescent="0.3">
      <c r="A18" s="40">
        <v>43343</v>
      </c>
      <c r="B18" s="20"/>
      <c r="C18" s="13">
        <v>1.25</v>
      </c>
      <c r="D18" s="39"/>
      <c r="E18" s="9">
        <f t="shared" si="0"/>
        <v>10</v>
      </c>
      <c r="F18" s="20"/>
      <c r="G18" s="13">
        <f>IF(ISBLANK(Table13[[#This Row],[EARNED]]),"",Table13[[#This Row],[EARNED]])</f>
        <v>1.25</v>
      </c>
      <c r="H18" s="39"/>
      <c r="I18" s="9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>
        <f t="shared" si="0"/>
        <v>11.25</v>
      </c>
      <c r="F19" s="20"/>
      <c r="G19" s="13">
        <f>IF(ISBLANK(Table13[[#This Row],[EARNED]]),"",Table13[[#This Row],[EARNED]])</f>
        <v>1.25</v>
      </c>
      <c r="H19" s="39"/>
      <c r="I19" s="9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>
        <f t="shared" si="0"/>
        <v>12.5</v>
      </c>
      <c r="F20" s="20"/>
      <c r="G20" s="13">
        <f>IF(ISBLANK(Table13[[#This Row],[EARNED]]),"",Table13[[#This Row],[EARNED]])</f>
        <v>1.25</v>
      </c>
      <c r="H20" s="39"/>
      <c r="I20" s="9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>
        <f t="shared" si="0"/>
        <v>13.75</v>
      </c>
      <c r="F21" s="20"/>
      <c r="G21" s="13">
        <f>IF(ISBLANK(Table13[[#This Row],[EARNED]]),"",Table13[[#This Row],[EARNED]])</f>
        <v>1.25</v>
      </c>
      <c r="H21" s="39"/>
      <c r="I21" s="9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65</v>
      </c>
      <c r="C22" s="13">
        <v>1.25</v>
      </c>
      <c r="D22" s="39">
        <v>5</v>
      </c>
      <c r="E22" s="9">
        <f t="shared" si="0"/>
        <v>10</v>
      </c>
      <c r="F22" s="20"/>
      <c r="G22" s="13">
        <f>IF(ISBLANK(Table13[[#This Row],[EARNED]]),"",Table13[[#This Row],[EARNED]])</f>
        <v>1.25</v>
      </c>
      <c r="H22" s="39"/>
      <c r="I22" s="9">
        <f t="shared" si="1"/>
        <v>15</v>
      </c>
      <c r="J22" s="11"/>
      <c r="K22" s="20" t="s">
        <v>66</v>
      </c>
    </row>
    <row r="23" spans="1:11" x14ac:dyDescent="0.3">
      <c r="A23" s="48" t="s">
        <v>45</v>
      </c>
      <c r="B23" s="20"/>
      <c r="C23" s="13"/>
      <c r="D23" s="39"/>
      <c r="E23" s="9">
        <f t="shared" si="0"/>
        <v>10</v>
      </c>
      <c r="F23" s="20"/>
      <c r="G23" s="13" t="str">
        <f>IF(ISBLANK(Table13[[#This Row],[EARNED]]),"",Table13[[#This Row],[EARNED]])</f>
        <v/>
      </c>
      <c r="H23" s="39"/>
      <c r="I23" s="9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>
        <f t="shared" si="0"/>
        <v>11.25</v>
      </c>
      <c r="F24" s="20"/>
      <c r="G24" s="13">
        <f>IF(ISBLANK(Table13[[#This Row],[EARNED]]),"",Table13[[#This Row],[EARNED]])</f>
        <v>1.25</v>
      </c>
      <c r="H24" s="39"/>
      <c r="I24" s="9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>
        <f t="shared" si="0"/>
        <v>12.5</v>
      </c>
      <c r="F25" s="20"/>
      <c r="G25" s="13">
        <f>IF(ISBLANK(Table13[[#This Row],[EARNED]]),"",Table13[[#This Row],[EARNED]])</f>
        <v>1.25</v>
      </c>
      <c r="H25" s="39"/>
      <c r="I25" s="9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>
        <f t="shared" si="0"/>
        <v>13.75</v>
      </c>
      <c r="F26" s="20"/>
      <c r="G26" s="13">
        <f>IF(ISBLANK(Table13[[#This Row],[EARNED]]),"",Table13[[#This Row],[EARNED]])</f>
        <v>1.25</v>
      </c>
      <c r="H26" s="39"/>
      <c r="I26" s="9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>
        <f t="shared" si="0"/>
        <v>15</v>
      </c>
      <c r="F27" s="20"/>
      <c r="G27" s="13">
        <f>IF(ISBLANK(Table13[[#This Row],[EARNED]]),"",Table13[[#This Row],[EARNED]])</f>
        <v>1.25</v>
      </c>
      <c r="H27" s="39"/>
      <c r="I27" s="9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>
        <f t="shared" si="0"/>
        <v>16.25</v>
      </c>
      <c r="F28" s="20"/>
      <c r="G28" s="13">
        <f>IF(ISBLANK(Table13[[#This Row],[EARNED]]),"",Table13[[#This Row],[EARNED]])</f>
        <v>1.25</v>
      </c>
      <c r="H28" s="39"/>
      <c r="I28" s="9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>
        <f t="shared" si="0"/>
        <v>17.5</v>
      </c>
      <c r="F29" s="20"/>
      <c r="G29" s="13">
        <f>IF(ISBLANK(Table13[[#This Row],[EARNED]]),"",Table13[[#This Row],[EARNED]])</f>
        <v>1.25</v>
      </c>
      <c r="H29" s="39"/>
      <c r="I29" s="9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>
        <f t="shared" si="0"/>
        <v>18.75</v>
      </c>
      <c r="F30" s="20"/>
      <c r="G30" s="13">
        <f>IF(ISBLANK(Table13[[#This Row],[EARNED]]),"",Table13[[#This Row],[EARNED]])</f>
        <v>1.25</v>
      </c>
      <c r="H30" s="39"/>
      <c r="I30" s="9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>
        <f t="shared" si="0"/>
        <v>20</v>
      </c>
      <c r="F31" s="20"/>
      <c r="G31" s="13">
        <f>IF(ISBLANK(Table13[[#This Row],[EARNED]]),"",Table13[[#This Row],[EARNED]])</f>
        <v>1.25</v>
      </c>
      <c r="H31" s="39"/>
      <c r="I31" s="9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>
        <f t="shared" si="0"/>
        <v>21.25</v>
      </c>
      <c r="F32" s="20"/>
      <c r="G32" s="13">
        <f>IF(ISBLANK(Table13[[#This Row],[EARNED]]),"",Table13[[#This Row],[EARNED]])</f>
        <v>1.25</v>
      </c>
      <c r="H32" s="39"/>
      <c r="I32" s="9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>
        <f t="shared" si="0"/>
        <v>22.5</v>
      </c>
      <c r="F33" s="20"/>
      <c r="G33" s="13">
        <f>IF(ISBLANK(Table13[[#This Row],[EARNED]]),"",Table13[[#This Row],[EARNED]])</f>
        <v>1.25</v>
      </c>
      <c r="H33" s="39"/>
      <c r="I33" s="9">
        <f t="shared" si="1"/>
        <v>27.5</v>
      </c>
      <c r="J33" s="11"/>
      <c r="K33" s="20"/>
    </row>
    <row r="34" spans="1:11" x14ac:dyDescent="0.3">
      <c r="A34" s="40">
        <v>43799</v>
      </c>
      <c r="B34" s="20" t="s">
        <v>65</v>
      </c>
      <c r="C34" s="13">
        <v>1.25</v>
      </c>
      <c r="D34" s="39">
        <v>5</v>
      </c>
      <c r="E34" s="9">
        <f t="shared" si="0"/>
        <v>18.75</v>
      </c>
      <c r="F34" s="20"/>
      <c r="G34" s="13">
        <f>IF(ISBLANK(Table13[[#This Row],[EARNED]]),"",Table13[[#This Row],[EARNED]])</f>
        <v>1.25</v>
      </c>
      <c r="H34" s="39"/>
      <c r="I34" s="9">
        <f t="shared" si="1"/>
        <v>28.75</v>
      </c>
      <c r="J34" s="11"/>
      <c r="K34" s="20"/>
    </row>
    <row r="35" spans="1:11" x14ac:dyDescent="0.3">
      <c r="A35" s="40">
        <v>43830</v>
      </c>
      <c r="B35" s="20"/>
      <c r="C35" s="13">
        <v>1.25</v>
      </c>
      <c r="D35" s="39"/>
      <c r="E35" s="9">
        <f t="shared" si="0"/>
        <v>20</v>
      </c>
      <c r="F35" s="20"/>
      <c r="G35" s="13">
        <f>IF(ISBLANK(Table13[[#This Row],[EARNED]]),"",Table13[[#This Row],[EARNED]])</f>
        <v>1.25</v>
      </c>
      <c r="H35" s="39"/>
      <c r="I35" s="9">
        <f t="shared" si="1"/>
        <v>30</v>
      </c>
      <c r="J35" s="11"/>
      <c r="K35" s="20"/>
    </row>
    <row r="36" spans="1:11" x14ac:dyDescent="0.3">
      <c r="A36" s="48" t="s">
        <v>46</v>
      </c>
      <c r="B36" s="20"/>
      <c r="C36" s="13"/>
      <c r="D36" s="39"/>
      <c r="E36" s="9">
        <f t="shared" si="0"/>
        <v>20</v>
      </c>
      <c r="F36" s="20"/>
      <c r="G36" s="13" t="str">
        <f>IF(ISBLANK(Table13[[#This Row],[EARNED]]),"",Table13[[#This Row],[EARNED]])</f>
        <v/>
      </c>
      <c r="H36" s="39"/>
      <c r="I36" s="9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>
        <f t="shared" si="0"/>
        <v>21.25</v>
      </c>
      <c r="F37" s="20"/>
      <c r="G37" s="13">
        <f>IF(ISBLANK(Table13[[#This Row],[EARNED]]),"",Table13[[#This Row],[EARNED]])</f>
        <v>1.25</v>
      </c>
      <c r="H37" s="39"/>
      <c r="I37" s="9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>
        <f t="shared" si="0"/>
        <v>22.5</v>
      </c>
      <c r="F38" s="20"/>
      <c r="G38" s="13">
        <f>IF(ISBLANK(Table13[[#This Row],[EARNED]]),"",Table13[[#This Row],[EARNED]])</f>
        <v>1.25</v>
      </c>
      <c r="H38" s="39"/>
      <c r="I38" s="9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>
        <f t="shared" si="0"/>
        <v>23.75</v>
      </c>
      <c r="F39" s="20"/>
      <c r="G39" s="13">
        <f>IF(ISBLANK(Table13[[#This Row],[EARNED]]),"",Table13[[#This Row],[EARNED]])</f>
        <v>1.25</v>
      </c>
      <c r="H39" s="39"/>
      <c r="I39" s="9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>
        <f t="shared" si="0"/>
        <v>25</v>
      </c>
      <c r="F40" s="20"/>
      <c r="G40" s="13">
        <f>IF(ISBLANK(Table13[[#This Row],[EARNED]]),"",Table13[[#This Row],[EARNED]])</f>
        <v>1.25</v>
      </c>
      <c r="H40" s="39"/>
      <c r="I40" s="9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>
        <f t="shared" si="0"/>
        <v>26.25</v>
      </c>
      <c r="F41" s="20"/>
      <c r="G41" s="13">
        <f>IF(ISBLANK(Table13[[#This Row],[EARNED]]),"",Table13[[#This Row],[EARNED]])</f>
        <v>1.25</v>
      </c>
      <c r="H41" s="39"/>
      <c r="I41" s="9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>
        <f t="shared" si="0"/>
        <v>27.5</v>
      </c>
      <c r="F42" s="20"/>
      <c r="G42" s="13">
        <f>IF(ISBLANK(Table13[[#This Row],[EARNED]]),"",Table13[[#This Row],[EARNED]])</f>
        <v>1.25</v>
      </c>
      <c r="H42" s="39"/>
      <c r="I42" s="9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>
        <f t="shared" si="0"/>
        <v>28.75</v>
      </c>
      <c r="F43" s="20"/>
      <c r="G43" s="13">
        <f>IF(ISBLANK(Table13[[#This Row],[EARNED]]),"",Table13[[#This Row],[EARNED]])</f>
        <v>1.25</v>
      </c>
      <c r="H43" s="39"/>
      <c r="I43" s="9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>
        <f t="shared" si="0"/>
        <v>30</v>
      </c>
      <c r="F44" s="20"/>
      <c r="G44" s="13">
        <f>IF(ISBLANK(Table13[[#This Row],[EARNED]]),"",Table13[[#This Row],[EARNED]])</f>
        <v>1.25</v>
      </c>
      <c r="H44" s="39"/>
      <c r="I44" s="9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>
        <f t="shared" si="0"/>
        <v>31.25</v>
      </c>
      <c r="F45" s="20"/>
      <c r="G45" s="13">
        <f>IF(ISBLANK(Table13[[#This Row],[EARNED]]),"",Table13[[#This Row],[EARNED]])</f>
        <v>1.25</v>
      </c>
      <c r="H45" s="39"/>
      <c r="I45" s="9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>
        <f t="shared" si="0"/>
        <v>32.5</v>
      </c>
      <c r="F46" s="20"/>
      <c r="G46" s="13">
        <f>IF(ISBLANK(Table13[[#This Row],[EARNED]]),"",Table13[[#This Row],[EARNED]])</f>
        <v>1.25</v>
      </c>
      <c r="H46" s="39"/>
      <c r="I46" s="9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>
        <f t="shared" si="0"/>
        <v>33.75</v>
      </c>
      <c r="F47" s="20"/>
      <c r="G47" s="13">
        <f>IF(ISBLANK(Table13[[#This Row],[EARNED]]),"",Table13[[#This Row],[EARNED]])</f>
        <v>1.25</v>
      </c>
      <c r="H47" s="39"/>
      <c r="I47" s="9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65</v>
      </c>
      <c r="C48" s="13">
        <v>1.25</v>
      </c>
      <c r="D48" s="39">
        <v>5</v>
      </c>
      <c r="E48" s="9">
        <f t="shared" si="0"/>
        <v>30</v>
      </c>
      <c r="F48" s="20"/>
      <c r="G48" s="13">
        <f>IF(ISBLANK(Table13[[#This Row],[EARNED]]),"",Table13[[#This Row],[EARNED]])</f>
        <v>1.25</v>
      </c>
      <c r="H48" s="39"/>
      <c r="I48" s="9">
        <f t="shared" si="1"/>
        <v>45</v>
      </c>
      <c r="J48" s="11"/>
      <c r="K48" s="20"/>
    </row>
    <row r="49" spans="1:11" x14ac:dyDescent="0.3">
      <c r="A49" s="48" t="s">
        <v>47</v>
      </c>
      <c r="B49" s="20"/>
      <c r="C49" s="13"/>
      <c r="D49" s="39"/>
      <c r="E49" s="9">
        <f t="shared" si="0"/>
        <v>30</v>
      </c>
      <c r="F49" s="20"/>
      <c r="G49" s="13" t="str">
        <f>IF(ISBLANK(Table13[[#This Row],[EARNED]]),"",Table13[[#This Row],[EARNED]])</f>
        <v/>
      </c>
      <c r="H49" s="39"/>
      <c r="I49" s="9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>
        <f t="shared" si="0"/>
        <v>31.25</v>
      </c>
      <c r="F50" s="20"/>
      <c r="G50" s="13">
        <f>IF(ISBLANK(Table13[[#This Row],[EARNED]]),"",Table13[[#This Row],[EARNED]])</f>
        <v>1.25</v>
      </c>
      <c r="H50" s="39"/>
      <c r="I50" s="9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>
        <f t="shared" si="0"/>
        <v>32.5</v>
      </c>
      <c r="F51" s="20"/>
      <c r="G51" s="13">
        <f>IF(ISBLANK(Table13[[#This Row],[EARNED]]),"",Table13[[#This Row],[EARNED]])</f>
        <v>1.25</v>
      </c>
      <c r="H51" s="39"/>
      <c r="I51" s="9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>
        <f t="shared" si="0"/>
        <v>33.75</v>
      </c>
      <c r="F52" s="20"/>
      <c r="G52" s="13">
        <f>IF(ISBLANK(Table13[[#This Row],[EARNED]]),"",Table13[[#This Row],[EARNED]])</f>
        <v>1.25</v>
      </c>
      <c r="H52" s="39"/>
      <c r="I52" s="9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>
        <f t="shared" si="0"/>
        <v>35</v>
      </c>
      <c r="F53" s="20"/>
      <c r="G53" s="13">
        <f>IF(ISBLANK(Table13[[#This Row],[EARNED]]),"",Table13[[#This Row],[EARNED]])</f>
        <v>1.25</v>
      </c>
      <c r="H53" s="39"/>
      <c r="I53" s="9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>
        <f t="shared" si="0"/>
        <v>36.25</v>
      </c>
      <c r="F54" s="20"/>
      <c r="G54" s="13">
        <f>IF(ISBLANK(Table13[[#This Row],[EARNED]]),"",Table13[[#This Row],[EARNED]])</f>
        <v>1.25</v>
      </c>
      <c r="H54" s="39"/>
      <c r="I54" s="9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>
        <f t="shared" si="0"/>
        <v>37.5</v>
      </c>
      <c r="F55" s="20"/>
      <c r="G55" s="13">
        <f>IF(ISBLANK(Table13[[#This Row],[EARNED]]),"",Table13[[#This Row],[EARNED]])</f>
        <v>1.25</v>
      </c>
      <c r="H55" s="39"/>
      <c r="I55" s="9">
        <f t="shared" si="1"/>
        <v>52.5</v>
      </c>
      <c r="J55" s="11"/>
      <c r="K55" s="49"/>
    </row>
    <row r="56" spans="1:11" x14ac:dyDescent="0.3">
      <c r="A56" s="40">
        <v>44408</v>
      </c>
      <c r="B56" s="20"/>
      <c r="C56" s="13">
        <v>1.25</v>
      </c>
      <c r="D56" s="39"/>
      <c r="E56" s="9">
        <f t="shared" si="0"/>
        <v>38.75</v>
      </c>
      <c r="F56" s="20"/>
      <c r="G56" s="13">
        <f>IF(ISBLANK(Table13[[#This Row],[EARNED]]),"",Table13[[#This Row],[EARNED]])</f>
        <v>1.25</v>
      </c>
      <c r="H56" s="39"/>
      <c r="I56" s="9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>
        <f t="shared" si="0"/>
        <v>40</v>
      </c>
      <c r="F57" s="20"/>
      <c r="G57" s="13">
        <f>IF(ISBLANK(Table13[[#This Row],[EARNED]]),"",Table13[[#This Row],[EARNED]])</f>
        <v>1.25</v>
      </c>
      <c r="H57" s="39"/>
      <c r="I57" s="9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>
        <f t="shared" si="0"/>
        <v>41.25</v>
      </c>
      <c r="F58" s="20"/>
      <c r="G58" s="13">
        <f>IF(ISBLANK(Table13[[#This Row],[EARNED]]),"",Table13[[#This Row],[EARNED]])</f>
        <v>1.25</v>
      </c>
      <c r="H58" s="39"/>
      <c r="I58" s="9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>
        <f t="shared" si="0"/>
        <v>42.5</v>
      </c>
      <c r="F59" s="20"/>
      <c r="G59" s="13">
        <f>IF(ISBLANK(Table13[[#This Row],[EARNED]]),"",Table13[[#This Row],[EARNED]])</f>
        <v>1.25</v>
      </c>
      <c r="H59" s="39"/>
      <c r="I59" s="9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>
        <f t="shared" si="0"/>
        <v>43.75</v>
      </c>
      <c r="F60" s="20"/>
      <c r="G60" s="13">
        <f>IF(ISBLANK(Table13[[#This Row],[EARNED]]),"",Table13[[#This Row],[EARNED]])</f>
        <v>1.25</v>
      </c>
      <c r="H60" s="39"/>
      <c r="I60" s="9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77</v>
      </c>
      <c r="C61" s="13">
        <v>1.25</v>
      </c>
      <c r="D61" s="39">
        <v>5</v>
      </c>
      <c r="E61" s="9">
        <f t="shared" si="0"/>
        <v>40</v>
      </c>
      <c r="F61" s="20"/>
      <c r="G61" s="13">
        <f>IF(ISBLANK(Table13[[#This Row],[EARNED]]),"",Table13[[#This Row],[EARNED]])</f>
        <v>1.25</v>
      </c>
      <c r="H61" s="39"/>
      <c r="I61" s="9">
        <f t="shared" si="1"/>
        <v>60</v>
      </c>
      <c r="J61" s="11"/>
      <c r="K61" s="20" t="s">
        <v>78</v>
      </c>
    </row>
    <row r="62" spans="1:11" x14ac:dyDescent="0.3">
      <c r="A62" s="48" t="s">
        <v>48</v>
      </c>
      <c r="B62" s="20"/>
      <c r="C62" s="13"/>
      <c r="D62" s="39"/>
      <c r="E62" s="9">
        <f t="shared" si="0"/>
        <v>40</v>
      </c>
      <c r="F62" s="20"/>
      <c r="G62" s="13" t="str">
        <f>IF(ISBLANK(Table13[[#This Row],[EARNED]]),"",Table13[[#This Row],[EARNED]])</f>
        <v/>
      </c>
      <c r="H62" s="39"/>
      <c r="I62" s="9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>
        <f t="shared" si="0"/>
        <v>41.25</v>
      </c>
      <c r="F63" s="20"/>
      <c r="G63" s="13">
        <f>IF(ISBLANK(Table13[[#This Row],[EARNED]]),"",Table13[[#This Row],[EARNED]])</f>
        <v>1.25</v>
      </c>
      <c r="H63" s="39"/>
      <c r="I63" s="9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>
        <f t="shared" si="0"/>
        <v>42.5</v>
      </c>
      <c r="F64" s="20"/>
      <c r="G64" s="13">
        <f>IF(ISBLANK(Table13[[#This Row],[EARNED]]),"",Table13[[#This Row],[EARNED]])</f>
        <v>1.25</v>
      </c>
      <c r="H64" s="39"/>
      <c r="I64" s="9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>
        <f t="shared" si="0"/>
        <v>43.75</v>
      </c>
      <c r="F65" s="20"/>
      <c r="G65" s="13">
        <f>IF(ISBLANK(Table13[[#This Row],[EARNED]]),"",Table13[[#This Row],[EARNED]])</f>
        <v>1.25</v>
      </c>
      <c r="H65" s="39"/>
      <c r="I65" s="9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>
        <f t="shared" si="0"/>
        <v>45</v>
      </c>
      <c r="F66" s="20"/>
      <c r="G66" s="13">
        <f>IF(ISBLANK(Table13[[#This Row],[EARNED]]),"",Table13[[#This Row],[EARNED]])</f>
        <v>1.25</v>
      </c>
      <c r="H66" s="39"/>
      <c r="I66" s="9">
        <f t="shared" si="1"/>
        <v>65</v>
      </c>
      <c r="J66" s="11"/>
      <c r="K66" s="20"/>
    </row>
    <row r="67" spans="1:11" x14ac:dyDescent="0.3">
      <c r="A67" s="40">
        <v>44712</v>
      </c>
      <c r="B67" s="20" t="s">
        <v>105</v>
      </c>
      <c r="C67" s="13">
        <v>1.25</v>
      </c>
      <c r="D67" s="39">
        <v>7.5000000000000011E-2</v>
      </c>
      <c r="E67" s="9">
        <f t="shared" si="0"/>
        <v>46.174999999999997</v>
      </c>
      <c r="F67" s="20"/>
      <c r="G67" s="13">
        <f>IF(ISBLANK(Table13[[#This Row],[EARNED]]),"",Table13[[#This Row],[EARNED]])</f>
        <v>1.25</v>
      </c>
      <c r="H67" s="39"/>
      <c r="I67" s="9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>
        <f t="shared" si="0"/>
        <v>47.424999999999997</v>
      </c>
      <c r="F68" s="20"/>
      <c r="G68" s="13">
        <f>IF(ISBLANK(Table13[[#This Row],[EARNED]]),"",Table13[[#This Row],[EARNED]])</f>
        <v>1.25</v>
      </c>
      <c r="H68" s="39"/>
      <c r="I68" s="9">
        <f t="shared" si="1"/>
        <v>67.5</v>
      </c>
      <c r="J68" s="11"/>
      <c r="K68" s="20"/>
    </row>
    <row r="69" spans="1:11" x14ac:dyDescent="0.3">
      <c r="A69" s="40">
        <v>44773</v>
      </c>
      <c r="B69" s="20" t="s">
        <v>97</v>
      </c>
      <c r="C69" s="13">
        <v>1.25</v>
      </c>
      <c r="D69" s="39">
        <v>4</v>
      </c>
      <c r="E69" s="9">
        <f t="shared" si="0"/>
        <v>44.674999999999997</v>
      </c>
      <c r="F69" s="20"/>
      <c r="G69" s="13">
        <f>IF(ISBLANK(Table13[[#This Row],[EARNED]]),"",Table13[[#This Row],[EARNED]])</f>
        <v>1.25</v>
      </c>
      <c r="H69" s="39"/>
      <c r="I69" s="9">
        <f t="shared" si="1"/>
        <v>68.75</v>
      </c>
      <c r="J69" s="11"/>
      <c r="K69" s="20" t="s">
        <v>98</v>
      </c>
    </row>
    <row r="70" spans="1:11" x14ac:dyDescent="0.3">
      <c r="A70" s="40">
        <v>44804</v>
      </c>
      <c r="B70" s="20" t="s">
        <v>96</v>
      </c>
      <c r="C70" s="13">
        <v>1.25</v>
      </c>
      <c r="D70" s="39">
        <v>1</v>
      </c>
      <c r="E70" s="9">
        <f t="shared" si="0"/>
        <v>44.924999999999997</v>
      </c>
      <c r="F70" s="20"/>
      <c r="G70" s="13">
        <f>IF(ISBLANK(Table13[[#This Row],[EARNED]]),"",Table13[[#This Row],[EARNED]])</f>
        <v>1.25</v>
      </c>
      <c r="H70" s="39"/>
      <c r="I70" s="9">
        <f t="shared" si="1"/>
        <v>70</v>
      </c>
      <c r="J70" s="11"/>
      <c r="K70" s="49">
        <v>44799</v>
      </c>
    </row>
    <row r="71" spans="1:11" x14ac:dyDescent="0.3">
      <c r="A71" s="40"/>
      <c r="B71" s="20" t="s">
        <v>95</v>
      </c>
      <c r="C71" s="13"/>
      <c r="D71" s="39">
        <v>0.26900000000000002</v>
      </c>
      <c r="E71" s="9">
        <f t="shared" si="0"/>
        <v>44.655999999999999</v>
      </c>
      <c r="F71" s="20"/>
      <c r="G71" s="13" t="str">
        <f>IF(ISBLANK(Table13[[#This Row],[EARNED]]),"",Table13[[#This Row],[EARNED]])</f>
        <v/>
      </c>
      <c r="H71" s="39"/>
      <c r="I71" s="9">
        <f t="shared" si="1"/>
        <v>70</v>
      </c>
      <c r="J71" s="11"/>
      <c r="K71" s="49"/>
    </row>
    <row r="72" spans="1:11" x14ac:dyDescent="0.3">
      <c r="A72" s="40">
        <v>44834</v>
      </c>
      <c r="B72" s="20" t="s">
        <v>114</v>
      </c>
      <c r="C72" s="13">
        <v>1.25</v>
      </c>
      <c r="D72" s="39">
        <v>0.14400000000000002</v>
      </c>
      <c r="E72" s="9">
        <f t="shared" si="0"/>
        <v>45.762</v>
      </c>
      <c r="F72" s="20"/>
      <c r="G72" s="13">
        <f>IF(ISBLANK(Table13[[#This Row],[EARNED]]),"",Table13[[#This Row],[EARNED]])</f>
        <v>1.25</v>
      </c>
      <c r="H72" s="39"/>
      <c r="I72" s="9">
        <f t="shared" si="1"/>
        <v>71.25</v>
      </c>
      <c r="J72" s="11"/>
      <c r="K72" s="20" t="s">
        <v>113</v>
      </c>
    </row>
    <row r="73" spans="1:11" x14ac:dyDescent="0.3">
      <c r="A73" s="40">
        <v>44865</v>
      </c>
      <c r="B73" s="20" t="s">
        <v>112</v>
      </c>
      <c r="C73" s="13">
        <v>1.25</v>
      </c>
      <c r="D73" s="39">
        <v>0.10200000000000001</v>
      </c>
      <c r="E73" s="9">
        <f t="shared" si="0"/>
        <v>46.910000000000004</v>
      </c>
      <c r="F73" s="20"/>
      <c r="G73" s="13">
        <f>IF(ISBLANK(Table13[[#This Row],[EARNED]]),"",Table13[[#This Row],[EARNED]])</f>
        <v>1.25</v>
      </c>
      <c r="H73" s="39"/>
      <c r="I73" s="9">
        <f t="shared" si="1"/>
        <v>72.5</v>
      </c>
      <c r="J73" s="11"/>
      <c r="K73" s="20"/>
    </row>
    <row r="74" spans="1:11" x14ac:dyDescent="0.3">
      <c r="A74" s="40">
        <v>44866</v>
      </c>
      <c r="B74" s="20" t="s">
        <v>111</v>
      </c>
      <c r="C74" s="13">
        <v>1.25</v>
      </c>
      <c r="D74" s="39">
        <v>1.7000000000000001E-2</v>
      </c>
      <c r="E74" s="9">
        <f t="shared" si="0"/>
        <v>48.143000000000001</v>
      </c>
      <c r="F74" s="20"/>
      <c r="G74" s="13">
        <f>IF(ISBLANK(Table13[[#This Row],[EARNED]]),"",Table13[[#This Row],[EARNED]])</f>
        <v>1.25</v>
      </c>
      <c r="H74" s="39"/>
      <c r="I74" s="9">
        <f t="shared" si="1"/>
        <v>73.75</v>
      </c>
      <c r="J74" s="11"/>
      <c r="K74" s="20"/>
    </row>
    <row r="75" spans="1:11" x14ac:dyDescent="0.3">
      <c r="A75" s="40">
        <v>44896</v>
      </c>
      <c r="B75" s="20" t="s">
        <v>110</v>
      </c>
      <c r="C75" s="13">
        <v>1.25</v>
      </c>
      <c r="D75" s="39">
        <v>5.8000000000000017E-2</v>
      </c>
      <c r="E75" s="9">
        <f t="shared" si="0"/>
        <v>49.335000000000001</v>
      </c>
      <c r="F75" s="20"/>
      <c r="G75" s="13">
        <f>IF(ISBLANK(Table13[[#This Row],[EARNED]]),"",Table13[[#This Row],[EARNED]])</f>
        <v>1.25</v>
      </c>
      <c r="H75" s="39"/>
      <c r="I75" s="9">
        <f t="shared" si="1"/>
        <v>75</v>
      </c>
      <c r="J75" s="11"/>
      <c r="K75" s="20"/>
    </row>
    <row r="76" spans="1:11" x14ac:dyDescent="0.3">
      <c r="A76" s="48" t="s">
        <v>82</v>
      </c>
      <c r="B76" s="20"/>
      <c r="C76" s="13"/>
      <c r="D76" s="39"/>
      <c r="E76" s="9">
        <f t="shared" ref="E76:E83" si="2">SUM(C76,E75)-D76</f>
        <v>49.335000000000001</v>
      </c>
      <c r="F76" s="20"/>
      <c r="G76" s="13" t="str">
        <f>IF(ISBLANK(Table13[[#This Row],[EARNED]]),"",Table13[[#This Row],[EARNED]])</f>
        <v/>
      </c>
      <c r="H76" s="39"/>
      <c r="I76" s="9">
        <f t="shared" ref="I76:I83" si="3">SUM(G76,I75)-H76</f>
        <v>75</v>
      </c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>
        <f t="shared" si="2"/>
        <v>50.585000000000001</v>
      </c>
      <c r="F77" s="20"/>
      <c r="G77" s="13">
        <f>IF(ISBLANK(Table13[[#This Row],[EARNED]]),"",Table13[[#This Row],[EARNED]])</f>
        <v>1.25</v>
      </c>
      <c r="H77" s="39"/>
      <c r="I77" s="9">
        <f t="shared" si="3"/>
        <v>76.25</v>
      </c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>
        <f t="shared" si="2"/>
        <v>51.835000000000001</v>
      </c>
      <c r="F78" s="20"/>
      <c r="G78" s="13">
        <f>IF(ISBLANK(Table13[[#This Row],[EARNED]]),"",Table13[[#This Row],[EARNED]])</f>
        <v>1.25</v>
      </c>
      <c r="H78" s="39"/>
      <c r="I78" s="9">
        <f t="shared" si="3"/>
        <v>77.5</v>
      </c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>
        <f t="shared" si="2"/>
        <v>53.085000000000001</v>
      </c>
      <c r="F79" s="20"/>
      <c r="G79" s="13">
        <f>IF(ISBLANK(Table13[[#This Row],[EARNED]]),"",Table13[[#This Row],[EARNED]])</f>
        <v>1.25</v>
      </c>
      <c r="H79" s="39"/>
      <c r="I79" s="9">
        <f t="shared" si="3"/>
        <v>78.75</v>
      </c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>
        <f t="shared" si="2"/>
        <v>54.335000000000001</v>
      </c>
      <c r="F80" s="20"/>
      <c r="G80" s="13">
        <f>IF(ISBLANK(Table13[[#This Row],[EARNED]]),"",Table13[[#This Row],[EARNED]])</f>
        <v>1.25</v>
      </c>
      <c r="H80" s="39"/>
      <c r="I80" s="9">
        <f t="shared" si="3"/>
        <v>80</v>
      </c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>
        <f t="shared" si="2"/>
        <v>55.585000000000001</v>
      </c>
      <c r="F81" s="20"/>
      <c r="G81" s="13">
        <f>IF(ISBLANK(Table13[[#This Row],[EARNED]]),"",Table13[[#This Row],[EARNED]])</f>
        <v>1.25</v>
      </c>
      <c r="H81" s="39"/>
      <c r="I81" s="9">
        <f t="shared" si="3"/>
        <v>81.25</v>
      </c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>
        <f t="shared" si="2"/>
        <v>56.835000000000001</v>
      </c>
      <c r="F82" s="20"/>
      <c r="G82" s="13">
        <f>IF(ISBLANK(Table13[[#This Row],[EARNED]]),"",Table13[[#This Row],[EARNED]])</f>
        <v>1.25</v>
      </c>
      <c r="H82" s="39"/>
      <c r="I82" s="9">
        <f t="shared" si="3"/>
        <v>82.5</v>
      </c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>
        <f t="shared" si="2"/>
        <v>58.085000000000001</v>
      </c>
      <c r="F83" s="20"/>
      <c r="G83" s="13">
        <f>IF(ISBLANK(Table13[[#This Row],[EARNED]]),"",Table13[[#This Row],[EARNED]])</f>
        <v>1.25</v>
      </c>
      <c r="H83" s="39"/>
      <c r="I83" s="9">
        <f t="shared" si="3"/>
        <v>83.75</v>
      </c>
      <c r="J83" s="11"/>
      <c r="K83" s="20"/>
    </row>
    <row r="84" spans="1:11" x14ac:dyDescent="0.3">
      <c r="A84" s="61"/>
      <c r="B84" s="62" t="s">
        <v>116</v>
      </c>
      <c r="C84" s="63"/>
      <c r="D84" s="64"/>
      <c r="E84" s="65"/>
      <c r="F84" s="20"/>
      <c r="G84" s="13"/>
      <c r="H84" s="39"/>
      <c r="I84" s="9"/>
      <c r="J84" s="11"/>
      <c r="K84" s="20"/>
    </row>
    <row r="85" spans="1:11" x14ac:dyDescent="0.3">
      <c r="A85" s="40"/>
      <c r="B85" s="20"/>
      <c r="C85" s="13"/>
      <c r="D85" s="66" t="s">
        <v>117</v>
      </c>
      <c r="E85" s="9"/>
      <c r="F85" s="20"/>
      <c r="G85" s="9"/>
      <c r="H85" s="66" t="s">
        <v>118</v>
      </c>
      <c r="I85" s="9"/>
      <c r="J85" s="11"/>
      <c r="K85" s="20"/>
    </row>
    <row r="86" spans="1:11" x14ac:dyDescent="0.3">
      <c r="A86" s="40"/>
      <c r="B86" s="20"/>
      <c r="C86" s="13" t="s">
        <v>115</v>
      </c>
      <c r="D86" s="39"/>
      <c r="E86" s="9"/>
      <c r="F86" s="20"/>
      <c r="G86" s="63" t="s">
        <v>115</v>
      </c>
      <c r="H86" s="64"/>
      <c r="I86" s="65"/>
      <c r="J86" s="67"/>
      <c r="K86" s="68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12"/>
  <sheetViews>
    <sheetView zoomScaleNormal="100" workbookViewId="0">
      <pane ySplit="3696" topLeftCell="A42" activePane="bottomLeft"/>
      <selection activeCell="E9" sqref="E9"/>
      <selection pane="bottomLeft" activeCell="E49" sqref="E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87.797999999999988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43159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43136</v>
      </c>
    </row>
    <row r="12" spans="1:11" x14ac:dyDescent="0.3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49" t="s">
        <v>51</v>
      </c>
    </row>
    <row r="13" spans="1:11" x14ac:dyDescent="0.3">
      <c r="A13" s="40">
        <v>43190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43171</v>
      </c>
    </row>
    <row r="14" spans="1:11" x14ac:dyDescent="0.3">
      <c r="A14" s="40">
        <v>43220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53</v>
      </c>
    </row>
    <row r="15" spans="1:11" x14ac:dyDescent="0.3">
      <c r="A15" s="40">
        <v>43251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56</v>
      </c>
    </row>
    <row r="17" spans="1:11" x14ac:dyDescent="0.3">
      <c r="A17" s="40"/>
      <c r="B17" s="20" t="s">
        <v>55</v>
      </c>
      <c r="C17" s="13"/>
      <c r="D17" s="39">
        <v>1.371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43281</v>
      </c>
      <c r="B18" s="15" t="s">
        <v>57</v>
      </c>
      <c r="C18" s="13"/>
      <c r="D18" s="43">
        <v>0.32100000000000001</v>
      </c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>
        <v>43312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43283</v>
      </c>
    </row>
    <row r="20" spans="1:11" x14ac:dyDescent="0.3">
      <c r="A20" s="40"/>
      <c r="B20" s="20" t="s">
        <v>58</v>
      </c>
      <c r="C20" s="13"/>
      <c r="D20" s="39">
        <v>1.0980000000000001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43343</v>
      </c>
      <c r="B21" s="20" t="s">
        <v>59</v>
      </c>
      <c r="C21" s="13"/>
      <c r="D21" s="39">
        <v>1.137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43373</v>
      </c>
      <c r="B22" s="20" t="s">
        <v>60</v>
      </c>
      <c r="C22" s="13"/>
      <c r="D22" s="39">
        <v>0.46899999999999997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43404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61</v>
      </c>
    </row>
    <row r="24" spans="1:11" x14ac:dyDescent="0.3">
      <c r="A24" s="40"/>
      <c r="B24" s="20" t="s">
        <v>62</v>
      </c>
      <c r="C24" s="13"/>
      <c r="D24" s="39">
        <v>3.117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43434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63</v>
      </c>
    </row>
    <row r="26" spans="1:11" x14ac:dyDescent="0.3">
      <c r="A26" s="40"/>
      <c r="B26" s="20" t="s">
        <v>64</v>
      </c>
      <c r="C26" s="13"/>
      <c r="D26" s="39">
        <v>2.36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43465</v>
      </c>
      <c r="B27" s="20" t="s">
        <v>49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43431</v>
      </c>
    </row>
    <row r="28" spans="1:11" x14ac:dyDescent="0.3">
      <c r="A28" s="40"/>
      <c r="B28" s="20" t="s">
        <v>67</v>
      </c>
      <c r="C28" s="13"/>
      <c r="D28" s="39">
        <v>7.1000000000000008E-2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43524</v>
      </c>
      <c r="B30" s="20" t="s">
        <v>50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70</v>
      </c>
    </row>
    <row r="31" spans="1:11" x14ac:dyDescent="0.3">
      <c r="A31" s="40"/>
      <c r="B31" s="20" t="s">
        <v>50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71</v>
      </c>
    </row>
    <row r="32" spans="1:11" x14ac:dyDescent="0.3">
      <c r="A32" s="40"/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72</v>
      </c>
    </row>
    <row r="33" spans="1:11" x14ac:dyDescent="0.3">
      <c r="A33" s="40">
        <v>43585</v>
      </c>
      <c r="B33" s="20" t="s">
        <v>68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69</v>
      </c>
    </row>
    <row r="34" spans="1:11" x14ac:dyDescent="0.3">
      <c r="A34" s="48" t="s">
        <v>46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43861</v>
      </c>
      <c r="B35" s="20" t="s">
        <v>52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73</v>
      </c>
    </row>
    <row r="36" spans="1:11" x14ac:dyDescent="0.3">
      <c r="A36" s="40"/>
      <c r="B36" s="20" t="s">
        <v>74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75</v>
      </c>
    </row>
    <row r="37" spans="1:11" x14ac:dyDescent="0.3">
      <c r="A37" s="40">
        <v>44104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76</v>
      </c>
    </row>
    <row r="38" spans="1:11" x14ac:dyDescent="0.3">
      <c r="A38" s="48" t="s">
        <v>47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44369</v>
      </c>
    </row>
    <row r="40" spans="1:11" x14ac:dyDescent="0.3">
      <c r="A40" s="48" t="s">
        <v>48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44592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79</v>
      </c>
    </row>
    <row r="42" spans="1:11" x14ac:dyDescent="0.3">
      <c r="A42" s="40">
        <v>44742</v>
      </c>
      <c r="B42" s="20" t="s">
        <v>52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20" t="s">
        <v>80</v>
      </c>
    </row>
    <row r="43" spans="1:11" x14ac:dyDescent="0.3">
      <c r="A43" s="40">
        <v>44773</v>
      </c>
      <c r="B43" s="20" t="s">
        <v>52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81</v>
      </c>
    </row>
    <row r="44" spans="1:11" x14ac:dyDescent="0.3">
      <c r="A44" s="40">
        <v>44651</v>
      </c>
      <c r="B44" s="20" t="s">
        <v>107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109</v>
      </c>
    </row>
    <row r="45" spans="1:11" x14ac:dyDescent="0.3">
      <c r="A45" s="40">
        <v>44681</v>
      </c>
      <c r="B45" s="20" t="s">
        <v>106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108</v>
      </c>
    </row>
    <row r="46" spans="1:11" x14ac:dyDescent="0.3">
      <c r="A46" s="40">
        <v>44712</v>
      </c>
      <c r="B46" s="20" t="s">
        <v>103</v>
      </c>
      <c r="C46" s="13"/>
      <c r="D46" s="39">
        <v>4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104</v>
      </c>
    </row>
    <row r="47" spans="1:11" x14ac:dyDescent="0.3">
      <c r="A47" s="40">
        <v>44742</v>
      </c>
      <c r="B47" s="20" t="s">
        <v>101</v>
      </c>
      <c r="C47" s="13"/>
      <c r="D47" s="39">
        <v>6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102</v>
      </c>
    </row>
    <row r="48" spans="1:11" x14ac:dyDescent="0.3">
      <c r="A48" s="40">
        <v>44773</v>
      </c>
      <c r="B48" s="20" t="s">
        <v>99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100</v>
      </c>
    </row>
    <row r="49" spans="1:11" x14ac:dyDescent="0.3">
      <c r="A49" s="40">
        <v>44834</v>
      </c>
      <c r="B49" s="20" t="s">
        <v>107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113</v>
      </c>
    </row>
    <row r="50" spans="1:11" x14ac:dyDescent="0.3">
      <c r="A50" s="48" t="s">
        <v>82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44958</v>
      </c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83</v>
      </c>
    </row>
    <row r="52" spans="1:11" x14ac:dyDescent="0.3">
      <c r="A52" s="40">
        <v>44986</v>
      </c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85</v>
      </c>
    </row>
    <row r="53" spans="1:11" x14ac:dyDescent="0.3">
      <c r="A53" s="40">
        <v>45017</v>
      </c>
      <c r="B53" s="20" t="s">
        <v>68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86</v>
      </c>
    </row>
    <row r="54" spans="1:11" x14ac:dyDescent="0.3">
      <c r="A54" s="40">
        <v>45047</v>
      </c>
      <c r="B54" s="20" t="s">
        <v>50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87</v>
      </c>
    </row>
    <row r="55" spans="1:11" x14ac:dyDescent="0.3">
      <c r="A55" s="40"/>
      <c r="B55" s="20" t="s">
        <v>52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88</v>
      </c>
    </row>
    <row r="56" spans="1:11" x14ac:dyDescent="0.3">
      <c r="A56" s="40"/>
      <c r="B56" s="20" t="s">
        <v>89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45071</v>
      </c>
    </row>
    <row r="57" spans="1:11" x14ac:dyDescent="0.3">
      <c r="A57" s="40">
        <v>45078</v>
      </c>
      <c r="B57" s="20" t="s">
        <v>90</v>
      </c>
      <c r="C57" s="13"/>
      <c r="D57" s="39">
        <v>3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 t="s">
        <v>91</v>
      </c>
    </row>
    <row r="58" spans="1:11" x14ac:dyDescent="0.3">
      <c r="A58" s="40"/>
      <c r="B58" s="20" t="s">
        <v>50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92</v>
      </c>
    </row>
    <row r="59" spans="1:11" x14ac:dyDescent="0.3">
      <c r="A59" s="40"/>
      <c r="B59" s="20" t="s">
        <v>93</v>
      </c>
      <c r="C59" s="13"/>
      <c r="D59" s="39">
        <v>6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94</v>
      </c>
    </row>
    <row r="60" spans="1:11" x14ac:dyDescent="0.3">
      <c r="A60" s="40"/>
      <c r="B60" s="20" t="s">
        <v>49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45104</v>
      </c>
    </row>
    <row r="61" spans="1:11" x14ac:dyDescent="0.3">
      <c r="A61" s="40">
        <v>45108</v>
      </c>
      <c r="B61" s="20" t="s">
        <v>49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45115</v>
      </c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1"/>
      <c r="B112" s="15"/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/>
      <c r="I112" s="9"/>
      <c r="J112" s="12"/>
      <c r="K1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136.74199999999999</v>
      </c>
      <c r="B3" s="11">
        <v>77.25</v>
      </c>
      <c r="D3" s="11">
        <v>0</v>
      </c>
      <c r="E3" s="11">
        <v>1</v>
      </c>
      <c r="F3" s="11">
        <v>9</v>
      </c>
      <c r="G3" s="45">
        <f>SUMIFS(F7:F14,E7:E14,E3)+SUMIFS(D7:D66,C7:C66,F3)+D3</f>
        <v>0.14400000000000002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2024-01-26T04:43:58Z</cp:lastPrinted>
  <dcterms:created xsi:type="dcterms:W3CDTF">2022-10-17T03:06:03Z</dcterms:created>
  <dcterms:modified xsi:type="dcterms:W3CDTF">2024-01-26T04:44:04Z</dcterms:modified>
</cp:coreProperties>
</file>