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7" i="1" l="1"/>
  <c r="G722" i="1" l="1"/>
  <c r="G725" i="1" l="1"/>
  <c r="G727" i="1" l="1"/>
  <c r="G730" i="1" l="1"/>
  <c r="G734" i="1" l="1"/>
  <c r="G736" i="1"/>
  <c r="G732" i="1" l="1"/>
  <c r="G733" i="1"/>
  <c r="G735" i="1"/>
  <c r="G737" i="1"/>
  <c r="G690" i="1" l="1"/>
  <c r="G692" i="1" l="1"/>
  <c r="G699" i="1" l="1"/>
  <c r="G704" i="1" l="1"/>
  <c r="G708" i="1" l="1"/>
  <c r="C32" i="5" l="1"/>
  <c r="G710" i="1"/>
  <c r="G713" i="1" l="1"/>
  <c r="G712" i="1" l="1"/>
  <c r="G716" i="1" l="1"/>
  <c r="G718" i="1"/>
  <c r="G719" i="1"/>
  <c r="G720" i="1"/>
  <c r="G721" i="1"/>
  <c r="G723" i="1"/>
  <c r="G724" i="1"/>
  <c r="G726" i="1"/>
  <c r="G728" i="1"/>
  <c r="G729" i="1"/>
  <c r="G731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<sst xmlns="http://schemas.openxmlformats.org/spreadsheetml/2006/main" count="967" uniqueCount="515">
  <si>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</si>
  <si>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</si>
  <si>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</si>
  <si>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</si>
  <si>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</si>
  <si>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</si>
  <si>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</si>
  <si>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</si>
  <si>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</si>
  <si>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</si>
  <si>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</si>
  <si>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</si>
  <si>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</si>
  <si>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</si>
  <si>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</si>
  <si>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</si>
  <si>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</si>
  <si>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</si>
  <si>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</si>
  <si>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</si>
  <si>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</si>
  <si>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</si>
  <si>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</si>
  <si>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</si>
  <si>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</si>
  <si>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</si>
  <si>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</si>
  <si>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</si>
  <si>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</si>
  <si>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</si>
  <si>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</si>
  <si>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</si>
  <si>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</si>
  <si>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</si>
  <si>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</si>
  <si>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</si>
  <si>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</si>
  <si>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</si>
  <si>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</si>
  <si>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</si>
  <si>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</si>
  <si>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</si>
  <si>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</si>
  <si>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</si>
  <si>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</si>
  <si>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</si>
  <si>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</si>
  <si>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</si>
  <si>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</si>
  <si>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</si>
  <si>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</si>
  <si>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</si>
  <si>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</si>
  <si>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</si>
  <si>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</si>
  <si>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</si>
  <si>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</si>
  <si>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</si>
  <si>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</si>
  <si>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</si>
  <si>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</si>
  <si>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</si>
  <si>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</si>
  <si>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</si>
  <si>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</si>
  <si>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</si>
  <si>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</si>
  <si>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</si>
  <si>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</si>
  <si>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</si>
  <si>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</si>
  <si>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</si>
  <si>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</si>
  <si>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</si>
  <si>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</si>
  <si>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</si>
  <si>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</si>
  <si>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</si>
  <si>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</si>
  <si>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</si>
  <si>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</si>
  <si>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</si>
  <si>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</si>
  <si>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</si>
  <si>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</si>
  <si>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</si>
  <si>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</si>
  <si>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</si>
  <si>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</si>
  <si>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</si>
  <si>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</si>
  <si>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</si>
  <si>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</si>
  <si>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</si>
  <si>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</si>
  <si>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</si>
  <si>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</si>
  <si>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</si>
  <si>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</si>
  <si>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</si>
  <si>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</si>
  <si>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</si>
  <si>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</si>
  <si>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</si>
  <si>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</si>
  <si>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</si>
  <si>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</si>
  <si>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</si>
  <si>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</si>
  <si>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</si>
  <si>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</si>
  <si>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</si>
  <si>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</si>
  <si>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</si>
  <si>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</si>
  <si>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</si>
  <si>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</si>
  <si>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</si>
  <si>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</si>
  <si>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</si>
  <si>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</si>
  <si>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</si>
  <si>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</si>
  <si>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</si>
  <si>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</si>
  <si>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</si>
  <si>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</si>
  <si>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</si>
  <si>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</si>
  <si>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</si>
  <si>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</si>
  <si>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</si>
  <si>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</si>
  <si>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</si>
  <si>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</si>
  <si>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</si>
  <si>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</si>
  <si>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</si>
  <si>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</si>
  <si>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</si>
  <si>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</si>
  <si>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</si>
  <si>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</si>
  <si>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</si>
  <si>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</si>
  <si>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</si>
  <si>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</si>
  <si>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</si>
  <si>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</si>
  <si>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</si>
  <si>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</si>
  <si>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</si>
  <si>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</si>
  <si>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</si>
  <si>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</si>
  <si>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</si>
  <si>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</si>
  <si>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</si>
  <si>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</si>
  <si>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</si>
  <si>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</si>
  <si>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</si>
  <si>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</si>
  <si>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</si>
  <si>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</si>
  <si>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</si>
  <si>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</si>
  <si>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</si>
  <si>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</si>
  <si>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</si>
  <si>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</si>
  <si>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</si>
  <si>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</si>
  <si>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</si>
  <si>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</si>
  <si>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</si>
  <si>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</si>
  <si>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</si>
  <si>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</si>
  <si>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</si>
  <si>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</si>
  <si>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</si>
  <si>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</si>
  <si>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</si>
  <si>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</si>
  <si>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</si>
  <si>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</si>
  <si>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</si>
  <si>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</si>
  <si>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</si>
  <si>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</si>
  <si>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</si>
  <si>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</si>
  <si>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</si>
  <si>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</si>
  <si>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</si>
  <si>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</si>
  <si>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</si>
  <si>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</si>
  <si>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</si>
  <si>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</si>
  <si>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</si>
  <si>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</si>
  <si>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</si>
  <si>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</si>
  <si>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</si>
  <si>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</si>
  <si>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</si>
  <si>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</si>
  <si>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</si>
  <si>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</si>
  <si>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</si>
  <si>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</si>
  <si>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</si>
  <si>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</si>
  <si>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</si>
  <si>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</si>
  <si>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</si>
  <si>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</si>
  <si>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</si>
  <si>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</si>
  <si>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</si>
  <si>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</si>
  <si>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</si>
  <si>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</si>
  <si>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</si>
  <si>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</si>
  <si>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</si>
  <si>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</si>
  <si>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</si>
  <si>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</si>
  <si>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</si>
  <si>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</si>
  <si>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</si>
  <si>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</si>
  <si>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</si>
  <si>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</si>
  <si>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</si>
  <si>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</si>
  <si>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</si>
  <si>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</si>
  <si>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</si>
  <si>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</si>
  <si>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</si>
  <si>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</si>
  <si>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</si>
  <si>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</si>
  <si>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</si>
  <si>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</si>
  <si>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</si>
  <si>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</si>
  <si>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</si>
  <si>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</si>
  <si>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</si>
  <si>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</si>
  <si>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</si>
  <si>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</si>
  <si>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</si>
  <si>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</si>
  <si>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</si>
  <si>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</si>
  <si>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</si>
  <si>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</si>
  <si>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</si>
  <si>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</si>
  <si>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</si>
  <si>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</si>
  <si>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</si>
  <si>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</si>
  <si>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</si>
  <si>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</si>
  <si>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</si>
  <si>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</si>
  <si>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</si>
  <si>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</si>
  <si>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</si>
  <si>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</si>
  <si>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</si>
  <si>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</si>
  <si>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</si>
  <si>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</si>
  <si>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</si>
  <si>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</si>
  <si>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</si>
  <si>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</si>
  <si>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</si>
  <si>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</si>
  <si>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</si>
  <si>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</si>
  <si>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</si>
  <si>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</si>
  <si>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</si>
  <si>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</si>
  <si>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</si>
  <si>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</si>
  <si>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</si>
  <si>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</si>
  <si>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</si>
  <si>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</si>
  <si>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</si>
  <si>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</si>
  <si>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</si>
  <si>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</si>
  <si>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</si>
  <si>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</si>
  <si>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</si>
  <si>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</si>
  <si>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</si>
  <si>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</si>
  <si>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</si>
  <si>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</si>
  <si>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</si>
  <si>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</si>
  <si>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</si>
  <si>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</si>
  <si>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</si>
  <si>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</si>
  <si>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</si>
  <si>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</si>
  <si>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</si>
  <si>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</si>
  <si>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</si>
  <si>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</si>
  <si>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</si>
  <si>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</si>
  <si>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</si>
  <si>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</si>
  <si>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</si>
  <si>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</si>
  <si>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</si>
  <si>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</si>
  <si>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</si>
  <si>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</si>
  <si>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</si>
  <si>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</si>
  <si>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</si>
  <si>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</si>
  <si>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</si>
  <si>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</si>
  <si>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</si>
  <si>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</si>
  <si>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</si>
  <si>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</si>
  <si>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</si>
  <si>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</si>
  <si>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</si>
  <si>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</si>
  <si>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</si>
  <si>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</si>
  <si>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</si>
  <si>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</si>
  <si>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</si>
  <si>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</si>
  <si>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</si>
  <si>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</si>
  <si>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</si>
  <si>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</si>
  <si>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</si>
  <si>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</si>
  <si>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</si>
  <si>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</si>
  <si>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</si>
  <si>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</si>
  <si>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</si>
  <si>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</si>
  <si>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</si>
  <si>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</si>
  <si>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</si>
  <si>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</si>
  <si>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</si>
  <si>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</si>
  <si>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</si>
  <si>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</si>
  <si>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</si>
  <si>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</si>
  <si>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</si>
  <si>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</si>
  <si>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</si>
  <si>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</si>
  <si>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</si>
  <si>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</si>
  <si>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</si>
  <si>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</si>
  <si>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</si>
  <si>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</si>
  <si>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</si>
  <si>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</si>
  <si>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</si>
  <si>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</si>
  <si>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</si>
  <si>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</si>
  <si>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</si>
  <si>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</si>
  <si>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</si>
  <si>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</si>
  <si>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</si>
  <si>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</si>
  <si>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</si>
  <si>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</si>
  <si>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</si>
  <si>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</si>
  <si>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</si>
  <si>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</si>
  <si>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</si>
  <si>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</si>
  <si>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</si>
  <si>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</si>
  <si>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</si>
  <si>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</si>
  <si>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</si>
  <si>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</si>
  <si>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</si>
  <si>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</si>
  <si>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</si>
  <si>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</si>
  <si>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</si>
  <si>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</si>
  <si>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</si>
  <si>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</si>
  <si>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</si>
  <si>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</si>
  <si>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</si>
  <si>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</si>
  <si>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</si>
  <si>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</si>
  <si>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</si>
  <si>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</si>
  <si>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</si>
  <si>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</si>
  <si>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</si>
  <si>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</si>
  <si>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</si>
  <si>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</si>
  <si>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</si>
  <si>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</si>
  <si>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</si>
  <si>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</si>
  <si>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</si>
  <si>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</si>
  <si>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</si>
  <si>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</si>
  <si>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</si>
  <si>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</si>
  <si>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</si>
  <si>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</si>
  <si>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</si>
  <si>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</si>
  <si>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</si>
  <si>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</si>
  <si>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</si>
  <si>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</si>
  <si>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</si>
  <si>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</si>
  <si>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</si>
  <si>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</si>
  <si>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</si>
  <si>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</si>
  <si>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</si>
  <si>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</si>
  <si>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</si>
  <si>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</si>
  <si>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</si>
  <si>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</si>
  <si>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</si>
  <si>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</si>
  <si>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</si>
  <si>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</si>
  <si>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</si>
  <si>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</si>
  <si>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</si>
  <si>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</si>
  <si>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</si>
  <si>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</si>
  <si>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</si>
  <si>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</si>
  <si>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</si>
  <si>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</si>
  <si>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</si>
  <si>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</si>
  <si>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</si>
  <si>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</si>
  <si>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</si>
  <si>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</si>
  <si>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</si>
  <si>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</si>
  <si>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</si>
  <si>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</si>
  <si>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</si>
  <si>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</si>
  <si>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</si>
  <si>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</si>
  <si>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</si>
  <si>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</si>
  <si>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</si>
  <si>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</si>
  <si>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</si>
  <si>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</si>
  <si>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</si>
  <si>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</si>
  <si>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</si>
  <si>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</si>
  <si>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</si>
  <si>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</si>
  <si>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</si>
  <si>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</si>
  <si>
    <t>9/13,14/2023</t>
  </si>
  <si>
    <t>2024</t>
  </si>
  <si>
    <t>8/8,15/2023</t>
  </si>
  <si>
    <t>UT(0-5-11)</t>
  </si>
  <si>
    <t>UT(0-1-41)</t>
  </si>
  <si>
    <t>5/22-29/2023</t>
  </si>
  <si>
    <t>UT(0-4-36)</t>
  </si>
  <si>
    <t>UT(0-2-1)</t>
  </si>
  <si>
    <t>12/13,14,15/2023</t>
  </si>
  <si>
    <t>02/13,14/2024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</si>
</sst>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8" totalsRowShown="0" headerRowDxfId="24" headerRowBorderDxfId="23" tableBorderDxfId="22" totalsRowBorderDxfId="21">
  <autoFilter ref="A8:K74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8"/>
  <sheetViews>
    <sheetView tabSelected="1" zoomScaleNormal="100" workbookViewId="0">
      <pane ySplit="3690" topLeftCell="A716" activePane="bottomLeft"/>
      <selection activeCell="D6" sqref="D6"/>
      <selection pane="bottomLeft" activeCell="F731" sqref="F7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4.2539999999998521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9.2789999999999999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/>
      <c r="B690" s="58" t="s">
        <v>504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25">
      <c r="A691" s="40">
        <f>EDATE(A688,1)</f>
        <v>44682</v>
      </c>
      <c r="B691" s="20" t="s">
        <v>498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502</v>
      </c>
    </row>
    <row r="692" spans="1:11" x14ac:dyDescent="0.25">
      <c r="A692" s="40"/>
      <c r="B692" s="58" t="s">
        <v>503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25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25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25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25">
      <c r="A699" s="40"/>
      <c r="B699" s="58" t="s">
        <v>501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25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25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25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25">
      <c r="A703" s="40">
        <f>EDATE(A700,1)</f>
        <v>44774</v>
      </c>
      <c r="B703" s="20" t="s">
        <v>72</v>
      </c>
      <c r="C703" s="13">
        <v>1.25</v>
      </c>
      <c r="D703" s="39"/>
      <c r="E703" s="9"/>
      <c r="F703" s="20"/>
      <c r="G703" s="42">
        <f>IF(ISBLANK(Table1[[#This Row],[EARNED]]),"",Table1[[#This Row],[EARNED]])</f>
        <v>1.25</v>
      </c>
      <c r="H703" s="39">
        <v>2</v>
      </c>
      <c r="I703" s="9"/>
      <c r="J703" s="11"/>
      <c r="K703" s="20" t="s">
        <v>499</v>
      </c>
    </row>
    <row r="704" spans="1:11" x14ac:dyDescent="0.25">
      <c r="A704" s="40"/>
      <c r="B704" s="58" t="s">
        <v>500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25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25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25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25">
      <c r="A710" s="40"/>
      <c r="B710" s="58" t="s">
        <v>496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25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25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25">
      <c r="A713" s="40"/>
      <c r="B713" s="58" t="s">
        <v>495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25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494</v>
      </c>
    </row>
    <row r="715" spans="1:11" x14ac:dyDescent="0.25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25">
      <c r="A717" s="40"/>
      <c r="B717" s="58" t="s">
        <v>512</v>
      </c>
      <c r="C717" s="13"/>
      <c r="D717" s="39">
        <v>0.252</v>
      </c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52"/>
    </row>
    <row r="718" spans="1:11" x14ac:dyDescent="0.25">
      <c r="A718" s="40">
        <v>44958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25">
      <c r="A719" s="40">
        <v>44986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45017</v>
      </c>
      <c r="B720" s="58"/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/>
    </row>
    <row r="721" spans="1:11" x14ac:dyDescent="0.25">
      <c r="A721" s="40">
        <v>45047</v>
      </c>
      <c r="B721" s="58" t="s">
        <v>492</v>
      </c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/>
      <c r="I721" s="9"/>
      <c r="J721" s="11"/>
      <c r="K721" s="20" t="s">
        <v>510</v>
      </c>
    </row>
    <row r="722" spans="1:11" x14ac:dyDescent="0.25">
      <c r="A722" s="40"/>
      <c r="B722" s="58" t="s">
        <v>511</v>
      </c>
      <c r="C722" s="13"/>
      <c r="D722" s="39">
        <v>0.57499999999999996</v>
      </c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45078</v>
      </c>
      <c r="B723" s="58" t="s">
        <v>49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1</v>
      </c>
      <c r="I723" s="9"/>
      <c r="J723" s="11"/>
      <c r="K723" s="52">
        <v>45083</v>
      </c>
    </row>
    <row r="724" spans="1:11" x14ac:dyDescent="0.25">
      <c r="A724" s="40"/>
      <c r="B724" s="58" t="s">
        <v>49</v>
      </c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>
        <v>1</v>
      </c>
      <c r="I724" s="9"/>
      <c r="J724" s="11"/>
      <c r="K724" s="52">
        <v>45100</v>
      </c>
    </row>
    <row r="725" spans="1:11" x14ac:dyDescent="0.25">
      <c r="A725" s="40"/>
      <c r="B725" s="58" t="s">
        <v>509</v>
      </c>
      <c r="C725" s="13"/>
      <c r="D725" s="39">
        <v>0.21000000000000002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52"/>
    </row>
    <row r="726" spans="1:11" x14ac:dyDescent="0.25">
      <c r="A726" s="40">
        <v>45108</v>
      </c>
      <c r="B726" s="58" t="s">
        <v>63</v>
      </c>
      <c r="C726" s="13">
        <v>1.25</v>
      </c>
      <c r="D726" s="39"/>
      <c r="E726" s="9"/>
      <c r="F726" s="20"/>
      <c r="G726" s="42">
        <f>IF(ISBLANK(Table1[[#This Row],[EARNED]]),"",Table1[[#This Row],[EARNED]])</f>
        <v>1.25</v>
      </c>
      <c r="H726" s="39">
        <v>3</v>
      </c>
      <c r="I726" s="9"/>
      <c r="J726" s="11"/>
      <c r="K726" s="20" t="s">
        <v>493</v>
      </c>
    </row>
    <row r="727" spans="1:11" x14ac:dyDescent="0.25">
      <c r="A727" s="40"/>
      <c r="B727" s="58" t="s">
        <v>208</v>
      </c>
      <c r="C727" s="13"/>
      <c r="D727" s="39">
        <v>0.19800000000000001</v>
      </c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45139</v>
      </c>
      <c r="B728" s="58" t="s">
        <v>49</v>
      </c>
      <c r="C728" s="13">
        <v>1.25</v>
      </c>
      <c r="D728" s="39"/>
      <c r="E728" s="9"/>
      <c r="F728" s="20"/>
      <c r="G728" s="42">
        <f>IF(ISBLANK(Table1[[#This Row],[EARNED]]),"",Table1[[#This Row],[EARNED]])</f>
        <v>1.25</v>
      </c>
      <c r="H728" s="39">
        <v>1</v>
      </c>
      <c r="I728" s="9"/>
      <c r="J728" s="11"/>
      <c r="K728" s="52">
        <v>45139</v>
      </c>
    </row>
    <row r="729" spans="1:11" x14ac:dyDescent="0.25">
      <c r="A729" s="40"/>
      <c r="B729" s="58" t="s">
        <v>72</v>
      </c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>
        <v>2</v>
      </c>
      <c r="I729" s="9"/>
      <c r="J729" s="11"/>
      <c r="K729" s="20" t="s">
        <v>507</v>
      </c>
    </row>
    <row r="730" spans="1:11" x14ac:dyDescent="0.25">
      <c r="A730" s="40"/>
      <c r="B730" s="58" t="s">
        <v>508</v>
      </c>
      <c r="C730" s="13"/>
      <c r="D730" s="39">
        <v>0.64800000000000002</v>
      </c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1">
        <v>45170</v>
      </c>
      <c r="B731" s="10" t="s">
        <v>72</v>
      </c>
      <c r="C731" s="42">
        <v>1.25</v>
      </c>
      <c r="D731" s="43"/>
      <c r="E731" s="54"/>
      <c r="F731" s="15"/>
      <c r="G731" s="42">
        <f>IF(ISBLANK(Table1[[#This Row],[EARNED]]),"",Table1[[#This Row],[EARNED]])</f>
        <v>1.25</v>
      </c>
      <c r="H731" s="43">
        <v>2</v>
      </c>
      <c r="I731" s="54"/>
      <c r="J731" s="12"/>
      <c r="K731" s="15" t="s">
        <v>505</v>
      </c>
    </row>
    <row r="732" spans="1:11" x14ac:dyDescent="0.25">
      <c r="A732" s="41">
        <v>45200</v>
      </c>
      <c r="B732" s="58" t="s">
        <v>46</v>
      </c>
      <c r="C732" s="42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52">
        <v>45203</v>
      </c>
    </row>
    <row r="733" spans="1:11" x14ac:dyDescent="0.25">
      <c r="A733" s="41">
        <v>45231</v>
      </c>
      <c r="B733" s="58" t="s">
        <v>46</v>
      </c>
      <c r="C733" s="42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52">
        <v>45250</v>
      </c>
    </row>
    <row r="734" spans="1:11" x14ac:dyDescent="0.25">
      <c r="A734" s="40"/>
      <c r="B734" s="58" t="s">
        <v>130</v>
      </c>
      <c r="C734" s="13"/>
      <c r="D734" s="39">
        <v>0.44</v>
      </c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52"/>
    </row>
    <row r="735" spans="1:11" x14ac:dyDescent="0.25">
      <c r="A735" s="41">
        <v>45261</v>
      </c>
      <c r="B735" s="58" t="s">
        <v>378</v>
      </c>
      <c r="C735" s="42">
        <v>1.25</v>
      </c>
      <c r="D735" s="39">
        <v>1.2210000000000001</v>
      </c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8" t="s">
        <v>506</v>
      </c>
      <c r="B736" s="58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1">
        <v>45292</v>
      </c>
      <c r="B737" s="58"/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/>
    </row>
    <row r="738" spans="1:11" x14ac:dyDescent="0.25">
      <c r="A738" s="41">
        <v>45323</v>
      </c>
      <c r="B738" s="58" t="s">
        <v>112</v>
      </c>
      <c r="C738" s="13"/>
      <c r="D738" s="39"/>
      <c r="E738" s="9"/>
      <c r="F738" s="20"/>
      <c r="G738" s="13"/>
      <c r="H738" s="39"/>
      <c r="I738" s="9"/>
      <c r="J738" s="11"/>
      <c r="K738" s="20" t="s">
        <v>514</v>
      </c>
    </row>
    <row r="739" spans="1:11" x14ac:dyDescent="0.25">
      <c r="A739" s="41">
        <v>45352</v>
      </c>
      <c r="B739" s="58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1">
        <v>45383</v>
      </c>
      <c r="B740" s="58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1">
        <v>45413</v>
      </c>
      <c r="B741" s="58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1">
        <v>45444</v>
      </c>
      <c r="B742" s="58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1">
        <v>45474</v>
      </c>
      <c r="B743" s="58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1">
        <v>45505</v>
      </c>
      <c r="B744" s="58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1">
        <v>45536</v>
      </c>
      <c r="B745" s="58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1">
        <v>45566</v>
      </c>
      <c r="B746" s="58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1">
        <v>45597</v>
      </c>
      <c r="B747" s="58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1">
        <v>45627</v>
      </c>
      <c r="B748" s="58"/>
      <c r="C748" s="13"/>
      <c r="D748" s="39"/>
      <c r="E748" s="9"/>
      <c r="F748" s="20"/>
      <c r="G748" s="13"/>
      <c r="H748" s="39"/>
      <c r="I748" s="9"/>
      <c r="J748" s="11"/>
      <c r="K7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7" sqref="B27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60">
        <v>44896</v>
      </c>
      <c r="B20" s="35" t="s">
        <v>497</v>
      </c>
      <c r="C20" s="61">
        <v>2</v>
      </c>
    </row>
    <row r="21" spans="1:3" x14ac:dyDescent="0.25">
      <c r="A21" s="60">
        <v>44866</v>
      </c>
      <c r="B21" s="60">
        <v>44869</v>
      </c>
      <c r="C21" s="61">
        <v>1</v>
      </c>
    </row>
    <row r="22" spans="1:3" x14ac:dyDescent="0.25">
      <c r="A22" s="60">
        <v>44835</v>
      </c>
      <c r="B22" s="60">
        <v>44855</v>
      </c>
      <c r="C22" s="61">
        <v>1</v>
      </c>
    </row>
    <row r="23" spans="1:3" x14ac:dyDescent="0.25">
      <c r="A23" s="60"/>
      <c r="B23" s="60"/>
      <c r="C23" s="61"/>
    </row>
    <row r="24" spans="1:3" x14ac:dyDescent="0.25">
      <c r="A24" s="60"/>
      <c r="B24" s="60"/>
      <c r="C24" s="61"/>
    </row>
    <row r="25" spans="1:3" x14ac:dyDescent="0.25">
      <c r="A25" s="60">
        <v>45308</v>
      </c>
      <c r="B25" s="60">
        <v>44932</v>
      </c>
      <c r="C25" s="61"/>
    </row>
    <row r="26" spans="1:3" x14ac:dyDescent="0.25">
      <c r="A26" s="60"/>
      <c r="B26" s="60">
        <v>45012</v>
      </c>
      <c r="C26" s="61"/>
    </row>
    <row r="27" spans="1:3" x14ac:dyDescent="0.25">
      <c r="A27" s="60"/>
      <c r="B27" s="60" t="s">
        <v>513</v>
      </c>
      <c r="C27" s="61"/>
    </row>
    <row r="28" spans="1:3" x14ac:dyDescent="0.25">
      <c r="A28" s="60"/>
      <c r="B28" s="60"/>
      <c r="C28" s="61"/>
    </row>
    <row r="29" spans="1:3" x14ac:dyDescent="0.25">
      <c r="A29" s="60"/>
      <c r="B29" s="35"/>
      <c r="C29" s="61"/>
    </row>
    <row r="30" spans="1:3" x14ac:dyDescent="0.25">
      <c r="A30" s="60"/>
      <c r="B30" s="35"/>
      <c r="C30" s="61"/>
    </row>
    <row r="31" spans="1:3" x14ac:dyDescent="0.25">
      <c r="A31" s="60"/>
      <c r="B31" s="35"/>
      <c r="C31" s="61"/>
    </row>
    <row r="32" spans="1:3" x14ac:dyDescent="0.25">
      <c r="A32" s="35"/>
      <c r="B32" s="59" t="s">
        <v>485</v>
      </c>
      <c r="C32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1</v>
      </c>
      <c r="E3">
        <v>1</v>
      </c>
      <c r="F3">
        <v>46</v>
      </c>
      <c r="G3" s="47">
        <f>SUMIFS(F7:F14,E7:E14,E3)+SUMIFS(D7:D66,C7:C66,F3)+D3</f>
        <v>1.2210000000000001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2024-02-07T06:29:46Z</dcterms:modified>
</cp:coreProperties>
</file>