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TO\"/>
    </mc:Choice>
  </mc:AlternateContent>
  <bookViews>
    <workbookView xWindow="-105" yWindow="-105" windowWidth="23250" windowHeight="12570" activeTab="1"/>
  </bookViews>
  <sheets>
    <sheet name="2018 LEAVE BALANCE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4" l="1"/>
  <c r="G99" i="4" l="1"/>
  <c r="G49" i="1"/>
  <c r="G73" i="4" l="1"/>
  <c r="G72" i="4"/>
  <c r="G76" i="4" l="1"/>
  <c r="G75" i="4"/>
  <c r="G78" i="4"/>
  <c r="G80" i="4"/>
  <c r="G83" i="4"/>
  <c r="G85" i="4"/>
  <c r="E9" i="4" l="1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7" i="4"/>
  <c r="G96" i="4"/>
  <c r="G95" i="4"/>
  <c r="G94" i="4"/>
  <c r="G93" i="4"/>
  <c r="G92" i="4"/>
  <c r="G91" i="4"/>
  <c r="G90" i="4"/>
  <c r="G89" i="4"/>
  <c r="G88" i="4"/>
  <c r="G87" i="4"/>
  <c r="G86" i="4"/>
  <c r="G84" i="4"/>
  <c r="G82" i="4"/>
  <c r="G81" i="4"/>
  <c r="G79" i="4"/>
  <c r="G77" i="4"/>
  <c r="G74" i="4"/>
  <c r="G71" i="4"/>
  <c r="G70" i="4"/>
  <c r="G69" i="4"/>
  <c r="G68" i="4"/>
  <c r="G67" i="4"/>
  <c r="G66" i="4"/>
  <c r="A66" i="4"/>
  <c r="A67" i="4" s="1"/>
  <c r="A68" i="4" s="1"/>
  <c r="A69" i="4" s="1"/>
  <c r="A70" i="4" s="1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A52" i="4"/>
  <c r="A53" i="4" s="1"/>
  <c r="A54" i="4" s="1"/>
  <c r="A55" i="4" s="1"/>
  <c r="A56" i="4" s="1"/>
  <c r="A57" i="4" s="1"/>
  <c r="A58" i="4" s="1"/>
  <c r="G51" i="4"/>
  <c r="G50" i="4"/>
  <c r="G49" i="4"/>
  <c r="G48" i="4"/>
  <c r="G47" i="4"/>
  <c r="G46" i="4"/>
  <c r="G45" i="4"/>
  <c r="G44" i="4"/>
  <c r="G43" i="4"/>
  <c r="G42" i="4"/>
  <c r="G41" i="4"/>
  <c r="A41" i="4"/>
  <c r="A42" i="4" s="1"/>
  <c r="A43" i="4" s="1"/>
  <c r="A44" i="4" s="1"/>
  <c r="A45" i="4" s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10" i="1"/>
  <c r="G11" i="1"/>
  <c r="G12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<sst xmlns="http://schemas.openxmlformats.org/spreadsheetml/2006/main" count="173" uniqueCount="95">
  <si>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</si>
  <si>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</si>
  <si>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</si>
  <si>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</si>
  <si>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</si>
  <si>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</si>
  <si>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</si>
  <si>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</si>
  <si>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</si>
  <si>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</si>
  <si>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</si>
  <si>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</si>
  <si>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</si>
  <si>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</si>
  <si>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</si>
  <si>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</si>
  <si>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</si>
  <si>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</si>
  <si>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</si>
  <si>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</si>
  <si>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</si>
  <si>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</si>
  <si>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</si>
  <si>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</si>
  <si>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</si>
  <si>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</si>
  <si>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</si>
  <si>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</si>
  <si>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</si>
  <si>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</si>
  <si>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</si>
  <si>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</si>
  <si>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</si>
  <si>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</si>
  <si>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</si>
  <si>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</si>
  <si>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</si>
  <si>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</si>
  <si>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</si>
  <si>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</si>
  <si>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</si>
  <si>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</si>
  <si>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JENNY ROSE</t>
  </si>
  <si>
    <t>CASUAL</t>
  </si>
  <si>
    <t>2020</t>
  </si>
  <si>
    <t>2018</t>
  </si>
  <si>
    <t>SL(1-0-0)</t>
  </si>
  <si>
    <t>SP(1-0-0)</t>
  </si>
  <si>
    <t>FL(1-0-0)</t>
  </si>
  <si>
    <t>FL(3-0-0)</t>
  </si>
  <si>
    <t>12/13,20,26/2018</t>
  </si>
  <si>
    <t>2019</t>
  </si>
  <si>
    <t>SP(2-0-0)</t>
  </si>
  <si>
    <t>9/12,13/2019</t>
  </si>
  <si>
    <t>FL(4-0-0)</t>
  </si>
  <si>
    <t>12/17,18,19,20/2019</t>
  </si>
  <si>
    <t>CALAMITY LEAVE</t>
  </si>
  <si>
    <t>FL(5-0-0)</t>
  </si>
  <si>
    <t>2021</t>
  </si>
  <si>
    <t>SP(3-0-0)</t>
  </si>
  <si>
    <t>8/20-21/2020</t>
  </si>
  <si>
    <t>VL(5-0-0)</t>
  </si>
  <si>
    <t>11/2,3,4,5,8/2021</t>
  </si>
  <si>
    <t>12/7,15,21,24,27/2021</t>
  </si>
  <si>
    <t>VL(1-0-0)</t>
  </si>
  <si>
    <t>2022</t>
  </si>
  <si>
    <t>DOMESTIC 7/18/2022</t>
  </si>
  <si>
    <t>12/15,21,27</t>
  </si>
  <si>
    <t>2023</t>
  </si>
  <si>
    <t>FL(2-0-0)</t>
  </si>
  <si>
    <t>2/20,21/2023</t>
  </si>
  <si>
    <t>SL(2-0-0)</t>
  </si>
  <si>
    <t>3/31,4/3/2023</t>
  </si>
  <si>
    <t>9/1,4/2023</t>
  </si>
  <si>
    <t>9/11-13/2023</t>
  </si>
  <si>
    <t>VL(3-0-0)</t>
  </si>
  <si>
    <t>10/17,20/2023</t>
  </si>
  <si>
    <t>UT(0-0-18)</t>
  </si>
  <si>
    <t>UT(0-0-10)</t>
  </si>
  <si>
    <t>11/29, 12/21</t>
  </si>
  <si>
    <t>A(1-0-0)</t>
  </si>
  <si>
    <t>A(2-0-0)</t>
  </si>
  <si>
    <t>UT(0-0-8)</t>
  </si>
  <si>
    <t>A(4-0-0)</t>
  </si>
  <si>
    <t>9/13,16/2022</t>
  </si>
  <si>
    <t>8/2,8,22,23/2022</t>
  </si>
  <si>
    <t>UT(0-0-35)</t>
  </si>
  <si>
    <t>UT(0-0-37)</t>
  </si>
  <si>
    <t>UT(0-0-17)</t>
  </si>
  <si>
    <t>UT(0-0-6)</t>
  </si>
  <si>
    <t>6/27/20232</t>
  </si>
  <si>
    <t>2024</t>
  </si>
  <si>
    <t>12/1,4,7,11/2023</t>
  </si>
  <si>
    <t>SL(4-0-0)</t>
  </si>
  <si>
    <t>12/12,14,,20,21/2023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</si>
</sst>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8"/>
  <sheetViews>
    <sheetView topLeftCell="A2" zoomScale="115" zoomScaleNormal="115" workbookViewId="0">
      <pane ySplit="4245" topLeftCell="A90" activePane="bottomLeft"/>
      <selection activeCell="I10" sqref="I10"/>
      <selection pane="bottomLeft" activeCell="B98" sqref="B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/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38.710999999999991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</v>
      </c>
      <c r="J9" s="11"/>
      <c r="K9" s="20"/>
    </row>
    <row r="10" spans="1:11" x14ac:dyDescent="0.25">
      <c r="A10" s="47" t="s">
        <v>45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 t="s">
        <v>47</v>
      </c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>
        <v>43159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2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 t="s">
        <v>47</v>
      </c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>
        <v>43356</v>
      </c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 t="s">
        <v>48</v>
      </c>
      <c r="C21" s="13">
        <v>1.25</v>
      </c>
      <c r="D21" s="40">
        <v>1</v>
      </c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>
        <v>43427</v>
      </c>
    </row>
    <row r="22" spans="1:11" x14ac:dyDescent="0.25">
      <c r="A22" s="41">
        <v>43435</v>
      </c>
      <c r="B22" s="20" t="s">
        <v>49</v>
      </c>
      <c r="C22" s="13">
        <v>1.25</v>
      </c>
      <c r="D22" s="40">
        <v>3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 t="s">
        <v>50</v>
      </c>
    </row>
    <row r="23" spans="1:11" x14ac:dyDescent="0.25">
      <c r="A23" s="41"/>
      <c r="B23" s="20" t="s">
        <v>48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7" t="s">
        <v>51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25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43647</v>
      </c>
      <c r="B31" s="20" t="s">
        <v>47</v>
      </c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>
        <v>43655</v>
      </c>
    </row>
    <row r="32" spans="1:11" x14ac:dyDescent="0.25">
      <c r="A32" s="41">
        <v>43678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43709</v>
      </c>
      <c r="B33" s="20" t="s">
        <v>52</v>
      </c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 t="s">
        <v>53</v>
      </c>
    </row>
    <row r="34" spans="1:11" x14ac:dyDescent="0.25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48">
        <v>43788</v>
      </c>
    </row>
    <row r="35" spans="1:11" x14ac:dyDescent="0.25">
      <c r="A35" s="41">
        <v>43770</v>
      </c>
      <c r="B35" s="20" t="s">
        <v>48</v>
      </c>
      <c r="C35" s="13">
        <v>1.25</v>
      </c>
      <c r="D35" s="40">
        <v>1</v>
      </c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1">
        <v>43800</v>
      </c>
      <c r="B36" s="20" t="s">
        <v>54</v>
      </c>
      <c r="C36" s="13">
        <v>1.25</v>
      </c>
      <c r="D36" s="40">
        <v>4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20" t="s">
        <v>55</v>
      </c>
    </row>
    <row r="37" spans="1:11" x14ac:dyDescent="0.25">
      <c r="A37" s="47" t="s">
        <v>44</v>
      </c>
      <c r="B37" s="20"/>
      <c r="C37" s="13"/>
      <c r="D37" s="40"/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25">
      <c r="A38" s="41">
        <v>43831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48"/>
    </row>
    <row r="39" spans="1:11" x14ac:dyDescent="0.25">
      <c r="A39" s="41">
        <v>43862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25">
      <c r="A40" s="41">
        <v>43891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f>EDATE(A40,1)</f>
        <v>43922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f t="shared" ref="A42:A45" si="0">EDATE(A41,1)</f>
        <v>43952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f t="shared" si="0"/>
        <v>43983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f t="shared" si="0"/>
        <v>44013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f t="shared" si="0"/>
        <v>44044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44075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48"/>
    </row>
    <row r="47" spans="1:11" x14ac:dyDescent="0.25">
      <c r="A47" s="41">
        <v>44105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44136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44166</v>
      </c>
      <c r="B49" s="20" t="s">
        <v>57</v>
      </c>
      <c r="C49" s="13">
        <v>1.25</v>
      </c>
      <c r="D49" s="40">
        <v>5</v>
      </c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7" t="s">
        <v>58</v>
      </c>
      <c r="B50" s="20"/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20"/>
    </row>
    <row r="51" spans="1:11" x14ac:dyDescent="0.25">
      <c r="A51" s="41">
        <v>44197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f>EDATE(A51,1)</f>
        <v>44228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f t="shared" ref="A53:A58" si="1">EDATE(A52,1)</f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f t="shared" si="1"/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f t="shared" si="1"/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f t="shared" si="1"/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f t="shared" si="1"/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f t="shared" si="1"/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44470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44501</v>
      </c>
      <c r="B61" s="20" t="s">
        <v>61</v>
      </c>
      <c r="C61" s="13">
        <v>1.25</v>
      </c>
      <c r="D61" s="40">
        <v>5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 t="s">
        <v>62</v>
      </c>
    </row>
    <row r="62" spans="1:11" x14ac:dyDescent="0.25">
      <c r="A62" s="41">
        <v>44531</v>
      </c>
      <c r="B62" s="20" t="s">
        <v>61</v>
      </c>
      <c r="C62" s="13">
        <v>1.25</v>
      </c>
      <c r="D62" s="40">
        <v>5</v>
      </c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 t="s">
        <v>63</v>
      </c>
    </row>
    <row r="63" spans="1:11" x14ac:dyDescent="0.25">
      <c r="A63" s="41"/>
      <c r="B63" s="20" t="s">
        <v>64</v>
      </c>
      <c r="C63" s="13"/>
      <c r="D63" s="40">
        <v>1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48">
        <v>44266</v>
      </c>
    </row>
    <row r="64" spans="1:11" x14ac:dyDescent="0.25">
      <c r="A64" s="47" t="s">
        <v>65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f>EDATE(A65,1)</f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f t="shared" ref="A67:A70" si="2">EDATE(A66,1)</f>
        <v>44621</v>
      </c>
      <c r="B67" s="20" t="s">
        <v>80</v>
      </c>
      <c r="C67" s="13">
        <v>1.25</v>
      </c>
      <c r="D67" s="40">
        <v>1</v>
      </c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48">
        <v>44631</v>
      </c>
    </row>
    <row r="68" spans="1:11" x14ac:dyDescent="0.25">
      <c r="A68" s="41">
        <f t="shared" si="2"/>
        <v>44652</v>
      </c>
      <c r="B68" s="20" t="s">
        <v>89</v>
      </c>
      <c r="C68" s="13">
        <v>1.25</v>
      </c>
      <c r="D68" s="40">
        <v>1.2E-2</v>
      </c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f t="shared" si="2"/>
        <v>44682</v>
      </c>
      <c r="B69" s="20" t="s">
        <v>88</v>
      </c>
      <c r="C69" s="13">
        <v>1.25</v>
      </c>
      <c r="D69" s="40">
        <v>3.5000000000000017E-2</v>
      </c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f t="shared" si="2"/>
        <v>44713</v>
      </c>
      <c r="B70" s="20" t="s">
        <v>64</v>
      </c>
      <c r="C70" s="13">
        <v>1.25</v>
      </c>
      <c r="D70" s="40">
        <v>1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48">
        <v>44718</v>
      </c>
    </row>
    <row r="71" spans="1:11" x14ac:dyDescent="0.25">
      <c r="A71" s="41"/>
      <c r="B71" s="20" t="s">
        <v>64</v>
      </c>
      <c r="C71" s="13"/>
      <c r="D71" s="40">
        <v>1</v>
      </c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48">
        <v>44729</v>
      </c>
    </row>
    <row r="72" spans="1:11" x14ac:dyDescent="0.25">
      <c r="A72" s="41"/>
      <c r="B72" s="20" t="s">
        <v>80</v>
      </c>
      <c r="C72" s="13"/>
      <c r="D72" s="40">
        <v>1</v>
      </c>
      <c r="E72" s="9"/>
      <c r="F72" s="20"/>
      <c r="G72" s="13" t="str">
        <f>IF(ISBLANK(Table13[[#This Row],[EARNED]]),"",Table13[[#This Row],[EARNED]])</f>
        <v/>
      </c>
      <c r="H72" s="40"/>
      <c r="I72" s="9"/>
      <c r="J72" s="11"/>
      <c r="K72" s="48" t="s">
        <v>90</v>
      </c>
    </row>
    <row r="73" spans="1:11" x14ac:dyDescent="0.25">
      <c r="A73" s="41"/>
      <c r="B73" s="20" t="s">
        <v>87</v>
      </c>
      <c r="C73" s="13"/>
      <c r="D73" s="40">
        <v>7.7000000000000013E-2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48"/>
    </row>
    <row r="74" spans="1:11" x14ac:dyDescent="0.25">
      <c r="A74" s="41">
        <v>44743</v>
      </c>
      <c r="B74" s="20" t="s">
        <v>64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44769</v>
      </c>
    </row>
    <row r="75" spans="1:11" x14ac:dyDescent="0.25">
      <c r="A75" s="41"/>
      <c r="B75" s="20" t="s">
        <v>80</v>
      </c>
      <c r="C75" s="13"/>
      <c r="D75" s="40">
        <v>1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>
        <v>44750</v>
      </c>
    </row>
    <row r="76" spans="1:11" x14ac:dyDescent="0.25">
      <c r="A76" s="41"/>
      <c r="B76" s="20" t="s">
        <v>86</v>
      </c>
      <c r="C76" s="13"/>
      <c r="D76" s="40">
        <v>7.3000000000000009E-2</v>
      </c>
      <c r="E76" s="9"/>
      <c r="F76" s="20"/>
      <c r="G76" s="13" t="str">
        <f>IF(ISBLANK(Table13[[#This Row],[EARNED]]),"",Table13[[#This Row],[EARNED]])</f>
        <v/>
      </c>
      <c r="H76" s="40"/>
      <c r="I76" s="9"/>
      <c r="J76" s="11"/>
      <c r="K76" s="48"/>
    </row>
    <row r="77" spans="1:11" x14ac:dyDescent="0.25">
      <c r="A77" s="41">
        <v>44774</v>
      </c>
      <c r="B77" s="20" t="s">
        <v>83</v>
      </c>
      <c r="C77" s="13">
        <v>1.25</v>
      </c>
      <c r="D77" s="40">
        <v>4</v>
      </c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48" t="s">
        <v>85</v>
      </c>
    </row>
    <row r="78" spans="1:11" x14ac:dyDescent="0.25">
      <c r="A78" s="41"/>
      <c r="B78" s="20" t="s">
        <v>82</v>
      </c>
      <c r="C78" s="13"/>
      <c r="D78" s="40">
        <v>1.7000000000000001E-2</v>
      </c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48"/>
    </row>
    <row r="79" spans="1:11" x14ac:dyDescent="0.25">
      <c r="A79" s="41">
        <v>44805</v>
      </c>
      <c r="B79" s="20" t="s">
        <v>81</v>
      </c>
      <c r="C79" s="13">
        <v>1.25</v>
      </c>
      <c r="D79" s="40">
        <v>2</v>
      </c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48" t="s">
        <v>84</v>
      </c>
    </row>
    <row r="80" spans="1:11" x14ac:dyDescent="0.25">
      <c r="A80" s="41"/>
      <c r="B80" s="20" t="s">
        <v>82</v>
      </c>
      <c r="C80" s="13"/>
      <c r="D80" s="40">
        <v>1.7000000000000001E-2</v>
      </c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48"/>
    </row>
    <row r="81" spans="1:11" x14ac:dyDescent="0.25">
      <c r="A81" s="41">
        <v>44848</v>
      </c>
      <c r="B81" s="20" t="s">
        <v>80</v>
      </c>
      <c r="C81" s="13">
        <v>1.25</v>
      </c>
      <c r="D81" s="40">
        <v>1</v>
      </c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48">
        <v>44848</v>
      </c>
    </row>
    <row r="82" spans="1:11" x14ac:dyDescent="0.25">
      <c r="A82" s="41">
        <v>44866</v>
      </c>
      <c r="B82" s="20" t="s">
        <v>69</v>
      </c>
      <c r="C82" s="13">
        <v>1.25</v>
      </c>
      <c r="D82" s="40">
        <v>2</v>
      </c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48" t="s">
        <v>79</v>
      </c>
    </row>
    <row r="83" spans="1:11" x14ac:dyDescent="0.25">
      <c r="A83" s="41"/>
      <c r="B83" s="20" t="s">
        <v>78</v>
      </c>
      <c r="C83" s="13"/>
      <c r="D83" s="40">
        <v>2.1000000000000005E-2</v>
      </c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48"/>
    </row>
    <row r="84" spans="1:11" x14ac:dyDescent="0.25">
      <c r="A84" s="41">
        <v>44896</v>
      </c>
      <c r="B84" s="20" t="s">
        <v>49</v>
      </c>
      <c r="C84" s="13">
        <v>1.25</v>
      </c>
      <c r="D84" s="40">
        <v>3</v>
      </c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 t="s">
        <v>67</v>
      </c>
    </row>
    <row r="85" spans="1:11" x14ac:dyDescent="0.25">
      <c r="A85" s="41"/>
      <c r="B85" s="20" t="s">
        <v>77</v>
      </c>
      <c r="C85" s="13"/>
      <c r="D85" s="40">
        <v>3.7000000000000019E-2</v>
      </c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7" t="s">
        <v>68</v>
      </c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>
        <v>44927</v>
      </c>
      <c r="B87" s="20"/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20"/>
    </row>
    <row r="88" spans="1:11" x14ac:dyDescent="0.25">
      <c r="A88" s="41">
        <v>44958</v>
      </c>
      <c r="B88" s="20" t="s">
        <v>52</v>
      </c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 t="s">
        <v>70</v>
      </c>
    </row>
    <row r="89" spans="1:11" x14ac:dyDescent="0.25">
      <c r="A89" s="41">
        <v>44986</v>
      </c>
      <c r="B89" s="20"/>
      <c r="C89" s="13">
        <v>1.25</v>
      </c>
      <c r="D89" s="40"/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20"/>
    </row>
    <row r="90" spans="1:11" x14ac:dyDescent="0.25">
      <c r="A90" s="41">
        <v>45017</v>
      </c>
      <c r="B90" s="20" t="s">
        <v>71</v>
      </c>
      <c r="C90" s="13">
        <v>1.25</v>
      </c>
      <c r="D90" s="40"/>
      <c r="E90" s="9"/>
      <c r="F90" s="20"/>
      <c r="G90" s="13">
        <f>IF(ISBLANK(Table13[[#This Row],[EARNED]]),"",Table13[[#This Row],[EARNED]])</f>
        <v>1.25</v>
      </c>
      <c r="H90" s="40">
        <v>2</v>
      </c>
      <c r="I90" s="9"/>
      <c r="J90" s="11"/>
      <c r="K90" s="20" t="s">
        <v>72</v>
      </c>
    </row>
    <row r="91" spans="1:11" x14ac:dyDescent="0.25">
      <c r="A91" s="41">
        <v>45047</v>
      </c>
      <c r="B91" s="20"/>
      <c r="C91" s="13">
        <v>1.25</v>
      </c>
      <c r="D91" s="40"/>
      <c r="E91" s="9"/>
      <c r="F91" s="20"/>
      <c r="G91" s="13">
        <f>IF(ISBLANK(Table13[[#This Row],[EARNED]]),"",Table13[[#This Row],[EARNED]])</f>
        <v>1.25</v>
      </c>
      <c r="H91" s="40"/>
      <c r="I91" s="9"/>
      <c r="J91" s="11"/>
      <c r="K91" s="20"/>
    </row>
    <row r="92" spans="1:11" x14ac:dyDescent="0.25">
      <c r="A92" s="41">
        <v>45078</v>
      </c>
      <c r="B92" s="20"/>
      <c r="C92" s="13">
        <v>1.25</v>
      </c>
      <c r="D92" s="40"/>
      <c r="E92" s="9"/>
      <c r="F92" s="20"/>
      <c r="G92" s="13">
        <f>IF(ISBLANK(Table13[[#This Row],[EARNED]]),"",Table13[[#This Row],[EARNED]])</f>
        <v>1.25</v>
      </c>
      <c r="H92" s="40"/>
      <c r="I92" s="9"/>
      <c r="J92" s="11"/>
      <c r="K92" s="48"/>
    </row>
    <row r="93" spans="1:11" x14ac:dyDescent="0.25">
      <c r="A93" s="41">
        <v>45108</v>
      </c>
      <c r="B93" s="20"/>
      <c r="C93" s="13">
        <v>1.25</v>
      </c>
      <c r="D93" s="40"/>
      <c r="E93" s="9"/>
      <c r="F93" s="20"/>
      <c r="G93" s="13">
        <f>IF(ISBLANK(Table13[[#This Row],[EARNED]]),"",Table13[[#This Row],[EARNED]])</f>
        <v>1.25</v>
      </c>
      <c r="H93" s="40"/>
      <c r="I93" s="9"/>
      <c r="J93" s="11"/>
      <c r="K93" s="48"/>
    </row>
    <row r="94" spans="1:11" x14ac:dyDescent="0.25">
      <c r="A94" s="41">
        <v>45139</v>
      </c>
      <c r="B94" s="20"/>
      <c r="C94" s="13">
        <v>1.25</v>
      </c>
      <c r="D94" s="40"/>
      <c r="E94" s="9"/>
      <c r="F94" s="20"/>
      <c r="G94" s="13">
        <f>IF(ISBLANK(Table13[[#This Row],[EARNED]]),"",Table13[[#This Row],[EARNED]])</f>
        <v>1.25</v>
      </c>
      <c r="H94" s="40"/>
      <c r="I94" s="9"/>
      <c r="J94" s="11"/>
      <c r="K94" s="20"/>
    </row>
    <row r="95" spans="1:11" x14ac:dyDescent="0.25">
      <c r="A95" s="41">
        <v>45170</v>
      </c>
      <c r="B95" s="20" t="s">
        <v>75</v>
      </c>
      <c r="C95" s="13">
        <v>1.25</v>
      </c>
      <c r="D95" s="40">
        <v>3</v>
      </c>
      <c r="E95" s="9"/>
      <c r="F95" s="20"/>
      <c r="G95" s="13">
        <f>IF(ISBLANK(Table13[[#This Row],[EARNED]]),"",Table13[[#This Row],[EARNED]])</f>
        <v>1.25</v>
      </c>
      <c r="H95" s="40"/>
      <c r="I95" s="9"/>
      <c r="J95" s="11"/>
      <c r="K95" s="20" t="s">
        <v>74</v>
      </c>
    </row>
    <row r="96" spans="1:11" x14ac:dyDescent="0.25">
      <c r="A96" s="41">
        <v>45200</v>
      </c>
      <c r="B96" s="20"/>
      <c r="C96" s="13">
        <v>1.25</v>
      </c>
      <c r="D96" s="40"/>
      <c r="E96" s="9"/>
      <c r="F96" s="20"/>
      <c r="G96" s="13">
        <f>IF(ISBLANK(Table13[[#This Row],[EARNED]]),"",Table13[[#This Row],[EARNED]])</f>
        <v>1.25</v>
      </c>
      <c r="H96" s="40"/>
      <c r="I96" s="9"/>
      <c r="J96" s="11"/>
      <c r="K96" s="20"/>
    </row>
    <row r="97" spans="1:11" x14ac:dyDescent="0.25">
      <c r="A97" s="41">
        <v>45231</v>
      </c>
      <c r="B97" s="20" t="s">
        <v>54</v>
      </c>
      <c r="C97" s="13">
        <v>1.25</v>
      </c>
      <c r="D97" s="40">
        <v>4</v>
      </c>
      <c r="E97" s="9"/>
      <c r="F97" s="20"/>
      <c r="G97" s="13">
        <f>IF(ISBLANK(Table13[[#This Row],[EARNED]]),"",Table13[[#This Row],[EARNED]])</f>
        <v>1.25</v>
      </c>
      <c r="H97" s="40"/>
      <c r="I97" s="9"/>
      <c r="J97" s="11"/>
      <c r="K97" s="48" t="s">
        <v>92</v>
      </c>
    </row>
    <row r="98" spans="1:11" x14ac:dyDescent="0.25">
      <c r="A98" s="41">
        <v>45261</v>
      </c>
      <c r="B98" s="20"/>
      <c r="C98" s="13">
        <v>1.25</v>
      </c>
      <c r="D98" s="40"/>
      <c r="E98" s="9"/>
      <c r="F98" s="20"/>
      <c r="G98" s="13">
        <f>IF(ISBLANK(Table13[[#This Row],[EARNED]]),"",Table13[[#This Row],[EARNED]])</f>
        <v>1.25</v>
      </c>
      <c r="H98" s="40"/>
      <c r="I98" s="9"/>
      <c r="J98" s="11"/>
      <c r="K98" s="20"/>
    </row>
    <row r="99" spans="1:11" x14ac:dyDescent="0.25">
      <c r="A99" s="47" t="s">
        <v>91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>
        <v>45292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>
        <v>45323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>
        <v>45352</v>
      </c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>
        <v>45383</v>
      </c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>
        <v>45413</v>
      </c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>
        <v>45444</v>
      </c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>
        <v>45474</v>
      </c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>
        <v>45505</v>
      </c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>
        <v>45536</v>
      </c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>
        <v>45566</v>
      </c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>
        <v>45597</v>
      </c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25">
      <c r="A118" s="42"/>
      <c r="B118" s="15"/>
      <c r="C118" s="43"/>
      <c r="D118" s="44"/>
      <c r="E118" s="9"/>
      <c r="F118" s="15"/>
      <c r="G118" s="43" t="str">
        <f>IF(ISBLANK(Table13[[#This Row],[EARNED]]),"",Table13[[#This Row],[EARNED]])</f>
        <v/>
      </c>
      <c r="H118" s="44"/>
      <c r="I118" s="9"/>
      <c r="J118" s="12"/>
      <c r="K11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"/>
  <sheetViews>
    <sheetView tabSelected="1" zoomScaleNormal="100" workbookViewId="0">
      <pane ySplit="3690" topLeftCell="A37" activePane="bottomLeft"/>
      <selection activeCell="B4" sqref="B4:C4"/>
      <selection pane="bottomLeft" activeCell="F53" sqref="F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/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0.45400000000000018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8.625</v>
      </c>
      <c r="J9" s="11"/>
      <c r="K9" s="20"/>
    </row>
    <row r="10" spans="1:11" x14ac:dyDescent="0.25">
      <c r="A10" s="47" t="s">
        <v>45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46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43133</v>
      </c>
    </row>
    <row r="12" spans="1:11" x14ac:dyDescent="0.25">
      <c r="A12" s="41">
        <v>43132</v>
      </c>
      <c r="B12" s="20" t="s">
        <v>47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43159</v>
      </c>
    </row>
    <row r="13" spans="1:11" x14ac:dyDescent="0.25">
      <c r="A13" s="41">
        <v>43313</v>
      </c>
      <c r="B13" s="20" t="s">
        <v>46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43313</v>
      </c>
    </row>
    <row r="14" spans="1:11" x14ac:dyDescent="0.25">
      <c r="A14" s="41">
        <v>43344</v>
      </c>
      <c r="B14" s="20" t="s">
        <v>47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43356</v>
      </c>
    </row>
    <row r="15" spans="1:11" x14ac:dyDescent="0.25">
      <c r="A15" s="41"/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43353</v>
      </c>
    </row>
    <row r="16" spans="1:11" x14ac:dyDescent="0.25">
      <c r="A16" s="47" t="s">
        <v>51</v>
      </c>
      <c r="B16" s="20"/>
      <c r="C16" s="13"/>
      <c r="D16" s="40"/>
      <c r="E16" s="9"/>
      <c r="F16" s="20"/>
      <c r="G16" s="13" t="str">
        <f>IF(ISBLANK(Table1[[#This Row],[EARNED]]),"",Table1[[#This Row],[EARNED]])</f>
        <v/>
      </c>
      <c r="H16" s="40"/>
      <c r="I16" s="9"/>
      <c r="J16" s="11"/>
      <c r="K16" s="20"/>
    </row>
    <row r="17" spans="1:11" x14ac:dyDescent="0.25">
      <c r="A17" s="41">
        <v>43647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48">
        <v>43655</v>
      </c>
    </row>
    <row r="18" spans="1:11" x14ac:dyDescent="0.25">
      <c r="A18" s="41">
        <v>43709</v>
      </c>
      <c r="B18" s="20" t="s">
        <v>52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 t="s">
        <v>53</v>
      </c>
    </row>
    <row r="19" spans="1:11" x14ac:dyDescent="0.25">
      <c r="A19" s="47" t="s">
        <v>44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25">
      <c r="A20" s="41">
        <v>43831</v>
      </c>
      <c r="B20" s="20" t="s">
        <v>56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43847</v>
      </c>
    </row>
    <row r="21" spans="1:11" x14ac:dyDescent="0.25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48">
        <v>43889</v>
      </c>
    </row>
    <row r="22" spans="1:11" x14ac:dyDescent="0.25">
      <c r="A22" s="41">
        <v>44075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48">
        <v>44088</v>
      </c>
    </row>
    <row r="23" spans="1:11" x14ac:dyDescent="0.25">
      <c r="A23" s="47" t="s">
        <v>58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44409</v>
      </c>
      <c r="B24" s="20" t="s">
        <v>59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 t="s">
        <v>60</v>
      </c>
    </row>
    <row r="25" spans="1:11" x14ac:dyDescent="0.25">
      <c r="A25" s="47" t="s">
        <v>65</v>
      </c>
      <c r="B25" s="20"/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/>
    </row>
    <row r="26" spans="1:11" x14ac:dyDescent="0.25">
      <c r="A26" s="41">
        <v>44713</v>
      </c>
      <c r="B26" s="20" t="s">
        <v>64</v>
      </c>
      <c r="C26" s="13"/>
      <c r="D26" s="40">
        <v>1</v>
      </c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44718</v>
      </c>
    </row>
    <row r="27" spans="1:11" x14ac:dyDescent="0.25">
      <c r="A27" s="41"/>
      <c r="B27" s="20" t="s">
        <v>64</v>
      </c>
      <c r="C27" s="13"/>
      <c r="D27" s="40">
        <v>1</v>
      </c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44729</v>
      </c>
    </row>
    <row r="28" spans="1:11" x14ac:dyDescent="0.25">
      <c r="A28" s="41">
        <v>44743</v>
      </c>
      <c r="B28" s="20" t="s">
        <v>47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 t="s">
        <v>66</v>
      </c>
    </row>
    <row r="29" spans="1:11" x14ac:dyDescent="0.25">
      <c r="A29" s="41"/>
      <c r="B29" s="20" t="s">
        <v>64</v>
      </c>
      <c r="C29" s="13"/>
      <c r="D29" s="40">
        <v>1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44769</v>
      </c>
    </row>
    <row r="30" spans="1:11" x14ac:dyDescent="0.25">
      <c r="A30" s="41">
        <v>44774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44793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44774</v>
      </c>
    </row>
    <row r="32" spans="1:11" x14ac:dyDescent="0.25">
      <c r="A32" s="41"/>
      <c r="B32" s="20" t="s">
        <v>46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44795</v>
      </c>
    </row>
    <row r="33" spans="1:11" x14ac:dyDescent="0.25">
      <c r="A33" s="41">
        <v>44805</v>
      </c>
      <c r="B33" s="20" t="s">
        <v>46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1</v>
      </c>
      <c r="I33" s="9"/>
      <c r="J33" s="11"/>
      <c r="K33" s="48">
        <v>44820</v>
      </c>
    </row>
    <row r="34" spans="1:11" x14ac:dyDescent="0.25">
      <c r="A34" s="41">
        <v>44848</v>
      </c>
      <c r="B34" s="20" t="s">
        <v>46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44848</v>
      </c>
    </row>
    <row r="35" spans="1:11" x14ac:dyDescent="0.25">
      <c r="A35" s="41">
        <v>44866</v>
      </c>
      <c r="B35" s="20" t="s">
        <v>46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44886</v>
      </c>
    </row>
    <row r="36" spans="1:11" x14ac:dyDescent="0.25">
      <c r="A36" s="47" t="s">
        <v>68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44927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>
        <v>44958</v>
      </c>
      <c r="B38" s="20"/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/>
    </row>
    <row r="39" spans="1:11" x14ac:dyDescent="0.25">
      <c r="A39" s="41">
        <v>44986</v>
      </c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25">
      <c r="A40" s="41">
        <v>45017</v>
      </c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25">
      <c r="A41" s="41">
        <v>45047</v>
      </c>
      <c r="B41" s="20"/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>
        <v>45078</v>
      </c>
      <c r="B42" s="20" t="s">
        <v>46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>
        <v>1</v>
      </c>
      <c r="I42" s="9"/>
      <c r="J42" s="11"/>
      <c r="K42" s="48">
        <v>45097</v>
      </c>
    </row>
    <row r="43" spans="1:11" x14ac:dyDescent="0.25">
      <c r="A43" s="41">
        <v>45108</v>
      </c>
      <c r="B43" s="20" t="s">
        <v>46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45117</v>
      </c>
    </row>
    <row r="44" spans="1:11" x14ac:dyDescent="0.25">
      <c r="A44" s="41">
        <v>45139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>
        <v>45170</v>
      </c>
      <c r="B45" s="20" t="s">
        <v>71</v>
      </c>
      <c r="C45" s="13"/>
      <c r="D45" s="40"/>
      <c r="E45" s="9"/>
      <c r="F45" s="20"/>
      <c r="G45" s="13" t="str">
        <f>IF(ISBLANK(Table1[[#This Row],[EARNED]]),"",Table1[[#This Row],[EARNED]])</f>
        <v/>
      </c>
      <c r="H45" s="40">
        <v>2</v>
      </c>
      <c r="I45" s="9"/>
      <c r="J45" s="11"/>
      <c r="K45" s="20" t="s">
        <v>73</v>
      </c>
    </row>
    <row r="46" spans="1:11" x14ac:dyDescent="0.25">
      <c r="A46" s="41">
        <v>45200</v>
      </c>
      <c r="B46" s="20" t="s">
        <v>71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2</v>
      </c>
      <c r="I46" s="9"/>
      <c r="J46" s="11"/>
      <c r="K46" s="20" t="s">
        <v>76</v>
      </c>
    </row>
    <row r="47" spans="1:11" x14ac:dyDescent="0.25">
      <c r="A47" s="41">
        <v>45231</v>
      </c>
      <c r="B47" s="20" t="s">
        <v>46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>
        <v>1</v>
      </c>
      <c r="I47" s="9"/>
      <c r="J47" s="11"/>
      <c r="K47" s="48">
        <v>45243</v>
      </c>
    </row>
    <row r="48" spans="1:11" x14ac:dyDescent="0.25">
      <c r="A48" s="41">
        <v>45261</v>
      </c>
      <c r="B48" s="20" t="s">
        <v>93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4</v>
      </c>
      <c r="I48" s="9"/>
      <c r="J48" s="11"/>
      <c r="K48" s="20" t="s">
        <v>94</v>
      </c>
    </row>
    <row r="49" spans="1:11" x14ac:dyDescent="0.25">
      <c r="A49" s="47" t="s">
        <v>91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45292</v>
      </c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>
        <v>45323</v>
      </c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>
        <v>45352</v>
      </c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>
        <v>45383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45413</v>
      </c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>
        <v>45444</v>
      </c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>
        <v>45474</v>
      </c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>
        <v>45505</v>
      </c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>
        <v>45536</v>
      </c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>
        <v>45566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>
        <v>45597</v>
      </c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2"/>
      <c r="B68" s="15"/>
      <c r="C68" s="43"/>
      <c r="D68" s="44"/>
      <c r="E68" s="9"/>
      <c r="F68" s="15"/>
      <c r="G68" s="43" t="str">
        <f>IF(ISBLANK(Table1[[#This Row],[EARNED]]),"",Table1[[#This Row],[EARNED]])</f>
        <v/>
      </c>
      <c r="H68" s="44"/>
      <c r="I68" s="9"/>
      <c r="J68" s="12"/>
      <c r="K6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3.4540000000000002</v>
      </c>
      <c r="B3" s="11">
        <v>25.625</v>
      </c>
      <c r="D3" s="11"/>
      <c r="E3" s="11"/>
      <c r="F3" s="11">
        <v>6</v>
      </c>
      <c r="G3" s="46">
        <f>SUM(D3,E4,F4)</f>
        <v>1.2E-2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1.2E-2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BALANCE</vt:lpstr>
      <vt:lpstr>2017 LEAVE BALANCE</vt:lpstr>
      <vt:lpstr>CONVERTION</vt:lpstr>
      <vt:lpstr>'2018 LEAVE BALANCE'!BALANCE_1</vt:lpstr>
      <vt:lpstr>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2024-01-03T07:49:45Z</dcterms:modified>
</cp:coreProperties>
</file>