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7" i="1" l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34" i="1" l="1"/>
  <c r="G633" i="1" l="1"/>
  <c r="G629" i="1" l="1"/>
  <c r="G600" i="1" l="1"/>
  <c r="G604" i="1" l="1"/>
  <c r="G606" i="1" l="1"/>
  <c r="G609" i="1" l="1"/>
  <c r="G612" i="1" l="1"/>
  <c r="G615" i="1" l="1"/>
  <c r="G614" i="1"/>
  <c r="G628" i="1" l="1"/>
  <c r="G625" i="1" l="1"/>
  <c r="G624" i="1"/>
  <c r="G622" i="1" l="1"/>
  <c r="G608" i="1" l="1"/>
  <c r="G617" i="1"/>
  <c r="G611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21" i="1" l="1"/>
  <c r="G623" i="1"/>
  <c r="G626" i="1"/>
  <c r="G627" i="1"/>
  <c r="G630" i="1"/>
  <c r="G631" i="1"/>
  <c r="G632" i="1"/>
  <c r="G635" i="1"/>
  <c r="G636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1" i="1"/>
  <c r="G602" i="1"/>
  <c r="G603" i="1"/>
  <c r="G605" i="1"/>
  <c r="G607" i="1"/>
  <c r="G610" i="1"/>
  <c r="G613" i="1"/>
  <c r="G616" i="1"/>
  <c r="G618" i="1"/>
  <c r="G619" i="1"/>
  <c r="G620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<sst xmlns="http://schemas.openxmlformats.org/spreadsheetml/2006/main" count="793" uniqueCount="419">
  <si>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</si>
  <si>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</si>
  <si>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</si>
  <si>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</si>
  <si>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</si>
  <si>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</si>
  <si>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</si>
  <si>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</si>
  <si>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</si>
  <si>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</si>
  <si>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</si>
  <si>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</si>
  <si>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</si>
  <si>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</si>
  <si>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</si>
  <si>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</si>
  <si>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</si>
  <si>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</si>
  <si>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</si>
  <si>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</si>
  <si>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</si>
  <si>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</si>
  <si>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</si>
  <si>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</si>
  <si>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</si>
  <si>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</si>
  <si>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</si>
  <si>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</si>
  <si>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</si>
  <si>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</si>
  <si>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</si>
  <si>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</si>
  <si>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</si>
  <si>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</si>
  <si>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</si>
  <si>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</si>
  <si>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</si>
  <si>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</si>
  <si>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</si>
  <si>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</si>
  <si>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</si>
  <si>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</si>
  <si>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</si>
  <si>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</si>
  <si>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</si>
  <si>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</si>
  <si>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</si>
  <si>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</si>
  <si>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</si>
  <si>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</si>
  <si>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</si>
  <si>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</si>
  <si>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</si>
  <si>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</si>
  <si>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</si>
  <si>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</si>
  <si>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</si>
  <si>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</si>
  <si>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</si>
  <si>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</si>
  <si>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</si>
  <si>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</si>
  <si>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</si>
  <si>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</si>
  <si>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</si>
  <si>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</si>
  <si>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</si>
  <si>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</si>
  <si>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</si>
  <si>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</si>
  <si>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</si>
  <si>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</si>
  <si>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</si>
  <si>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</si>
  <si>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</si>
  <si>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</si>
  <si>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</si>
  <si>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</si>
  <si>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</si>
  <si>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</si>
  <si>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</si>
  <si>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</si>
  <si>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</si>
  <si>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</si>
  <si>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</si>
  <si>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</si>
  <si>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</si>
  <si>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</si>
  <si>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</si>
  <si>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</si>
  <si>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</si>
  <si>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</si>
  <si>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</si>
  <si>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</si>
  <si>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</si>
  <si>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</si>
  <si>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</si>
  <si>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</si>
  <si>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</si>
  <si>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</si>
  <si>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</si>
  <si>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</si>
  <si>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</si>
  <si>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</si>
  <si>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</si>
  <si>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</si>
  <si>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</si>
  <si>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</si>
  <si>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</si>
  <si>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</si>
  <si>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</si>
  <si>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</si>
  <si>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</si>
  <si>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</si>
  <si>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</si>
  <si>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</si>
  <si>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</si>
  <si>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</si>
  <si>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</si>
  <si>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</si>
  <si>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</si>
  <si>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</si>
  <si>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</si>
  <si>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</si>
  <si>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</si>
  <si>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</si>
  <si>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</si>
  <si>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</si>
  <si>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</si>
  <si>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</si>
  <si>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</si>
  <si>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</si>
  <si>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</si>
  <si>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</si>
  <si>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</si>
  <si>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</si>
  <si>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</si>
  <si>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</si>
  <si>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</si>
  <si>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</si>
  <si>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</si>
  <si>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</si>
  <si>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</si>
  <si>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</si>
  <si>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</si>
  <si>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</si>
  <si>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</si>
  <si>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</si>
  <si>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</si>
  <si>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</si>
  <si>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</si>
  <si>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</si>
  <si>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</si>
  <si>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</si>
  <si>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</si>
  <si>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</si>
  <si>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</si>
  <si>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</si>
  <si>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</si>
  <si>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</si>
  <si>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</si>
  <si>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</si>
  <si>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</si>
  <si>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</si>
  <si>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</si>
  <si>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</si>
  <si>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</si>
  <si>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</si>
  <si>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</si>
  <si>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</si>
  <si>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</si>
  <si>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</si>
  <si>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</si>
  <si>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</si>
  <si>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</si>
  <si>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</si>
  <si>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</si>
  <si>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</si>
  <si>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</si>
  <si>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</si>
  <si>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</si>
  <si>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</si>
  <si>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</si>
  <si>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</si>
  <si>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</si>
  <si>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</si>
  <si>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</si>
  <si>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</si>
  <si>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</si>
  <si>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</si>
  <si>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</si>
  <si>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</si>
  <si>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</si>
  <si>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</si>
  <si>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</si>
  <si>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</si>
  <si>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</si>
  <si>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</si>
  <si>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</si>
  <si>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</si>
  <si>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</si>
  <si>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</si>
  <si>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</si>
  <si>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</si>
  <si>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</si>
  <si>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</si>
  <si>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</si>
  <si>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</si>
  <si>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</si>
  <si>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</si>
  <si>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</si>
  <si>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</si>
  <si>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</si>
  <si>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</si>
  <si>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</si>
  <si>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</si>
  <si>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</si>
  <si>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</si>
  <si>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</si>
  <si>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</si>
  <si>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</si>
  <si>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</si>
  <si>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</si>
  <si>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</si>
  <si>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</si>
  <si>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</si>
  <si>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</si>
  <si>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</si>
  <si>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</si>
  <si>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</si>
  <si>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</si>
  <si>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</si>
  <si>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</si>
  <si>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</si>
  <si>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</si>
  <si>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</si>
  <si>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</si>
  <si>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</si>
  <si>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</si>
  <si>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</si>
  <si>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</si>
  <si>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</si>
  <si>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</si>
  <si>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</si>
  <si>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</si>
  <si>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</si>
  <si>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</si>
  <si>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</si>
  <si>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</si>
  <si>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</si>
  <si>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</si>
  <si>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</si>
  <si>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</si>
  <si>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</si>
  <si>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</si>
  <si>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</si>
  <si>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</si>
  <si>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</si>
  <si>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</si>
  <si>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</si>
  <si>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</si>
  <si>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</si>
  <si>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</si>
  <si>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</si>
  <si>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</si>
  <si>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</si>
  <si>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</si>
  <si>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</si>
  <si>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</si>
  <si>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</si>
  <si>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</si>
  <si>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</si>
  <si>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</si>
  <si>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</si>
  <si>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</si>
  <si>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</si>
  <si>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</si>
  <si>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</si>
  <si>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</si>
  <si>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</si>
  <si>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</si>
  <si>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</si>
  <si>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</si>
  <si>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</si>
  <si>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</si>
  <si>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</si>
  <si>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</si>
  <si>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</si>
  <si>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</si>
  <si>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</si>
  <si>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</si>
  <si>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</si>
  <si>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</si>
  <si>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</si>
  <si>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</si>
  <si>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</si>
  <si>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</si>
  <si>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</si>
  <si>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</si>
  <si>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</si>
  <si>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</si>
  <si>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</si>
  <si>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</si>
  <si>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</si>
  <si>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</si>
  <si>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</si>
  <si>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</si>
  <si>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</si>
  <si>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</si>
  <si>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</si>
  <si>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</si>
  <si>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</si>
  <si>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</si>
  <si>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</si>
  <si>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</si>
  <si>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</si>
  <si>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</si>
  <si>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</si>
  <si>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</si>
  <si>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</si>
  <si>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</si>
  <si>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</si>
  <si>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</si>
  <si>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</si>
  <si>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</si>
  <si>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</si>
  <si>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</si>
  <si>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</si>
  <si>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</si>
  <si>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</si>
  <si>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</si>
  <si>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</si>
  <si>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</si>
  <si>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</si>
  <si>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</si>
  <si>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</si>
  <si>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</si>
  <si>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</si>
  <si>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</si>
  <si>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</si>
  <si>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</si>
  <si>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</si>
  <si>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</si>
  <si>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</si>
  <si>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</si>
  <si>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</si>
  <si>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</si>
  <si>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</si>
  <si>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</si>
  <si>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</si>
  <si>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</si>
  <si>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</si>
  <si>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</si>
  <si>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</si>
  <si>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</si>
  <si>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</si>
  <si>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</si>
  <si>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</si>
  <si>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</si>
  <si>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</si>
  <si>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</si>
  <si>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</si>
  <si>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</si>
  <si>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</si>
  <si>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</si>
  <si>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</si>
  <si>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</si>
  <si>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</si>
  <si>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</si>
  <si>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</si>
  <si>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</si>
  <si>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</si>
  <si>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</si>
  <si>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</si>
  <si>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</si>
  <si>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</si>
  <si>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</si>
  <si>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</si>
  <si>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</si>
  <si>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</si>
  <si>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</si>
  <si>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</si>
  <si>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</si>
  <si>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</si>
  <si>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</si>
  <si>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</si>
  <si>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</si>
  <si>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</si>
  <si>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</si>
  <si>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</si>
  <si>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</si>
  <si>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</si>
  <si>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</si>
  <si>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</si>
  <si>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</si>
  <si>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</si>
  <si>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</si>
  <si>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</si>
  <si>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</si>
  <si>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</si>
  <si>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</si>
  <si>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</si>
  <si>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</si>
  <si>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</si>
  <si>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</si>
  <si>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</si>
  <si>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</si>
  <si>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</si>
  <si>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</si>
  <si>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</si>
  <si>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</si>
  <si>
    <t>TOTAL LEAVE BALANCE</t>
  </si>
  <si>
    <t>UT(0-2-56)</t>
  </si>
  <si>
    <t>UT(0-1-2)</t>
  </si>
  <si>
    <t>UT(0-0-57)</t>
  </si>
  <si>
    <t>UT(0-4-24)</t>
  </si>
  <si>
    <t>UT(0-0-48)</t>
  </si>
  <si>
    <t>UT(0-1-48)</t>
  </si>
  <si>
    <t>10/13 ,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</si>
</sst>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5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50"/>
  <sheetViews>
    <sheetView tabSelected="1" zoomScaleNormal="100" workbookViewId="0">
      <pane ySplit="3690" topLeftCell="A625" activePane="bottomLeft"/>
      <selection activeCell="E9" sqref="E9"/>
      <selection pane="bottomLeft" activeCell="C639" sqref="C6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406</v>
      </c>
      <c r="C2" s="55"/>
      <c r="D2" s="21" t="s">
        <v>14</v>
      </c>
      <c r="E2" s="10"/>
      <c r="F2" s="62" t="s">
        <v>408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407</v>
      </c>
      <c r="C3" s="55"/>
      <c r="D3" s="22" t="s">
        <v>13</v>
      </c>
      <c r="F3" s="63">
        <v>35796</v>
      </c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125.20499999999993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102.27600000000002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47"/>
    </row>
    <row r="600" spans="1:11" x14ac:dyDescent="0.25">
      <c r="A600" s="39"/>
      <c r="B600" s="20" t="s">
        <v>417</v>
      </c>
      <c r="C600" s="13"/>
      <c r="D600" s="38">
        <v>0.22500000000000001</v>
      </c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47"/>
    </row>
    <row r="601" spans="1:11" x14ac:dyDescent="0.25">
      <c r="A601" s="39">
        <v>44682</v>
      </c>
      <c r="B601" s="20" t="s">
        <v>87</v>
      </c>
      <c r="C601" s="13">
        <v>1.25</v>
      </c>
      <c r="D601" s="38">
        <v>0.15000000000000002</v>
      </c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44713</v>
      </c>
      <c r="B602" s="20" t="s">
        <v>416</v>
      </c>
      <c r="C602" s="13">
        <v>1.25</v>
      </c>
      <c r="D602" s="38">
        <v>0.1</v>
      </c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44743</v>
      </c>
      <c r="B603" s="20" t="s">
        <v>54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 t="s">
        <v>403</v>
      </c>
    </row>
    <row r="604" spans="1:11" x14ac:dyDescent="0.25">
      <c r="A604" s="39"/>
      <c r="B604" s="20" t="s">
        <v>96</v>
      </c>
      <c r="C604" s="13"/>
      <c r="D604" s="38">
        <v>3.7000000000000019E-2</v>
      </c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44774</v>
      </c>
      <c r="B605" s="20" t="s">
        <v>46</v>
      </c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>
        <v>1</v>
      </c>
      <c r="I605" s="9"/>
      <c r="J605" s="11"/>
      <c r="K605" s="47">
        <v>44781</v>
      </c>
    </row>
    <row r="606" spans="1:11" x14ac:dyDescent="0.25">
      <c r="A606" s="39"/>
      <c r="B606" s="20" t="s">
        <v>415</v>
      </c>
      <c r="C606" s="13"/>
      <c r="D606" s="38">
        <v>0.55000000000000004</v>
      </c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47"/>
    </row>
    <row r="607" spans="1:11" x14ac:dyDescent="0.25">
      <c r="A607" s="39">
        <v>44805</v>
      </c>
      <c r="B607" s="20" t="s">
        <v>46</v>
      </c>
      <c r="C607" s="13">
        <v>1.25</v>
      </c>
      <c r="D607" s="38"/>
      <c r="E607" s="9"/>
      <c r="F607" s="20"/>
      <c r="G607" s="13">
        <f>IF(ISBLANK(Table1[[#This Row],[EARNED]]),"",Table1[[#This Row],[EARNED]])</f>
        <v>1.25</v>
      </c>
      <c r="H607" s="38">
        <v>1</v>
      </c>
      <c r="I607" s="9"/>
      <c r="J607" s="11"/>
      <c r="K607" s="47">
        <v>44831</v>
      </c>
    </row>
    <row r="608" spans="1:11" x14ac:dyDescent="0.25">
      <c r="A608" s="39"/>
      <c r="B608" s="20" t="s">
        <v>46</v>
      </c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>
        <v>1</v>
      </c>
      <c r="I608" s="9"/>
      <c r="J608" s="11"/>
      <c r="K608" s="47">
        <v>44826</v>
      </c>
    </row>
    <row r="609" spans="1:11" x14ac:dyDescent="0.25">
      <c r="A609" s="39"/>
      <c r="B609" s="20" t="s">
        <v>414</v>
      </c>
      <c r="C609" s="13"/>
      <c r="D609" s="38">
        <v>0.11900000000000001</v>
      </c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47"/>
    </row>
    <row r="610" spans="1:11" x14ac:dyDescent="0.25">
      <c r="A610" s="39">
        <v>44835</v>
      </c>
      <c r="B610" s="20" t="s">
        <v>45</v>
      </c>
      <c r="C610" s="13">
        <v>1.25</v>
      </c>
      <c r="D610" s="38">
        <v>1</v>
      </c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47">
        <v>44838</v>
      </c>
    </row>
    <row r="611" spans="1:11" x14ac:dyDescent="0.25">
      <c r="A611" s="39"/>
      <c r="B611" s="20" t="s">
        <v>46</v>
      </c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>
        <v>1</v>
      </c>
      <c r="I611" s="9"/>
      <c r="J611" s="11"/>
      <c r="K611" s="47">
        <v>44795</v>
      </c>
    </row>
    <row r="612" spans="1:11" x14ac:dyDescent="0.25">
      <c r="A612" s="39"/>
      <c r="B612" s="20" t="s">
        <v>413</v>
      </c>
      <c r="C612" s="13"/>
      <c r="D612" s="38">
        <v>0.129</v>
      </c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47"/>
    </row>
    <row r="613" spans="1:11" x14ac:dyDescent="0.25">
      <c r="A613" s="39">
        <v>44866</v>
      </c>
      <c r="B613" s="20" t="s">
        <v>48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2</v>
      </c>
      <c r="I613" s="9"/>
      <c r="J613" s="11"/>
      <c r="K613" s="20" t="s">
        <v>405</v>
      </c>
    </row>
    <row r="614" spans="1:11" x14ac:dyDescent="0.25">
      <c r="A614" s="39"/>
      <c r="B614" s="20" t="s">
        <v>54</v>
      </c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47">
        <v>44867</v>
      </c>
    </row>
    <row r="615" spans="1:11" x14ac:dyDescent="0.25">
      <c r="A615" s="39"/>
      <c r="B615" s="20" t="s">
        <v>133</v>
      </c>
      <c r="C615" s="13"/>
      <c r="D615" s="38">
        <v>2.3000000000000007E-2</v>
      </c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44896</v>
      </c>
      <c r="B616" s="20" t="s">
        <v>412</v>
      </c>
      <c r="C616" s="13">
        <v>1.25</v>
      </c>
      <c r="D616" s="38">
        <v>0.36699999999999999</v>
      </c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46" t="s">
        <v>404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44927</v>
      </c>
      <c r="B618" s="20" t="s">
        <v>166</v>
      </c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>
        <v>3</v>
      </c>
      <c r="I618" s="9"/>
      <c r="J618" s="11"/>
      <c r="K618" s="20" t="s">
        <v>409</v>
      </c>
    </row>
    <row r="619" spans="1:11" x14ac:dyDescent="0.25">
      <c r="A619" s="39">
        <v>44958</v>
      </c>
      <c r="B619" s="20" t="s">
        <v>54</v>
      </c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47">
        <v>44967</v>
      </c>
    </row>
    <row r="620" spans="1:11" x14ac:dyDescent="0.25">
      <c r="A620" s="39">
        <v>44986</v>
      </c>
      <c r="B620" s="20" t="s">
        <v>46</v>
      </c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>
        <v>1</v>
      </c>
      <c r="I620" s="9"/>
      <c r="J620" s="11"/>
      <c r="K620" s="47">
        <v>44987</v>
      </c>
    </row>
    <row r="621" spans="1:11" x14ac:dyDescent="0.25">
      <c r="A621" s="39">
        <v>45017</v>
      </c>
      <c r="B621" s="20" t="s">
        <v>166</v>
      </c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>
        <v>3</v>
      </c>
      <c r="I621" s="9"/>
      <c r="J621" s="11"/>
      <c r="K621" s="20" t="s">
        <v>410</v>
      </c>
    </row>
    <row r="622" spans="1:11" x14ac:dyDescent="0.25">
      <c r="A622" s="39"/>
      <c r="B622" s="20" t="s">
        <v>54</v>
      </c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47">
        <v>45035</v>
      </c>
    </row>
    <row r="623" spans="1:11" x14ac:dyDescent="0.25">
      <c r="A623" s="39">
        <v>45047</v>
      </c>
      <c r="B623" s="20" t="s">
        <v>46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>
        <v>1</v>
      </c>
      <c r="I623" s="9"/>
      <c r="J623" s="11"/>
      <c r="K623" s="47">
        <v>45044</v>
      </c>
    </row>
    <row r="624" spans="1:11" x14ac:dyDescent="0.25">
      <c r="A624" s="39"/>
      <c r="B624" s="20" t="s">
        <v>46</v>
      </c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>
        <v>1</v>
      </c>
      <c r="I624" s="9"/>
      <c r="J624" s="11"/>
      <c r="K624" s="47">
        <v>45056</v>
      </c>
    </row>
    <row r="625" spans="1:11" x14ac:dyDescent="0.25">
      <c r="A625" s="39"/>
      <c r="B625" s="20" t="s">
        <v>46</v>
      </c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>
        <v>1</v>
      </c>
      <c r="I625" s="9"/>
      <c r="J625" s="11"/>
      <c r="K625" s="47">
        <v>45071</v>
      </c>
    </row>
    <row r="626" spans="1:11" x14ac:dyDescent="0.25">
      <c r="A626" s="39">
        <v>45078</v>
      </c>
      <c r="B626" s="20" t="s">
        <v>46</v>
      </c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>
        <v>1</v>
      </c>
      <c r="I626" s="9"/>
      <c r="J626" s="11"/>
      <c r="K626" s="47">
        <v>45096</v>
      </c>
    </row>
    <row r="627" spans="1:11" x14ac:dyDescent="0.25">
      <c r="A627" s="39">
        <v>45108</v>
      </c>
      <c r="B627" s="20" t="s">
        <v>46</v>
      </c>
      <c r="C627" s="13">
        <v>1.25</v>
      </c>
      <c r="D627" s="38"/>
      <c r="E627" s="9"/>
      <c r="F627" s="20"/>
      <c r="G627" s="13">
        <f>IF(ISBLANK(Table1[[#This Row],[EARNED]]),"",Table1[[#This Row],[EARNED]])</f>
        <v>1.25</v>
      </c>
      <c r="H627" s="38">
        <v>1</v>
      </c>
      <c r="I627" s="9"/>
      <c r="J627" s="11"/>
      <c r="K627" s="47">
        <v>45110</v>
      </c>
    </row>
    <row r="628" spans="1:11" x14ac:dyDescent="0.25">
      <c r="A628" s="39"/>
      <c r="B628" s="20" t="s">
        <v>46</v>
      </c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>
        <v>1</v>
      </c>
      <c r="I628" s="9"/>
      <c r="J628" s="11"/>
      <c r="K628" s="47">
        <v>45121</v>
      </c>
    </row>
    <row r="629" spans="1:11" x14ac:dyDescent="0.25">
      <c r="A629" s="39"/>
      <c r="B629" s="20" t="s">
        <v>46</v>
      </c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>
        <v>1</v>
      </c>
      <c r="I629" s="9"/>
      <c r="J629" s="11"/>
      <c r="K629" s="47">
        <v>45134</v>
      </c>
    </row>
    <row r="630" spans="1:11" x14ac:dyDescent="0.25">
      <c r="A630" s="39">
        <v>45139</v>
      </c>
      <c r="B630" s="20" t="s">
        <v>46</v>
      </c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>
        <v>1</v>
      </c>
      <c r="I630" s="9"/>
      <c r="J630" s="11"/>
      <c r="K630" s="47">
        <v>45142</v>
      </c>
    </row>
    <row r="631" spans="1:11" x14ac:dyDescent="0.25">
      <c r="A631" s="39">
        <v>45170</v>
      </c>
      <c r="B631" s="20" t="s">
        <v>45</v>
      </c>
      <c r="C631" s="13">
        <v>1.25</v>
      </c>
      <c r="D631" s="38">
        <v>1</v>
      </c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47">
        <v>45203</v>
      </c>
    </row>
    <row r="632" spans="1:11" x14ac:dyDescent="0.25">
      <c r="A632" s="39">
        <v>45200</v>
      </c>
      <c r="B632" s="20"/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47"/>
    </row>
    <row r="633" spans="1:11" x14ac:dyDescent="0.25">
      <c r="A633" s="39"/>
      <c r="B633" s="20" t="s">
        <v>131</v>
      </c>
      <c r="C633" s="13"/>
      <c r="D633" s="38">
        <v>1</v>
      </c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47">
        <v>45208</v>
      </c>
    </row>
    <row r="634" spans="1:11" x14ac:dyDescent="0.25">
      <c r="A634" s="39"/>
      <c r="B634" s="20" t="s">
        <v>61</v>
      </c>
      <c r="C634" s="13"/>
      <c r="D634" s="38">
        <v>2</v>
      </c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47" t="s">
        <v>418</v>
      </c>
    </row>
    <row r="635" spans="1:11" x14ac:dyDescent="0.25">
      <c r="A635" s="39">
        <v>45231</v>
      </c>
      <c r="B635" s="20" t="s">
        <v>46</v>
      </c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>
        <v>1</v>
      </c>
      <c r="I635" s="9"/>
      <c r="J635" s="11"/>
      <c r="K635" s="47">
        <v>45250</v>
      </c>
    </row>
    <row r="636" spans="1:11" x14ac:dyDescent="0.25">
      <c r="A636" s="39">
        <v>45261</v>
      </c>
      <c r="B636" s="20" t="s">
        <v>54</v>
      </c>
      <c r="C636" s="40">
        <v>1.25</v>
      </c>
      <c r="D636" s="41"/>
      <c r="E636" s="51"/>
      <c r="F636" s="15"/>
      <c r="G636" s="40">
        <f>IF(ISBLANK(Table1[[#This Row],[EARNED]]),"",Table1[[#This Row],[EARNED]])</f>
        <v>1.25</v>
      </c>
      <c r="H636" s="41"/>
      <c r="I636" s="51"/>
      <c r="J636" s="12"/>
      <c r="K636" s="48">
        <v>45288</v>
      </c>
    </row>
    <row r="637" spans="1:11" x14ac:dyDescent="0.25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53"/>
      <c r="B650" s="15"/>
      <c r="C650" s="40"/>
      <c r="D650" s="41"/>
      <c r="E650" s="51"/>
      <c r="F650" s="15"/>
      <c r="G650" s="40" t="str">
        <f>IF(ISBLANK(Table1[[#This Row],[EARNED]]),"",Table1[[#This Row],[EARNED]])</f>
        <v/>
      </c>
      <c r="H650" s="41"/>
      <c r="I650" s="51"/>
      <c r="J650" s="12"/>
      <c r="K65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1</v>
      </c>
      <c r="F3">
        <v>1</v>
      </c>
      <c r="G3" s="45">
        <f>SUMIFS(F7:F14,E7:E14,E3)+SUMIFS(D7:D66,C7:C66,F3)+D3</f>
        <v>0.127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411</v>
      </c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5" t="s">
        <v>38</v>
      </c>
      <c r="J6" s="65"/>
      <c r="K6" s="65"/>
      <c r="L6" s="65"/>
    </row>
    <row r="7" spans="1:12" x14ac:dyDescent="0.25">
      <c r="A7" s="11">
        <f>SUM(Sheet1!E9,Sheet1!I9)</f>
        <v>227.48099999999994</v>
      </c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2023-09-27T01:45:40Z</cp:lastPrinted>
  <dcterms:created xsi:type="dcterms:W3CDTF">2022-10-17T03:06:03Z</dcterms:created>
  <dcterms:modified xsi:type="dcterms:W3CDTF">2024-01-04T00:48:23Z</dcterms:modified>
</cp:coreProperties>
</file>