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158" i="1" s="1"/>
  <c r="A159" i="1" s="1"/>
  <c r="A160" i="1" s="1"/>
  <c r="A161" i="1" s="1"/>
  <c r="G155" i="1"/>
  <c r="G156" i="1"/>
  <c r="G157" i="1"/>
  <c r="G158" i="1"/>
  <c r="G159" i="1"/>
  <c r="G160" i="1"/>
  <c r="G161" i="1"/>
  <c r="G132" i="1" l="1"/>
  <c r="G135" i="1" l="1"/>
  <c r="G137" i="1" l="1"/>
  <c r="G139" i="1" l="1"/>
  <c r="G141" i="1" l="1"/>
  <c r="G143" i="1" l="1"/>
  <c r="G145" i="1" l="1"/>
  <c r="G148" i="1" l="1"/>
  <c r="G147" i="1"/>
  <c r="G100" i="1" l="1"/>
  <c r="G149" i="1"/>
  <c r="G127" i="1"/>
  <c r="G114" i="1"/>
  <c r="G101" i="1"/>
  <c r="G87" i="1"/>
  <c r="G74" i="1"/>
  <c r="G61" i="1"/>
  <c r="G48" i="1"/>
  <c r="G35" i="1"/>
  <c r="G22" i="1"/>
  <c r="G153" i="1"/>
  <c r="G154" i="1"/>
  <c r="G152" i="1"/>
  <c r="A13" i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6" i="1" s="1"/>
  <c r="A138" i="1" s="1"/>
  <c r="A140" i="1" s="1"/>
  <c r="A142" i="1" s="1"/>
  <c r="A144" i="1" s="1"/>
  <c r="A146" i="1" s="1"/>
  <c r="A150" i="1" s="1"/>
  <c r="A151" i="1" s="1"/>
  <c r="A152" i="1" s="1"/>
  <c r="A153" i="1" s="1"/>
  <c r="A154" i="1" s="1"/>
  <c r="G39" i="1" l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3" i="1"/>
  <c r="G134" i="1"/>
  <c r="G136" i="1"/>
  <c r="G138" i="1"/>
  <c r="G140" i="1"/>
  <c r="G142" i="1"/>
  <c r="G144" i="1"/>
  <c r="G146" i="1"/>
  <c r="G150" i="1"/>
  <c r="G151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<sst xmlns="http://schemas.openxmlformats.org/spreadsheetml/2006/main" count="101" uniqueCount="87">
  <si>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</si>
  <si>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</si>
  <si>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</si>
  <si>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</si>
  <si>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</si>
  <si>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</si>
  <si>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</si>
  <si>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</si>
  <si>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</si>
  <si>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</si>
  <si>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</si>
  <si>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</si>
  <si>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</si>
  <si>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</si>
  <si>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</si>
  <si>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</si>
  <si>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</si>
  <si>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</si>
  <si>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</si>
  <si>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</si>
  <si>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</si>
  <si>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</si>
  <si>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</si>
  <si>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</si>
  <si>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</si>
  <si>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</si>
  <si>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</si>
  <si>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</si>
  <si>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</si>
  <si>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</si>
  <si>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</si>
  <si>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</si>
  <si>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</si>
  <si>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</si>
  <si>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</si>
  <si>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</si>
  <si>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</si>
  <si>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</si>
  <si>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</si>
  <si>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</si>
  <si>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</si>
  <si>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</si>
  <si>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</si>
  <si>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ROGACION, ROGEL M.</t>
  </si>
  <si>
    <t>PERMANENT</t>
  </si>
  <si>
    <t>CPDO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</si>
  <si>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</si>
  <si>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</si>
  <si>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</si>
  <si>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</si>
  <si>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</si>
  <si>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</si>
  <si>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</si>
  <si>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</si>
  <si>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</si>
  <si>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</si>
  <si>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</si>
  <si>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</si>
  <si>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SUSPENSION</t>
  </si>
  <si>
    <t>12/12-15.2019</t>
  </si>
  <si>
    <t>UT(0-3-7)</t>
  </si>
  <si>
    <t>A(6-0-0)</t>
  </si>
  <si>
    <t>A(9-0-0)</t>
  </si>
  <si>
    <t>UT(0-6-32)</t>
  </si>
  <si>
    <t>A(13-0-0)</t>
  </si>
  <si>
    <t>UT(0-2-10)</t>
  </si>
  <si>
    <t>A(11-0-0)</t>
  </si>
  <si>
    <t>UT(0-5-59)</t>
  </si>
  <si>
    <t>A(14-0-0)</t>
  </si>
  <si>
    <t>UT(0-3-49)</t>
  </si>
  <si>
    <t>A(10-0-0)</t>
  </si>
  <si>
    <t>UT(0-3-52)</t>
  </si>
  <si>
    <t>A(7-0-0)</t>
  </si>
  <si>
    <t>6/2,8,9,15,22,24,28/2022</t>
  </si>
  <si>
    <t>7/1,5,12-15,18,21,27,28/2022</t>
  </si>
  <si>
    <t>8/1,3,5,10,12,15-19,22,25,26,30/2022</t>
  </si>
  <si>
    <t>9/1,2,7-9,12,15,19,21,22,27/2022</t>
  </si>
  <si>
    <t>10/3, 5-7, 11-14, 24-28/2022</t>
  </si>
  <si>
    <t>11/2-4,7,9,11,14,17,18/2022</t>
  </si>
  <si>
    <t>12/1,2,5,20,21/2022</t>
  </si>
  <si>
    <t>12/22,23,27,28/2022</t>
  </si>
  <si>
    <t>UT(0-2-56)</t>
  </si>
  <si>
    <t>A(12-0-0)</t>
  </si>
  <si>
    <t>5/2,5,10,12,13,16,17,19,20,24,26,27/2022</t>
  </si>
  <si>
    <t>4/4,12,13,21,25,27/2022</t>
  </si>
  <si>
    <t>UT(0-3-22)</t>
  </si>
  <si>
    <t>UT(0-3-58)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</si>
</sst>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3"/>
  <sheetViews>
    <sheetView tabSelected="1" zoomScaleNormal="100" workbookViewId="0">
      <pane ySplit="3690" topLeftCell="A139" activePane="bottomLeft"/>
      <selection activeCell="F4" sqref="F4:G4"/>
      <selection pane="bottomLeft" activeCell="E156" sqref="E1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41323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20.446999999999974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162.917</v>
      </c>
      <c r="J9" s="11"/>
      <c r="K9" s="20"/>
    </row>
    <row r="10" spans="1:11" x14ac:dyDescent="0.25">
      <c r="A10" s="5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25">
      <c r="A11" s="40">
        <v>41323</v>
      </c>
      <c r="B11" s="20"/>
      <c r="C11" s="13">
        <v>0.54199999999999993</v>
      </c>
      <c r="D11" s="39"/>
      <c r="E11" s="9"/>
      <c r="F11" s="20"/>
      <c r="G11" s="13">
        <f>IF(ISBLANK(Table1[[#This Row],[EARNED]]),"",Table1[[#This Row],[EARNED]])</f>
        <v>0.54199999999999993</v>
      </c>
      <c r="H11" s="39"/>
      <c r="I11" s="9"/>
      <c r="J11" s="11"/>
      <c r="K11" s="20"/>
    </row>
    <row r="12" spans="1:11" x14ac:dyDescent="0.25">
      <c r="A12" s="40">
        <v>41334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41365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82" si="0">EDATE(A13,1)</f>
        <v>41395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41426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41456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41487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41518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41548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41579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41609</v>
      </c>
      <c r="B21" s="20" t="s">
        <v>57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50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41640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41671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41699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41730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41760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41791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41821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41852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41883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41913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41944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41974</v>
      </c>
      <c r="B34" s="20" t="s">
        <v>57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50" t="s">
        <v>48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42005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42036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42064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42095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42125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42156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42186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42217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42248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42278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42309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42339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50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42370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42401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42430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42461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42491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42522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42552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42583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42614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42644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42675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42705</v>
      </c>
      <c r="B60" s="20" t="s">
        <v>57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50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42736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42767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42795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42826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42856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42887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42917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42948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42979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43009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43040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43070</v>
      </c>
      <c r="B73" s="20" t="s">
        <v>57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50" t="s">
        <v>51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43101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43132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43160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43191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43221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43252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43282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43313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155" si="1">EDATE(A82,1)</f>
        <v>43344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43374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43405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43435</v>
      </c>
      <c r="B86" s="20" t="s">
        <v>57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50" t="s">
        <v>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43466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43497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43525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43556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43586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43617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43647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43678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43709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43739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43770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43800</v>
      </c>
      <c r="B99" s="20" t="s">
        <v>57</v>
      </c>
      <c r="C99" s="13">
        <v>1.1250000000000002</v>
      </c>
      <c r="D99" s="39">
        <v>5</v>
      </c>
      <c r="E99" s="9"/>
      <c r="F99" s="20"/>
      <c r="G99" s="13">
        <f>IF(ISBLANK(Table1[[#This Row],[EARNED]]),"",Table1[[#This Row],[EARNED]])</f>
        <v>1.1250000000000002</v>
      </c>
      <c r="H99" s="39"/>
      <c r="I99" s="9"/>
      <c r="J99" s="11"/>
      <c r="K99" s="20"/>
    </row>
    <row r="100" spans="1:11" x14ac:dyDescent="0.25">
      <c r="A100" s="40"/>
      <c r="B100" s="20" t="s">
        <v>58</v>
      </c>
      <c r="C100" s="13"/>
      <c r="D100" s="39"/>
      <c r="E100" s="9"/>
      <c r="F100" s="20">
        <v>3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59</v>
      </c>
    </row>
    <row r="101" spans="1:11" x14ac:dyDescent="0.25">
      <c r="A101" s="50" t="s">
        <v>53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EDATE(A99,1)</f>
        <v>43831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43862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43891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43922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43952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43983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44013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44044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44075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44105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44136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44166</v>
      </c>
      <c r="B113" s="20" t="s">
        <v>57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50" t="s">
        <v>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44197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44228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44256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44287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44317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44348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44378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44409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44440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44470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44501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44531</v>
      </c>
      <c r="B126" s="20" t="s">
        <v>57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50" t="s">
        <v>55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44562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44593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44621</v>
      </c>
      <c r="B130" s="20" t="s">
        <v>86</v>
      </c>
      <c r="C130" s="13">
        <v>1.25</v>
      </c>
      <c r="D130" s="39">
        <v>0.496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44652</v>
      </c>
      <c r="B131" s="20" t="s">
        <v>61</v>
      </c>
      <c r="C131" s="13">
        <v>1.25</v>
      </c>
      <c r="D131" s="39">
        <v>6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84</v>
      </c>
    </row>
    <row r="132" spans="1:11" x14ac:dyDescent="0.25">
      <c r="A132" s="40"/>
      <c r="B132" s="20" t="s">
        <v>85</v>
      </c>
      <c r="C132" s="13"/>
      <c r="D132" s="39">
        <v>0.42099999999999999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44682</v>
      </c>
      <c r="B133" s="20" t="s">
        <v>82</v>
      </c>
      <c r="C133" s="13">
        <v>1.25</v>
      </c>
      <c r="D133" s="39">
        <v>12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83</v>
      </c>
    </row>
    <row r="134" spans="1:11" x14ac:dyDescent="0.25">
      <c r="A134" s="40">
        <f>EDATE(A133,1)</f>
        <v>44713</v>
      </c>
      <c r="B134" s="20" t="s">
        <v>72</v>
      </c>
      <c r="C134" s="13">
        <v>1.25</v>
      </c>
      <c r="D134" s="39">
        <v>7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73</v>
      </c>
    </row>
    <row r="135" spans="1:11" x14ac:dyDescent="0.25">
      <c r="A135" s="40"/>
      <c r="B135" s="20" t="s">
        <v>81</v>
      </c>
      <c r="C135" s="13"/>
      <c r="D135" s="39">
        <v>0.36699999999999999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44743</v>
      </c>
      <c r="B136" s="20" t="s">
        <v>70</v>
      </c>
      <c r="C136" s="13">
        <v>1.25</v>
      </c>
      <c r="D136" s="39">
        <v>10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74</v>
      </c>
    </row>
    <row r="137" spans="1:11" x14ac:dyDescent="0.25">
      <c r="A137" s="40"/>
      <c r="B137" s="20" t="s">
        <v>71</v>
      </c>
      <c r="C137" s="13"/>
      <c r="D137" s="39">
        <v>0.48299999999999998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44774</v>
      </c>
      <c r="B138" s="20" t="s">
        <v>68</v>
      </c>
      <c r="C138" s="13">
        <v>1.25</v>
      </c>
      <c r="D138" s="39">
        <v>14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75</v>
      </c>
    </row>
    <row r="139" spans="1:11" x14ac:dyDescent="0.25">
      <c r="A139" s="40"/>
      <c r="B139" s="20" t="s">
        <v>69</v>
      </c>
      <c r="C139" s="13"/>
      <c r="D139" s="39">
        <v>0.47699999999999998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f>EDATE(A138,1)</f>
        <v>44805</v>
      </c>
      <c r="B140" s="20" t="s">
        <v>66</v>
      </c>
      <c r="C140" s="13">
        <v>1.25</v>
      </c>
      <c r="D140" s="39">
        <v>11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76</v>
      </c>
    </row>
    <row r="141" spans="1:11" x14ac:dyDescent="0.25">
      <c r="A141" s="40"/>
      <c r="B141" s="20" t="s">
        <v>67</v>
      </c>
      <c r="C141" s="13"/>
      <c r="D141" s="39">
        <v>0.748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44835</v>
      </c>
      <c r="B142" s="20" t="s">
        <v>64</v>
      </c>
      <c r="C142" s="13">
        <v>1.25</v>
      </c>
      <c r="D142" s="39">
        <v>13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25">
      <c r="A143" s="40"/>
      <c r="B143" s="20" t="s">
        <v>65</v>
      </c>
      <c r="C143" s="13"/>
      <c r="D143" s="39">
        <v>0.27100000000000002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EDATE(A142,1)</f>
        <v>44866</v>
      </c>
      <c r="B144" s="20" t="s">
        <v>62</v>
      </c>
      <c r="C144" s="13">
        <v>1.25</v>
      </c>
      <c r="D144" s="39">
        <v>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78</v>
      </c>
    </row>
    <row r="145" spans="1:11" x14ac:dyDescent="0.25">
      <c r="A145" s="40"/>
      <c r="B145" s="20" t="s">
        <v>63</v>
      </c>
      <c r="C145" s="13"/>
      <c r="D145" s="39">
        <v>0.81699999999999995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44896</v>
      </c>
      <c r="B146" s="20" t="s">
        <v>57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79</v>
      </c>
    </row>
    <row r="147" spans="1:11" x14ac:dyDescent="0.25">
      <c r="A147" s="40"/>
      <c r="B147" s="20" t="s">
        <v>61</v>
      </c>
      <c r="C147" s="13"/>
      <c r="D147" s="39">
        <v>6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80</v>
      </c>
    </row>
    <row r="148" spans="1:11" x14ac:dyDescent="0.25">
      <c r="A148" s="40"/>
      <c r="B148" s="20" t="s">
        <v>60</v>
      </c>
      <c r="C148" s="13"/>
      <c r="D148" s="39">
        <v>0.39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50" t="s">
        <v>56</v>
      </c>
      <c r="B149" s="15"/>
      <c r="C149" s="13"/>
      <c r="D149" s="42"/>
      <c r="E149" s="9"/>
      <c r="F149" s="15"/>
      <c r="G149" s="41" t="str">
        <f>IF(ISBLANK(Table1[[#This Row],[EARNED]]),"",Table1[[#This Row],[EARNED]])</f>
        <v/>
      </c>
      <c r="H149" s="42"/>
      <c r="I149" s="9"/>
      <c r="J149" s="12"/>
      <c r="K149" s="15"/>
    </row>
    <row r="150" spans="1:11" x14ac:dyDescent="0.25">
      <c r="A150" s="40">
        <f>EDATE(A146,1)</f>
        <v>44927</v>
      </c>
      <c r="B150" s="15"/>
      <c r="C150" s="13">
        <v>1.25</v>
      </c>
      <c r="D150" s="42"/>
      <c r="E150" s="9"/>
      <c r="F150" s="15"/>
      <c r="G150" s="41">
        <f>IF(ISBLANK(Table1[[#This Row],[EARNED]]),"",Table1[[#This Row],[EARNED]])</f>
        <v>1.25</v>
      </c>
      <c r="H150" s="42"/>
      <c r="I150" s="9"/>
      <c r="J150" s="12"/>
      <c r="K150" s="15"/>
    </row>
    <row r="151" spans="1:11" x14ac:dyDescent="0.25">
      <c r="A151" s="40">
        <f t="shared" si="1"/>
        <v>44958</v>
      </c>
      <c r="B151" s="15"/>
      <c r="C151" s="13">
        <v>1.25</v>
      </c>
      <c r="D151" s="42"/>
      <c r="E151" s="48"/>
      <c r="F151" s="15"/>
      <c r="G151" s="41">
        <f>IF(ISBLANK(Table1[[#This Row],[EARNED]]),"",Table1[[#This Row],[EARNED]])</f>
        <v>1.25</v>
      </c>
      <c r="H151" s="42"/>
      <c r="I151" s="48"/>
      <c r="J151" s="12"/>
      <c r="K151" s="15"/>
    </row>
    <row r="152" spans="1:11" x14ac:dyDescent="0.25">
      <c r="A152" s="40">
        <f t="shared" si="1"/>
        <v>44986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45017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45047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45078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ref="A156:A161" si="2">EDATE(A155,1)</f>
        <v>45108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45139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45170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45200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45231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45261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/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/>
      <c r="H163" s="39"/>
      <c r="I163" s="9"/>
      <c r="J163" s="11"/>
      <c r="K1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3</v>
      </c>
      <c r="F3">
        <v>58</v>
      </c>
      <c r="G3" s="46">
        <f>SUMIFS(F7:F14,E7:E14,E3)+SUMIFS(D7:D66,C7:C66,F3)+D3</f>
        <v>0.496</v>
      </c>
      <c r="J3" s="1">
        <v>18</v>
      </c>
      <c r="K3" s="35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A7" s="49">
        <f>SUM(Sheet1!E9,Sheet1!I9)</f>
        <v>183.36399999999998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2024-01-03T03:07:01Z</dcterms:modified>
</cp:coreProperties>
</file>