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G401" i="1" l="1"/>
  <c r="G400" i="1" l="1"/>
  <c r="G397" i="1" l="1"/>
  <c r="G376" i="1" l="1"/>
  <c r="G381" i="1" l="1"/>
  <c r="G383" i="1" l="1"/>
  <c r="G386" i="1" l="1"/>
  <c r="G395" i="1" l="1"/>
  <c r="G307" i="1"/>
  <c r="G305" i="1"/>
  <c r="G302" i="1"/>
  <c r="G296" i="1"/>
  <c r="G293" i="1"/>
  <c r="G290" i="1"/>
  <c r="G287" i="1"/>
  <c r="G282" i="1"/>
  <c r="G283" i="1"/>
  <c r="G274" i="1"/>
  <c r="G268" i="1"/>
  <c r="G263" i="1"/>
  <c r="G262" i="1"/>
  <c r="G257" i="1" l="1"/>
  <c r="G258" i="1"/>
  <c r="G244" i="1"/>
  <c r="G231" i="1"/>
  <c r="G220" i="1"/>
  <c r="G217" i="1"/>
  <c r="G204" i="1"/>
  <c r="G191" i="1"/>
  <c r="G181" i="1"/>
  <c r="G177" i="1"/>
  <c r="G164" i="1"/>
  <c r="G150" i="1"/>
  <c r="G151" i="1"/>
  <c r="G140" i="1"/>
  <c r="G141" i="1"/>
  <c r="G142" i="1"/>
  <c r="G137" i="1"/>
  <c r="G132" i="1"/>
  <c r="G133" i="1"/>
  <c r="G119" i="1"/>
  <c r="G111" i="1"/>
  <c r="G104" i="1"/>
  <c r="G105" i="1"/>
  <c r="G97" i="1"/>
  <c r="G94" i="1"/>
  <c r="G95" i="1"/>
  <c r="G88" i="1"/>
  <c r="G84" i="1"/>
  <c r="G82" i="1"/>
  <c r="G75" i="1"/>
  <c r="G74" i="1"/>
  <c r="G71" i="1"/>
  <c r="G63" i="1"/>
  <c r="G62" i="1"/>
  <c r="G56" i="1"/>
  <c r="G52" i="1"/>
  <c r="G49" i="1"/>
  <c r="G50" i="1"/>
  <c r="G43" i="1"/>
  <c r="G38" i="1"/>
  <c r="G39" i="1"/>
  <c r="G34" i="1"/>
  <c r="G35" i="1"/>
  <c r="G32" i="1"/>
  <c r="G31" i="1"/>
  <c r="G26" i="1"/>
  <c r="G29" i="1"/>
  <c r="G30" i="1"/>
  <c r="G27" i="1"/>
  <c r="G23" i="1"/>
  <c r="G24" i="1"/>
  <c r="G21" i="1"/>
  <c r="G19" i="1"/>
  <c r="A15" i="1"/>
  <c r="A16" i="1" s="1"/>
  <c r="A17" i="1" s="1"/>
  <c r="A18" i="1" s="1"/>
  <c r="A20" i="1" s="1"/>
  <c r="A22" i="1" s="1"/>
  <c r="A25" i="1" s="1"/>
  <c r="A28" i="1" s="1"/>
  <c r="A33" i="1" s="1"/>
  <c r="A36" i="1" s="1"/>
  <c r="A37" i="1" s="1"/>
  <c r="A40" i="1" s="1"/>
  <c r="A41" i="1" s="1"/>
  <c r="A42" i="1" s="1"/>
  <c r="A44" i="1" s="1"/>
  <c r="A45" i="1" s="1"/>
  <c r="A46" i="1" s="1"/>
  <c r="A47" i="1" s="1"/>
  <c r="A48" i="1" s="1"/>
  <c r="A51" i="1" s="1"/>
  <c r="A53" i="1" s="1"/>
  <c r="A54" i="1" s="1"/>
  <c r="A55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9" i="1" s="1"/>
  <c r="A90" i="1" s="1"/>
  <c r="A91" i="1" s="1"/>
  <c r="A92" i="1" s="1"/>
  <c r="A93" i="1" s="1"/>
  <c r="A96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8" i="1" s="1"/>
  <c r="A139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G11" i="1"/>
  <c r="G12" i="1"/>
  <c r="G13" i="1"/>
  <c r="G14" i="1"/>
  <c r="G15" i="1"/>
  <c r="G16" i="1"/>
  <c r="G17" i="1"/>
  <c r="G18" i="1"/>
  <c r="G20" i="1"/>
  <c r="G22" i="1"/>
  <c r="G25" i="1"/>
  <c r="G28" i="1"/>
  <c r="G33" i="1"/>
  <c r="G36" i="1"/>
  <c r="G37" i="1"/>
  <c r="G40" i="1"/>
  <c r="G41" i="1"/>
  <c r="G42" i="1"/>
  <c r="G44" i="1"/>
  <c r="G45" i="1"/>
  <c r="G46" i="1"/>
  <c r="G47" i="1"/>
  <c r="G48" i="1"/>
  <c r="G51" i="1"/>
  <c r="G53" i="1"/>
  <c r="G54" i="1"/>
  <c r="G55" i="1"/>
  <c r="G57" i="1"/>
  <c r="G58" i="1"/>
  <c r="G59" i="1"/>
  <c r="G60" i="1"/>
  <c r="G61" i="1"/>
  <c r="G64" i="1"/>
  <c r="G65" i="1"/>
  <c r="G66" i="1"/>
  <c r="G67" i="1"/>
  <c r="G68" i="1"/>
  <c r="G69" i="1"/>
  <c r="G70" i="1"/>
  <c r="G72" i="1"/>
  <c r="G73" i="1"/>
  <c r="G76" i="1"/>
  <c r="G77" i="1"/>
  <c r="G78" i="1"/>
  <c r="G79" i="1"/>
  <c r="G80" i="1"/>
  <c r="G81" i="1"/>
  <c r="G83" i="1"/>
  <c r="G85" i="1"/>
  <c r="G86" i="1"/>
  <c r="G87" i="1"/>
  <c r="G89" i="1"/>
  <c r="G90" i="1"/>
  <c r="G91" i="1"/>
  <c r="G92" i="1"/>
  <c r="G93" i="1"/>
  <c r="G96" i="1"/>
  <c r="G98" i="1"/>
  <c r="G99" i="1"/>
  <c r="G100" i="1"/>
  <c r="G101" i="1"/>
  <c r="G102" i="1"/>
  <c r="G103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8" i="1"/>
  <c r="G139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4" i="1"/>
  <c r="G265" i="1"/>
  <c r="G266" i="1"/>
  <c r="G267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4" i="1"/>
  <c r="G285" i="1"/>
  <c r="G286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4" i="1"/>
  <c r="G306" i="1"/>
  <c r="G390" i="1"/>
  <c r="G387" i="1"/>
  <c r="G380" i="1"/>
  <c r="G379" i="1"/>
  <c r="G3" i="3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7" i="1"/>
  <c r="G378" i="1"/>
  <c r="G382" i="1"/>
  <c r="G384" i="1"/>
  <c r="G385" i="1"/>
  <c r="G388" i="1"/>
  <c r="G389" i="1"/>
  <c r="G391" i="1"/>
  <c r="G392" i="1"/>
  <c r="G393" i="1"/>
  <c r="G394" i="1"/>
  <c r="G396" i="1"/>
  <c r="G398" i="1"/>
  <c r="G399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10" i="1"/>
  <c r="G308" i="1"/>
  <c r="G309" i="1"/>
  <c r="G310" i="1"/>
  <c r="G311" i="1"/>
  <c r="G312" i="1"/>
  <c r="G314" i="1"/>
  <c r="J4" i="3"/>
  <c r="E9" i="1"/>
  <c r="G9" i="1"/>
  <c r="A156" i="1" l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A264" i="1" s="1"/>
  <c r="A265" i="1" s="1"/>
  <c r="A266" i="1" s="1"/>
  <c r="A267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8" i="1" s="1"/>
  <c r="A289" i="1" s="1"/>
  <c r="A291" i="1" s="1"/>
  <c r="A292" i="1" s="1"/>
  <c r="A294" i="1" s="1"/>
  <c r="A295" i="1" s="1"/>
  <c r="A297" i="1" s="1"/>
  <c r="A298" i="1" s="1"/>
  <c r="A299" i="1" s="1"/>
  <c r="A300" i="1" s="1"/>
  <c r="A301" i="1" s="1"/>
  <c r="A303" i="1" s="1"/>
  <c r="A304" i="1" s="1"/>
  <c r="A30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<sst xmlns="http://schemas.openxmlformats.org/spreadsheetml/2006/main" count="361" uniqueCount="209">
  <si>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</si>
  <si>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</si>
  <si>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</si>
  <si>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</si>
  <si>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</si>
  <si>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</si>
  <si>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</si>
  <si>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</si>
  <si>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</si>
  <si>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</si>
  <si>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</si>
  <si>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</si>
  <si>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</si>
  <si>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</si>
  <si>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</si>
  <si>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</si>
  <si>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</si>
  <si>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</si>
  <si>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</si>
  <si>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</si>
  <si>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</si>
  <si>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</si>
  <si>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</si>
  <si>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</si>
  <si>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</si>
  <si>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</si>
  <si>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</si>
  <si>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</si>
  <si>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</si>
  <si>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</si>
  <si>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</si>
  <si>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</si>
  <si>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</si>
  <si>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</si>
  <si>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</si>
  <si>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</si>
  <si>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</si>
  <si>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</si>
  <si>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</si>
  <si>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</si>
  <si>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</si>
  <si>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</si>
  <si>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</si>
  <si>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</si>
  <si>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</si>
  <si>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</si>
  <si>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</si>
  <si>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</si>
  <si>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</si>
  <si>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</si>
  <si>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</si>
  <si>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</si>
  <si>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</si>
  <si>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</si>
  <si>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</si>
  <si>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</si>
  <si>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</si>
  <si>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</si>
  <si>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</si>
  <si>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</si>
  <si>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</si>
  <si>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</si>
  <si>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</si>
  <si>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</si>
  <si>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</si>
  <si>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</si>
  <si>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</si>
  <si>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</si>
  <si>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</si>
  <si>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</si>
  <si>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</si>
  <si>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</si>
  <si>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</si>
  <si>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</si>
  <si>
    <t>1998</t>
  </si>
  <si>
    <t>1999</t>
  </si>
  <si>
    <t>UT(0-0-15)</t>
  </si>
  <si>
    <t>UT(0-2-30)</t>
  </si>
  <si>
    <t>FILIAL OBLIG MAY 20</t>
  </si>
  <si>
    <t>HOSP JUNE 7</t>
  </si>
  <si>
    <t>PERSONAL JULY 1</t>
  </si>
  <si>
    <t>UT(1-0-0)</t>
  </si>
  <si>
    <t>8/11,12/1999</t>
  </si>
  <si>
    <t>UT(0-0-9)</t>
  </si>
  <si>
    <t>TOTAL LEAVE BALANCE</t>
  </si>
  <si>
    <t>VL(2-0-0)</t>
  </si>
  <si>
    <t>9/28,29/1999</t>
  </si>
  <si>
    <t>UT(0-4-2)</t>
  </si>
  <si>
    <t>VL(1-0-0)</t>
  </si>
  <si>
    <t>10/21,22/1999</t>
  </si>
  <si>
    <t>UT(0-0-12)</t>
  </si>
  <si>
    <t>12/14,15/1999</t>
  </si>
  <si>
    <t>UT(0-1-1)</t>
  </si>
  <si>
    <t>2000</t>
  </si>
  <si>
    <t>VL(7-0-0)</t>
  </si>
  <si>
    <t>3/23-31/2000</t>
  </si>
  <si>
    <t>SL(3-0-0)</t>
  </si>
  <si>
    <t>4/3,4,5/2000</t>
  </si>
  <si>
    <t>UT(0-0-3)</t>
  </si>
  <si>
    <t>7/3,4/2000</t>
  </si>
  <si>
    <t>8/5,7/2000</t>
  </si>
  <si>
    <t>UT(0-4-8)</t>
  </si>
  <si>
    <t>10/17,18/2000</t>
  </si>
  <si>
    <t>2001</t>
  </si>
  <si>
    <t>SL(4-0-0)</t>
  </si>
  <si>
    <t>2/3,5,6,7/2001</t>
  </si>
  <si>
    <t>5/9,10,11,12,13/2001</t>
  </si>
  <si>
    <t>ENROLLMENT 5/26</t>
  </si>
  <si>
    <t>7/2,3/2001</t>
  </si>
  <si>
    <t>2002</t>
  </si>
  <si>
    <t>2/4,5/2001</t>
  </si>
  <si>
    <t>3/20,21/2001</t>
  </si>
  <si>
    <t>GRAD 4/4/2001</t>
  </si>
  <si>
    <t>8/19,20/2001</t>
  </si>
  <si>
    <t>BDAY 9/28/2001</t>
  </si>
  <si>
    <t>12/9,10,11,12,13/2001</t>
  </si>
  <si>
    <t>5/5,6/2002</t>
  </si>
  <si>
    <t>5/20-23/2002</t>
  </si>
  <si>
    <t>5/23,24/2002</t>
  </si>
  <si>
    <t>6/23,24,25/2002</t>
  </si>
  <si>
    <t>7/17,18/2002</t>
  </si>
  <si>
    <t>8/4,5/2002</t>
  </si>
  <si>
    <t>10/1-4/2002</t>
  </si>
  <si>
    <t>12/1,2,,3/2002</t>
  </si>
  <si>
    <t>FL(5-0-0)</t>
  </si>
  <si>
    <t>2004</t>
  </si>
  <si>
    <t>5/20-26/2004</t>
  </si>
  <si>
    <t>6/26,27,28/2004</t>
  </si>
  <si>
    <t>9/4,5,6,7/2004</t>
  </si>
  <si>
    <t>2005</t>
  </si>
  <si>
    <t>FL(3-0-0)</t>
  </si>
  <si>
    <t>12/15,16,17/2005</t>
  </si>
  <si>
    <t>2006</t>
  </si>
  <si>
    <t>1/25,26,27/2006</t>
  </si>
  <si>
    <t>GRAD 3/30/2006</t>
  </si>
  <si>
    <t>3/26,27/2006</t>
  </si>
  <si>
    <t>FL(10-0-0)</t>
  </si>
  <si>
    <t>4/20-27/2006</t>
  </si>
  <si>
    <t>5/17,18/2006</t>
  </si>
  <si>
    <t>5/21,22/2006</t>
  </si>
  <si>
    <t>5/23-31/2006</t>
  </si>
  <si>
    <t>6/1,4,5/2006</t>
  </si>
  <si>
    <t>7/18-20/2006</t>
  </si>
  <si>
    <t>BDAY 9/28/2006</t>
  </si>
  <si>
    <t>12/10-14/2006</t>
  </si>
  <si>
    <t>12/17-21/2006</t>
  </si>
  <si>
    <t>2007</t>
  </si>
  <si>
    <t>2008</t>
  </si>
  <si>
    <t>4/17,18/2008</t>
  </si>
  <si>
    <t>12/18,19,22-24/2008</t>
  </si>
  <si>
    <t>2009</t>
  </si>
  <si>
    <t>SP(3-0-0)</t>
  </si>
  <si>
    <t>DOMESTIC 2/16-18/2009</t>
  </si>
  <si>
    <t>VL(15-0-0)</t>
  </si>
  <si>
    <t>3/26-4/15/2009</t>
  </si>
  <si>
    <t>3/23,24,25/2009</t>
  </si>
  <si>
    <t>12/21-23,27,28/2009</t>
  </si>
  <si>
    <t>2010</t>
  </si>
  <si>
    <t>12/22-29/2010</t>
  </si>
  <si>
    <t>2011</t>
  </si>
  <si>
    <t>FL(6-0-0)</t>
  </si>
  <si>
    <t>3/23-31/2011</t>
  </si>
  <si>
    <t>4/1-8/2011</t>
  </si>
  <si>
    <t>12/19-23/2011</t>
  </si>
  <si>
    <t>2012</t>
  </si>
  <si>
    <t>2/13,14/2012</t>
  </si>
  <si>
    <t>2/20-24/2012</t>
  </si>
  <si>
    <t>12/26-28/2012</t>
  </si>
  <si>
    <t>2013</t>
  </si>
  <si>
    <t>9/24-26/2013</t>
  </si>
  <si>
    <t>10/1-7/2013</t>
  </si>
  <si>
    <t>12/23,26,28/2013</t>
  </si>
  <si>
    <t>2014</t>
  </si>
  <si>
    <t>BDAY 9/28/2014</t>
  </si>
  <si>
    <t>2015</t>
  </si>
  <si>
    <t>DOMESTIC 11/13/2014</t>
  </si>
  <si>
    <t>FL(4-0-0)</t>
  </si>
  <si>
    <t>FL(1-0-0)</t>
  </si>
  <si>
    <t>12/22,23,26,29/2014</t>
  </si>
  <si>
    <t>GRAD 3/25/2015</t>
  </si>
  <si>
    <t>ENROLLMENT 4/21/2015</t>
  </si>
  <si>
    <t>ANNIV 7/24/2015</t>
  </si>
  <si>
    <t>8/7,10,11/2015</t>
  </si>
  <si>
    <t>2016</t>
  </si>
  <si>
    <t>12/18,21,28,29/2015</t>
  </si>
  <si>
    <t>ANNIV 7/25/2016</t>
  </si>
  <si>
    <t>BDAY 9/28/2016</t>
  </si>
  <si>
    <t>10/3-11/2016</t>
  </si>
  <si>
    <t>2017</t>
  </si>
  <si>
    <t>UT(1-0-59)</t>
  </si>
  <si>
    <t>2/28 - 3/2/2017</t>
  </si>
  <si>
    <t>UT(3-1-12)</t>
  </si>
  <si>
    <t>UT(0-0-2)</t>
  </si>
  <si>
    <t>ENROLLMENT 5/6/2017</t>
  </si>
  <si>
    <t>ANNIV 7/24/2017</t>
  </si>
  <si>
    <t>BDAY 9/28/2017</t>
  </si>
  <si>
    <t>11/20,21,22/2017</t>
  </si>
  <si>
    <t>11/23,24,27-29/2017</t>
  </si>
  <si>
    <t>2018</t>
  </si>
  <si>
    <t>MAHOGANY MARKET</t>
  </si>
  <si>
    <t>7-3-7/2023</t>
  </si>
  <si>
    <t>7/10-14/2023</t>
  </si>
  <si>
    <t>UT(0-3-44)</t>
  </si>
  <si>
    <t>UT(0-0-58)</t>
  </si>
  <si>
    <t>A(1-0-0)</t>
  </si>
  <si>
    <t>UT(0-0-24)</t>
  </si>
  <si>
    <t>UT(0-3-0)</t>
  </si>
  <si>
    <t>UT(0-6-46)</t>
  </si>
  <si>
    <t>11/13,14/2023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</si>
</sst>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7"/>
  <sheetViews>
    <sheetView tabSelected="1" zoomScale="115" zoomScaleNormal="115" workbookViewId="0">
      <pane ySplit="4170" topLeftCell="A389" activePane="bottomLeft"/>
      <selection pane="bottomLeft" activeCell="H400" sqref="H4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36105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199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176.61099999999999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211.29200000000003</v>
      </c>
      <c r="J9" s="11"/>
      <c r="K9" s="20"/>
    </row>
    <row r="10" spans="1:11" x14ac:dyDescent="0.25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36105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23">
        <v>36130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7" t="s">
        <v>75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v>36161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>EDATE(A14,1)</f>
        <v>36192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ref="A16:A110" si="0">EDATE(A15,1)</f>
        <v>36220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36251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36281</v>
      </c>
      <c r="B18" s="20" t="s">
        <v>76</v>
      </c>
      <c r="C18" s="13">
        <v>1.25</v>
      </c>
      <c r="D18" s="39">
        <v>3.1000000000000014E-2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/>
      <c r="B19" s="20" t="s">
        <v>46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78</v>
      </c>
    </row>
    <row r="20" spans="1:11" x14ac:dyDescent="0.25">
      <c r="A20" s="23">
        <f>EDATE(A18,1)</f>
        <v>36312</v>
      </c>
      <c r="B20" s="20" t="s">
        <v>77</v>
      </c>
      <c r="C20" s="13">
        <v>1.25</v>
      </c>
      <c r="D20" s="39">
        <v>0.312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/>
      <c r="B21" s="20" t="s">
        <v>46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79</v>
      </c>
    </row>
    <row r="22" spans="1:11" x14ac:dyDescent="0.25">
      <c r="A22" s="23">
        <f>EDATE(A20,1)</f>
        <v>36342</v>
      </c>
      <c r="B22" s="20" t="s">
        <v>46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80</v>
      </c>
    </row>
    <row r="23" spans="1:11" x14ac:dyDescent="0.25">
      <c r="A23" s="23"/>
      <c r="B23" s="20" t="s">
        <v>44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36342</v>
      </c>
    </row>
    <row r="24" spans="1:11" x14ac:dyDescent="0.25">
      <c r="A24" s="23"/>
      <c r="B24" s="20" t="s">
        <v>81</v>
      </c>
      <c r="C24" s="13"/>
      <c r="D24" s="39">
        <v>1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25">
      <c r="A25" s="23">
        <f>EDATE(A22,1)</f>
        <v>36373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82</v>
      </c>
    </row>
    <row r="26" spans="1:11" x14ac:dyDescent="0.25">
      <c r="A26" s="23"/>
      <c r="B26" s="20" t="s">
        <v>44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>
        <v>36398</v>
      </c>
    </row>
    <row r="27" spans="1:11" x14ac:dyDescent="0.25">
      <c r="A27" s="23"/>
      <c r="B27" s="20" t="s">
        <v>83</v>
      </c>
      <c r="C27" s="13"/>
      <c r="D27" s="39">
        <v>1.9000000000000003E-2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f>EDATE(A25,1)</f>
        <v>36404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36412</v>
      </c>
    </row>
    <row r="29" spans="1:11" x14ac:dyDescent="0.25">
      <c r="A29" s="23"/>
      <c r="B29" s="20" t="s">
        <v>44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8">
        <v>36419</v>
      </c>
    </row>
    <row r="30" spans="1:11" x14ac:dyDescent="0.25">
      <c r="A30" s="23"/>
      <c r="B30" s="20" t="s">
        <v>85</v>
      </c>
      <c r="C30" s="13"/>
      <c r="D30" s="39">
        <v>2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8" t="s">
        <v>86</v>
      </c>
    </row>
    <row r="31" spans="1:11" x14ac:dyDescent="0.25">
      <c r="A31" s="23"/>
      <c r="B31" s="20" t="s">
        <v>44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8">
        <v>36424</v>
      </c>
    </row>
    <row r="32" spans="1:11" x14ac:dyDescent="0.25">
      <c r="A32" s="23"/>
      <c r="B32" s="20" t="s">
        <v>87</v>
      </c>
      <c r="C32" s="13"/>
      <c r="D32" s="39">
        <v>0.504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8"/>
    </row>
    <row r="33" spans="1:11" x14ac:dyDescent="0.25">
      <c r="A33" s="23">
        <f>EDATE(A28,1)</f>
        <v>36434</v>
      </c>
      <c r="B33" s="20" t="s">
        <v>44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8">
        <v>36434</v>
      </c>
    </row>
    <row r="34" spans="1:11" x14ac:dyDescent="0.25">
      <c r="A34" s="23"/>
      <c r="B34" s="20" t="s">
        <v>85</v>
      </c>
      <c r="C34" s="13"/>
      <c r="D34" s="39">
        <v>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8" t="s">
        <v>89</v>
      </c>
    </row>
    <row r="35" spans="1:11" x14ac:dyDescent="0.25">
      <c r="A35" s="23"/>
      <c r="B35" s="20" t="s">
        <v>90</v>
      </c>
      <c r="C35" s="13"/>
      <c r="D35" s="39">
        <v>2.5000000000000008E-2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/>
    </row>
    <row r="36" spans="1:11" x14ac:dyDescent="0.25">
      <c r="A36" s="23">
        <f>EDATE(A33,1)</f>
        <v>36465</v>
      </c>
      <c r="B36" s="20" t="s">
        <v>88</v>
      </c>
      <c r="C36" s="13">
        <v>1.25</v>
      </c>
      <c r="D36" s="39">
        <v>1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36488</v>
      </c>
    </row>
    <row r="37" spans="1:11" x14ac:dyDescent="0.25">
      <c r="A37" s="23">
        <f t="shared" si="0"/>
        <v>36495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2</v>
      </c>
      <c r="I37" s="34"/>
      <c r="J37" s="11"/>
      <c r="K37" s="20" t="s">
        <v>91</v>
      </c>
    </row>
    <row r="38" spans="1:11" x14ac:dyDescent="0.25">
      <c r="A38" s="23"/>
      <c r="B38" s="20" t="s">
        <v>92</v>
      </c>
      <c r="C38" s="13"/>
      <c r="D38" s="39">
        <v>0.127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7" t="s">
        <v>93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f>EDATE(A37,1)</f>
        <v>36526</v>
      </c>
      <c r="B40" s="20" t="s">
        <v>44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8">
        <v>36550</v>
      </c>
    </row>
    <row r="41" spans="1:11" x14ac:dyDescent="0.25">
      <c r="A41" s="23">
        <f t="shared" si="0"/>
        <v>36557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f t="shared" si="0"/>
        <v>36586</v>
      </c>
      <c r="B42" s="20" t="s">
        <v>94</v>
      </c>
      <c r="C42" s="13">
        <v>1.25</v>
      </c>
      <c r="D42" s="39">
        <v>7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95</v>
      </c>
    </row>
    <row r="43" spans="1:11" x14ac:dyDescent="0.25">
      <c r="A43" s="23"/>
      <c r="B43" s="20" t="s">
        <v>44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8">
        <v>36595</v>
      </c>
    </row>
    <row r="44" spans="1:11" x14ac:dyDescent="0.25">
      <c r="A44" s="23">
        <f>EDATE(A42,1)</f>
        <v>36617</v>
      </c>
      <c r="B44" s="20" t="s">
        <v>96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3</v>
      </c>
      <c r="I44" s="34"/>
      <c r="J44" s="11"/>
      <c r="K44" s="20" t="s">
        <v>97</v>
      </c>
    </row>
    <row r="45" spans="1:11" x14ac:dyDescent="0.25">
      <c r="A45" s="23">
        <f t="shared" si="0"/>
        <v>36647</v>
      </c>
      <c r="B45" s="20" t="s">
        <v>98</v>
      </c>
      <c r="C45" s="13">
        <v>1.25</v>
      </c>
      <c r="D45" s="39">
        <v>6.0000000000000001E-3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f t="shared" si="0"/>
        <v>36678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f t="shared" si="0"/>
        <v>36708</v>
      </c>
      <c r="B47" s="20" t="s">
        <v>45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2</v>
      </c>
      <c r="I47" s="34"/>
      <c r="J47" s="11"/>
      <c r="K47" s="20" t="s">
        <v>99</v>
      </c>
    </row>
    <row r="48" spans="1:11" x14ac:dyDescent="0.25">
      <c r="A48" s="23">
        <f t="shared" si="0"/>
        <v>36739</v>
      </c>
      <c r="B48" s="20" t="s">
        <v>45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2</v>
      </c>
      <c r="I48" s="34"/>
      <c r="J48" s="11"/>
      <c r="K48" s="20" t="s">
        <v>100</v>
      </c>
    </row>
    <row r="49" spans="1:11" x14ac:dyDescent="0.25">
      <c r="A49" s="23"/>
      <c r="B49" s="20" t="s">
        <v>44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>
        <v>36753</v>
      </c>
    </row>
    <row r="50" spans="1:11" x14ac:dyDescent="0.25">
      <c r="A50" s="23"/>
      <c r="B50" s="20" t="s">
        <v>101</v>
      </c>
      <c r="C50" s="13"/>
      <c r="D50" s="39">
        <v>0.51700000000000002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23">
        <f>EDATE(A48,1)</f>
        <v>36770</v>
      </c>
      <c r="B51" s="20" t="s">
        <v>44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36777</v>
      </c>
    </row>
    <row r="52" spans="1:11" x14ac:dyDescent="0.25">
      <c r="A52" s="23"/>
      <c r="B52" s="20" t="s">
        <v>98</v>
      </c>
      <c r="C52" s="13"/>
      <c r="D52" s="39">
        <v>6.0000000000000001E-3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8"/>
    </row>
    <row r="53" spans="1:11" x14ac:dyDescent="0.25">
      <c r="A53" s="23">
        <f>EDATE(A51,1)</f>
        <v>36800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2</v>
      </c>
      <c r="I53" s="34"/>
      <c r="J53" s="11"/>
      <c r="K53" s="20" t="s">
        <v>102</v>
      </c>
    </row>
    <row r="54" spans="1:11" x14ac:dyDescent="0.25">
      <c r="A54" s="23">
        <f t="shared" si="0"/>
        <v>36831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36861</v>
      </c>
      <c r="B55" s="20" t="s">
        <v>44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8">
        <v>36864</v>
      </c>
    </row>
    <row r="56" spans="1:11" x14ac:dyDescent="0.25">
      <c r="A56" s="47" t="s">
        <v>103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48"/>
    </row>
    <row r="57" spans="1:11" x14ac:dyDescent="0.25">
      <c r="A57" s="23">
        <f>EDATE(A55,1)</f>
        <v>36892</v>
      </c>
      <c r="B57" s="20" t="s">
        <v>44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48">
        <v>36906</v>
      </c>
    </row>
    <row r="58" spans="1:11" x14ac:dyDescent="0.25">
      <c r="A58" s="23">
        <f t="shared" si="0"/>
        <v>36923</v>
      </c>
      <c r="B58" s="20" t="s">
        <v>104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105</v>
      </c>
    </row>
    <row r="59" spans="1:11" x14ac:dyDescent="0.25">
      <c r="A59" s="23">
        <f t="shared" si="0"/>
        <v>36951</v>
      </c>
      <c r="B59" s="20" t="s">
        <v>44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1</v>
      </c>
      <c r="I59" s="34"/>
      <c r="J59" s="11"/>
      <c r="K59" s="48">
        <v>36962</v>
      </c>
    </row>
    <row r="60" spans="1:11" x14ac:dyDescent="0.25">
      <c r="A60" s="23">
        <f t="shared" si="0"/>
        <v>36982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37012</v>
      </c>
      <c r="B61" s="20" t="s">
        <v>44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8">
        <v>37018</v>
      </c>
    </row>
    <row r="62" spans="1:11" x14ac:dyDescent="0.25">
      <c r="A62" s="23"/>
      <c r="B62" s="20" t="s">
        <v>59</v>
      </c>
      <c r="C62" s="13"/>
      <c r="D62" s="39">
        <v>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 t="s">
        <v>106</v>
      </c>
    </row>
    <row r="63" spans="1:11" x14ac:dyDescent="0.25">
      <c r="A63" s="23"/>
      <c r="B63" s="20" t="s">
        <v>46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 t="s">
        <v>107</v>
      </c>
    </row>
    <row r="64" spans="1:11" x14ac:dyDescent="0.25">
      <c r="A64" s="23">
        <f>EDATE(A61,1)</f>
        <v>37043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37073</v>
      </c>
      <c r="B65" s="20" t="s">
        <v>45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2</v>
      </c>
      <c r="I65" s="34"/>
      <c r="J65" s="11"/>
      <c r="K65" s="20" t="s">
        <v>108</v>
      </c>
    </row>
    <row r="66" spans="1:11" x14ac:dyDescent="0.25">
      <c r="A66" s="23">
        <f t="shared" si="0"/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f t="shared" si="0"/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f t="shared" si="0"/>
        <v>37165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f t="shared" si="0"/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f t="shared" si="0"/>
        <v>37226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48">
        <v>37232</v>
      </c>
    </row>
    <row r="71" spans="1:11" x14ac:dyDescent="0.25">
      <c r="A71" s="47" t="s">
        <v>109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8"/>
    </row>
    <row r="72" spans="1:11" x14ac:dyDescent="0.25">
      <c r="A72" s="23">
        <f>EDATE(A70,1)</f>
        <v>37257</v>
      </c>
      <c r="B72" s="20" t="s">
        <v>44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8">
        <v>36905</v>
      </c>
    </row>
    <row r="73" spans="1:11" x14ac:dyDescent="0.25">
      <c r="A73" s="23">
        <f>EDATE(A72,1)</f>
        <v>37288</v>
      </c>
      <c r="B73" s="20" t="s">
        <v>45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110</v>
      </c>
    </row>
    <row r="74" spans="1:11" x14ac:dyDescent="0.25">
      <c r="A74" s="23"/>
      <c r="B74" s="20" t="s">
        <v>88</v>
      </c>
      <c r="C74" s="13"/>
      <c r="D74" s="39">
        <v>1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8">
        <v>36936</v>
      </c>
    </row>
    <row r="75" spans="1:11" x14ac:dyDescent="0.25">
      <c r="A75" s="23"/>
      <c r="B75" s="20" t="s">
        <v>45</v>
      </c>
      <c r="C75" s="13"/>
      <c r="D75" s="39"/>
      <c r="E75" s="34"/>
      <c r="F75" s="20"/>
      <c r="G75" s="13" t="str">
        <f>IF(ISBLANK(Table1[[#This Row],[EARNED]]),"",Table1[[#This Row],[EARNED]])</f>
        <v/>
      </c>
      <c r="H75" s="39">
        <v>2</v>
      </c>
      <c r="I75" s="34"/>
      <c r="J75" s="11"/>
      <c r="K75" s="48" t="s">
        <v>111</v>
      </c>
    </row>
    <row r="76" spans="1:11" x14ac:dyDescent="0.25">
      <c r="A76" s="23">
        <f>EDATE(A73,1)</f>
        <v>37316</v>
      </c>
      <c r="B76" s="20" t="s">
        <v>46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 t="s">
        <v>112</v>
      </c>
    </row>
    <row r="77" spans="1:11" x14ac:dyDescent="0.25">
      <c r="A77" s="23">
        <f t="shared" si="0"/>
        <v>37347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f t="shared" si="0"/>
        <v>37377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f t="shared" si="0"/>
        <v>37408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f t="shared" si="0"/>
        <v>37438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f t="shared" si="0"/>
        <v>37469</v>
      </c>
      <c r="B81" s="20" t="s">
        <v>44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8">
        <v>37109</v>
      </c>
    </row>
    <row r="82" spans="1:11" x14ac:dyDescent="0.25">
      <c r="A82" s="23"/>
      <c r="B82" s="20" t="s">
        <v>45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2</v>
      </c>
      <c r="I82" s="34"/>
      <c r="J82" s="11"/>
      <c r="K82" s="48" t="s">
        <v>113</v>
      </c>
    </row>
    <row r="83" spans="1:11" x14ac:dyDescent="0.25">
      <c r="A83" s="23">
        <f>EDATE(A81,1)</f>
        <v>37500</v>
      </c>
      <c r="B83" s="20" t="s">
        <v>46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 t="s">
        <v>114</v>
      </c>
    </row>
    <row r="84" spans="1:11" x14ac:dyDescent="0.25">
      <c r="A84" s="23"/>
      <c r="B84" s="20" t="s">
        <v>44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8">
        <v>37157</v>
      </c>
    </row>
    <row r="85" spans="1:11" x14ac:dyDescent="0.25">
      <c r="A85" s="23">
        <f>EDATE(A83,1)</f>
        <v>37530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f t="shared" si="0"/>
        <v>37561</v>
      </c>
      <c r="B86" s="20" t="s">
        <v>59</v>
      </c>
      <c r="C86" s="13">
        <v>1.25</v>
      </c>
      <c r="D86" s="39">
        <v>5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115</v>
      </c>
    </row>
    <row r="87" spans="1:11" x14ac:dyDescent="0.25">
      <c r="A87" s="23">
        <f t="shared" si="0"/>
        <v>37591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7" t="s">
        <v>109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f t="shared" si="0"/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f t="shared" si="0"/>
        <v>37681</v>
      </c>
      <c r="B91" s="20" t="s">
        <v>44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37336</v>
      </c>
    </row>
    <row r="92" spans="1:11" x14ac:dyDescent="0.25">
      <c r="A92" s="23">
        <f t="shared" si="0"/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 t="shared" si="0"/>
        <v>37742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116</v>
      </c>
    </row>
    <row r="94" spans="1:11" x14ac:dyDescent="0.25">
      <c r="A94" s="23"/>
      <c r="B94" s="20" t="s">
        <v>96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3</v>
      </c>
      <c r="I94" s="34"/>
      <c r="J94" s="11"/>
      <c r="K94" s="20" t="s">
        <v>117</v>
      </c>
    </row>
    <row r="95" spans="1:11" x14ac:dyDescent="0.25">
      <c r="A95" s="23"/>
      <c r="B95" s="20" t="s">
        <v>45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118</v>
      </c>
    </row>
    <row r="96" spans="1:11" x14ac:dyDescent="0.25">
      <c r="A96" s="23">
        <f>EDATE(A93,1)</f>
        <v>37773</v>
      </c>
      <c r="B96" s="20" t="s">
        <v>44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8">
        <v>37424</v>
      </c>
    </row>
    <row r="97" spans="1:11" x14ac:dyDescent="0.25">
      <c r="A97" s="23"/>
      <c r="B97" s="20" t="s">
        <v>96</v>
      </c>
      <c r="C97" s="13"/>
      <c r="D97" s="39"/>
      <c r="E97" s="34"/>
      <c r="F97" s="20"/>
      <c r="G97" s="13" t="str">
        <f>IF(ISBLANK(Table1[[#This Row],[EARNED]]),"",Table1[[#This Row],[EARNED]])</f>
        <v/>
      </c>
      <c r="H97" s="39">
        <v>3</v>
      </c>
      <c r="I97" s="34"/>
      <c r="J97" s="11"/>
      <c r="K97" s="48" t="s">
        <v>119</v>
      </c>
    </row>
    <row r="98" spans="1:11" x14ac:dyDescent="0.25">
      <c r="A98" s="23">
        <f>EDATE(A96,1)</f>
        <v>37803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120</v>
      </c>
    </row>
    <row r="99" spans="1:11" x14ac:dyDescent="0.25">
      <c r="A99" s="23">
        <f t="shared" si="0"/>
        <v>37834</v>
      </c>
      <c r="B99" s="20" t="s">
        <v>45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121</v>
      </c>
    </row>
    <row r="100" spans="1:11" x14ac:dyDescent="0.25">
      <c r="A100" s="23">
        <f t="shared" si="0"/>
        <v>37865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37895</v>
      </c>
      <c r="B101" s="20" t="s">
        <v>104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4</v>
      </c>
      <c r="I101" s="34"/>
      <c r="J101" s="11"/>
      <c r="K101" s="20" t="s">
        <v>122</v>
      </c>
    </row>
    <row r="102" spans="1:11" x14ac:dyDescent="0.25">
      <c r="A102" s="23">
        <f t="shared" si="0"/>
        <v>37926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f t="shared" si="0"/>
        <v>37956</v>
      </c>
      <c r="B103" s="20" t="s">
        <v>96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123</v>
      </c>
    </row>
    <row r="104" spans="1:11" x14ac:dyDescent="0.25">
      <c r="A104" s="23"/>
      <c r="B104" s="20" t="s">
        <v>124</v>
      </c>
      <c r="C104" s="13"/>
      <c r="D104" s="39">
        <v>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7" t="s">
        <v>125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23">
        <f>EDATE(A103,1)</f>
        <v>37987</v>
      </c>
      <c r="B106" s="20" t="s">
        <v>88</v>
      </c>
      <c r="C106" s="13">
        <v>1.25</v>
      </c>
      <c r="D106" s="39">
        <v>1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>
        <v>38003</v>
      </c>
    </row>
    <row r="107" spans="1:11" x14ac:dyDescent="0.25">
      <c r="A107" s="23">
        <f t="shared" si="0"/>
        <v>38018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38047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f t="shared" si="0"/>
        <v>38078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f t="shared" si="0"/>
        <v>38108</v>
      </c>
      <c r="B110" s="20" t="s">
        <v>59</v>
      </c>
      <c r="C110" s="13">
        <v>1.25</v>
      </c>
      <c r="D110" s="39">
        <v>5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126</v>
      </c>
    </row>
    <row r="111" spans="1:11" x14ac:dyDescent="0.25">
      <c r="A111" s="23"/>
      <c r="B111" s="20" t="s">
        <v>44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1</v>
      </c>
      <c r="I111" s="34"/>
      <c r="J111" s="11"/>
      <c r="K111" s="48">
        <v>38126</v>
      </c>
    </row>
    <row r="112" spans="1:11" x14ac:dyDescent="0.25">
      <c r="A112" s="23">
        <f>EDATE(A110,1)</f>
        <v>38139</v>
      </c>
      <c r="B112" s="20" t="s">
        <v>96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127</v>
      </c>
    </row>
    <row r="113" spans="1:11" x14ac:dyDescent="0.25">
      <c r="A113" s="23">
        <f t="shared" ref="A113:A188" si="1">EDATE(A112,1)</f>
        <v>38169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f t="shared" si="1"/>
        <v>38200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f t="shared" si="1"/>
        <v>38231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4</v>
      </c>
      <c r="I115" s="34"/>
      <c r="J115" s="11"/>
      <c r="K115" s="20" t="s">
        <v>128</v>
      </c>
    </row>
    <row r="116" spans="1:11" x14ac:dyDescent="0.25">
      <c r="A116" s="23">
        <f t="shared" si="1"/>
        <v>38261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38292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38322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129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f>EDATE(A118,1)</f>
        <v>38353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38384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38412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f t="shared" si="1"/>
        <v>38443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f t="shared" si="1"/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f t="shared" si="1"/>
        <v>38504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38534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38565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38626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38687</v>
      </c>
      <c r="B131" s="20" t="s">
        <v>130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131</v>
      </c>
    </row>
    <row r="132" spans="1:11" x14ac:dyDescent="0.25">
      <c r="A132" s="23"/>
      <c r="B132" s="20" t="s">
        <v>50</v>
      </c>
      <c r="C132" s="13"/>
      <c r="D132" s="39">
        <v>2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7" t="s">
        <v>132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f>EDATE(A131,1)</f>
        <v>38718</v>
      </c>
      <c r="B134" s="20" t="s">
        <v>96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133</v>
      </c>
    </row>
    <row r="135" spans="1:11" x14ac:dyDescent="0.25">
      <c r="A135" s="23">
        <f t="shared" si="1"/>
        <v>38749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38777</v>
      </c>
      <c r="B136" s="20" t="s">
        <v>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134</v>
      </c>
    </row>
    <row r="137" spans="1:11" x14ac:dyDescent="0.25">
      <c r="A137" s="23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2</v>
      </c>
      <c r="I137" s="34"/>
      <c r="J137" s="11"/>
      <c r="K137" s="20" t="s">
        <v>135</v>
      </c>
    </row>
    <row r="138" spans="1:11" x14ac:dyDescent="0.25">
      <c r="A138" s="23">
        <f>EDATE(A136,1)</f>
        <v>38808</v>
      </c>
      <c r="B138" s="20" t="s">
        <v>136</v>
      </c>
      <c r="C138" s="13">
        <v>1.25</v>
      </c>
      <c r="D138" s="39">
        <v>10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137</v>
      </c>
    </row>
    <row r="139" spans="1:11" x14ac:dyDescent="0.25">
      <c r="A139" s="23">
        <f t="shared" si="1"/>
        <v>38838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138</v>
      </c>
    </row>
    <row r="140" spans="1:11" x14ac:dyDescent="0.25">
      <c r="A140" s="23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2</v>
      </c>
      <c r="I140" s="34"/>
      <c r="J140" s="11"/>
      <c r="K140" s="20" t="s">
        <v>139</v>
      </c>
    </row>
    <row r="141" spans="1:11" x14ac:dyDescent="0.25">
      <c r="A141" s="23"/>
      <c r="B141" s="20" t="s">
        <v>94</v>
      </c>
      <c r="C141" s="13"/>
      <c r="D141" s="39">
        <v>7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140</v>
      </c>
    </row>
    <row r="142" spans="1:11" x14ac:dyDescent="0.25">
      <c r="A142" s="23"/>
      <c r="B142" s="20" t="s">
        <v>96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3</v>
      </c>
      <c r="I142" s="34"/>
      <c r="J142" s="11"/>
      <c r="K142" s="20" t="s">
        <v>141</v>
      </c>
    </row>
    <row r="143" spans="1:11" x14ac:dyDescent="0.25">
      <c r="A143" s="23">
        <f>EDATE(A139,1)</f>
        <v>38869</v>
      </c>
      <c r="B143" s="20" t="s">
        <v>44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1</v>
      </c>
      <c r="I143" s="34"/>
      <c r="J143" s="11"/>
      <c r="K143" s="48">
        <v>38887</v>
      </c>
    </row>
    <row r="144" spans="1:11" x14ac:dyDescent="0.25">
      <c r="A144" s="23">
        <f t="shared" si="1"/>
        <v>38899</v>
      </c>
      <c r="B144" s="20" t="s">
        <v>96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20" t="s">
        <v>142</v>
      </c>
    </row>
    <row r="145" spans="1:11" x14ac:dyDescent="0.25">
      <c r="A145" s="23">
        <f t="shared" si="1"/>
        <v>38930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23">
        <f t="shared" si="1"/>
        <v>38961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143</v>
      </c>
    </row>
    <row r="147" spans="1:11" x14ac:dyDescent="0.25">
      <c r="A147" s="23">
        <f t="shared" si="1"/>
        <v>38991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f t="shared" si="1"/>
        <v>39022</v>
      </c>
      <c r="B148" s="20" t="s">
        <v>44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8">
        <v>39026</v>
      </c>
    </row>
    <row r="149" spans="1:11" x14ac:dyDescent="0.25">
      <c r="A149" s="23">
        <f t="shared" si="1"/>
        <v>39052</v>
      </c>
      <c r="B149" s="20" t="s">
        <v>124</v>
      </c>
      <c r="C149" s="13">
        <v>1.25</v>
      </c>
      <c r="D149" s="39">
        <v>5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144</v>
      </c>
    </row>
    <row r="150" spans="1:11" x14ac:dyDescent="0.25">
      <c r="A150" s="23"/>
      <c r="B150" s="20" t="s">
        <v>59</v>
      </c>
      <c r="C150" s="13"/>
      <c r="D150" s="39">
        <v>5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145</v>
      </c>
    </row>
    <row r="151" spans="1:11" x14ac:dyDescent="0.25">
      <c r="A151" s="47" t="s">
        <v>146</v>
      </c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f>EDATE(A149,1)</f>
        <v>39083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f t="shared" si="1"/>
        <v>39114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f t="shared" si="1"/>
        <v>39142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39173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f t="shared" si="1"/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f t="shared" si="1"/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f t="shared" si="1"/>
        <v>39295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f t="shared" si="1"/>
        <v>39326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39356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f t="shared" si="1"/>
        <v>39387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39417</v>
      </c>
      <c r="B163" s="20" t="s">
        <v>124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7" t="s">
        <v>147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23">
        <f>EDATE(A163,1)</f>
        <v>39448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f t="shared" si="1"/>
        <v>39479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f t="shared" si="1"/>
        <v>39508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f t="shared" si="1"/>
        <v>39539</v>
      </c>
      <c r="B168" s="20" t="s">
        <v>45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2</v>
      </c>
      <c r="I168" s="34"/>
      <c r="J168" s="11"/>
      <c r="K168" s="20" t="s">
        <v>148</v>
      </c>
    </row>
    <row r="169" spans="1:11" x14ac:dyDescent="0.25">
      <c r="A169" s="23">
        <f t="shared" si="1"/>
        <v>39569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39600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f t="shared" si="1"/>
        <v>39630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f t="shared" si="1"/>
        <v>39661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f t="shared" si="1"/>
        <v>39692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f t="shared" si="1"/>
        <v>39722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39753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f t="shared" si="1"/>
        <v>39783</v>
      </c>
      <c r="B176" s="20" t="s">
        <v>124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149</v>
      </c>
    </row>
    <row r="177" spans="1:11" x14ac:dyDescent="0.25">
      <c r="A177" s="47" t="s">
        <v>150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f>EDATE(A176,1)</f>
        <v>39814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f t="shared" si="1"/>
        <v>39845</v>
      </c>
      <c r="B179" s="20" t="s">
        <v>151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 t="s">
        <v>152</v>
      </c>
    </row>
    <row r="180" spans="1:11" x14ac:dyDescent="0.25">
      <c r="A180" s="23">
        <f t="shared" si="1"/>
        <v>39873</v>
      </c>
      <c r="B180" s="20" t="s">
        <v>153</v>
      </c>
      <c r="C180" s="13">
        <v>1.25</v>
      </c>
      <c r="D180" s="39">
        <v>15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154</v>
      </c>
    </row>
    <row r="181" spans="1:11" x14ac:dyDescent="0.25">
      <c r="A181" s="23"/>
      <c r="B181" s="20" t="s">
        <v>96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3</v>
      </c>
      <c r="I181" s="34"/>
      <c r="J181" s="11"/>
      <c r="K181" s="20" t="s">
        <v>155</v>
      </c>
    </row>
    <row r="182" spans="1:11" x14ac:dyDescent="0.25">
      <c r="A182" s="23">
        <f>EDATE(A180,1)</f>
        <v>39904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23">
        <f t="shared" si="1"/>
        <v>39934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39965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23">
        <f t="shared" si="1"/>
        <v>39995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f t="shared" si="1"/>
        <v>40026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f t="shared" si="1"/>
        <v>40057</v>
      </c>
      <c r="B187" s="20" t="s">
        <v>88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40084</v>
      </c>
    </row>
    <row r="188" spans="1:11" x14ac:dyDescent="0.25">
      <c r="A188" s="23">
        <f t="shared" si="1"/>
        <v>40087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f t="shared" ref="A189:A255" si="2">EDATE(A188,1)</f>
        <v>40118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f t="shared" si="2"/>
        <v>40148</v>
      </c>
      <c r="B190" s="20" t="s">
        <v>124</v>
      </c>
      <c r="C190" s="13">
        <v>1.25</v>
      </c>
      <c r="D190" s="39">
        <v>5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156</v>
      </c>
    </row>
    <row r="191" spans="1:11" x14ac:dyDescent="0.25">
      <c r="A191" s="47" t="s">
        <v>157</v>
      </c>
      <c r="B191" s="20"/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40179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2"/>
        <v>40210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23">
        <f t="shared" si="2"/>
        <v>40238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f t="shared" si="2"/>
        <v>40269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f t="shared" si="2"/>
        <v>40299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23">
        <f t="shared" si="2"/>
        <v>40330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f t="shared" si="2"/>
        <v>40360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f t="shared" si="2"/>
        <v>40391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f t="shared" si="2"/>
        <v>40422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f t="shared" si="2"/>
        <v>40452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2"/>
        <v>40483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23">
        <f t="shared" si="2"/>
        <v>40513</v>
      </c>
      <c r="B203" s="20" t="s">
        <v>124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158</v>
      </c>
    </row>
    <row r="204" spans="1:11" x14ac:dyDescent="0.25">
      <c r="A204" s="47" t="s">
        <v>159</v>
      </c>
      <c r="B204" s="20"/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EDATE(A203,1)</f>
        <v>40544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f t="shared" si="2"/>
        <v>40575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f t="shared" si="2"/>
        <v>40603</v>
      </c>
      <c r="B207" s="20" t="s">
        <v>160</v>
      </c>
      <c r="C207" s="13">
        <v>1.25</v>
      </c>
      <c r="D207" s="39">
        <v>6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161</v>
      </c>
    </row>
    <row r="208" spans="1:11" x14ac:dyDescent="0.25">
      <c r="A208" s="23">
        <f t="shared" si="2"/>
        <v>40634</v>
      </c>
      <c r="B208" s="20" t="s">
        <v>160</v>
      </c>
      <c r="C208" s="13">
        <v>1.25</v>
      </c>
      <c r="D208" s="39">
        <v>6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162</v>
      </c>
    </row>
    <row r="209" spans="1:11" x14ac:dyDescent="0.25">
      <c r="A209" s="23">
        <f t="shared" si="2"/>
        <v>40664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2"/>
        <v>40695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2"/>
        <v>40725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f t="shared" si="2"/>
        <v>40756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f t="shared" si="2"/>
        <v>40787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f t="shared" si="2"/>
        <v>40817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f t="shared" si="2"/>
        <v>40848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f t="shared" si="2"/>
        <v>40878</v>
      </c>
      <c r="B216" s="20" t="s">
        <v>124</v>
      </c>
      <c r="C216" s="13">
        <v>1.25</v>
      </c>
      <c r="D216" s="39">
        <v>5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163</v>
      </c>
    </row>
    <row r="217" spans="1:11" x14ac:dyDescent="0.25">
      <c r="A217" s="47" t="s">
        <v>164</v>
      </c>
      <c r="B217" s="20"/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EDATE(A216,1)</f>
        <v>40909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23">
        <f t="shared" si="2"/>
        <v>40940</v>
      </c>
      <c r="B219" s="20" t="s">
        <v>45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165</v>
      </c>
    </row>
    <row r="220" spans="1:11" x14ac:dyDescent="0.25">
      <c r="A220" s="23"/>
      <c r="B220" s="20" t="s">
        <v>124</v>
      </c>
      <c r="C220" s="13"/>
      <c r="D220" s="39">
        <v>5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166</v>
      </c>
    </row>
    <row r="221" spans="1:11" x14ac:dyDescent="0.25">
      <c r="A221" s="23">
        <f>EDATE(A219,1)</f>
        <v>40969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f t="shared" si="2"/>
        <v>41000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f t="shared" si="2"/>
        <v>41030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f t="shared" si="2"/>
        <v>41061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f t="shared" si="2"/>
        <v>41091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f t="shared" si="2"/>
        <v>41122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f t="shared" si="2"/>
        <v>41153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f t="shared" si="2"/>
        <v>41183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f t="shared" si="2"/>
        <v>41214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f t="shared" si="2"/>
        <v>41244</v>
      </c>
      <c r="B230" s="20" t="s">
        <v>130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167</v>
      </c>
    </row>
    <row r="231" spans="1:11" x14ac:dyDescent="0.25">
      <c r="A231" s="47" t="s">
        <v>168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EDATE(A230,1)</f>
        <v>41275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f t="shared" si="2"/>
        <v>41306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f t="shared" si="2"/>
        <v>41334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f t="shared" si="2"/>
        <v>41365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f t="shared" si="2"/>
        <v>41395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f t="shared" si="2"/>
        <v>41426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f t="shared" si="2"/>
        <v>41456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f t="shared" si="2"/>
        <v>41487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23">
        <f t="shared" si="2"/>
        <v>41518</v>
      </c>
      <c r="B240" s="20" t="s">
        <v>96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3</v>
      </c>
      <c r="I240" s="34"/>
      <c r="J240" s="11"/>
      <c r="K240" s="20" t="s">
        <v>169</v>
      </c>
    </row>
    <row r="241" spans="1:11" x14ac:dyDescent="0.25">
      <c r="A241" s="23">
        <f t="shared" si="2"/>
        <v>41548</v>
      </c>
      <c r="B241" s="20" t="s">
        <v>124</v>
      </c>
      <c r="C241" s="13">
        <v>1.25</v>
      </c>
      <c r="D241" s="39">
        <v>5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170</v>
      </c>
    </row>
    <row r="242" spans="1:11" x14ac:dyDescent="0.25">
      <c r="A242" s="23">
        <f t="shared" si="2"/>
        <v>41579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41609</v>
      </c>
      <c r="B243" s="20" t="s">
        <v>130</v>
      </c>
      <c r="C243" s="13">
        <v>1.25</v>
      </c>
      <c r="D243" s="39">
        <v>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171</v>
      </c>
    </row>
    <row r="244" spans="1:11" x14ac:dyDescent="0.25">
      <c r="A244" s="47" t="s">
        <v>172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41640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41671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f t="shared" si="2"/>
        <v>41699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f t="shared" si="2"/>
        <v>41730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23">
        <f t="shared" si="2"/>
        <v>41760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f t="shared" si="2"/>
        <v>41791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41821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f t="shared" si="2"/>
        <v>41852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f t="shared" si="2"/>
        <v>41883</v>
      </c>
      <c r="B253" s="20" t="s">
        <v>46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 t="s">
        <v>173</v>
      </c>
    </row>
    <row r="254" spans="1:11" x14ac:dyDescent="0.25">
      <c r="A254" s="23">
        <f t="shared" si="2"/>
        <v>41913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41944</v>
      </c>
      <c r="B255" s="20" t="s">
        <v>46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175</v>
      </c>
    </row>
    <row r="256" spans="1:11" x14ac:dyDescent="0.25">
      <c r="A256" s="23">
        <f>EDATE(A255,1)</f>
        <v>41974</v>
      </c>
      <c r="B256" s="20" t="s">
        <v>176</v>
      </c>
      <c r="C256" s="13">
        <v>1.25</v>
      </c>
      <c r="D256" s="39">
        <v>4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25">
      <c r="A257" s="23"/>
      <c r="B257" s="20" t="s">
        <v>177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7" t="s">
        <v>174</v>
      </c>
      <c r="B258" s="20"/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EDATE(A256,1)</f>
        <v>42005</v>
      </c>
      <c r="B259" s="20"/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>
        <f t="shared" ref="A260:A304" si="3">EDATE(A259,1)</f>
        <v>42036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23">
        <f t="shared" si="3"/>
        <v>42064</v>
      </c>
      <c r="B261" s="20" t="s">
        <v>46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179</v>
      </c>
    </row>
    <row r="262" spans="1:11" x14ac:dyDescent="0.25">
      <c r="A262" s="23"/>
      <c r="B262" s="20" t="s">
        <v>44</v>
      </c>
      <c r="C262" s="13"/>
      <c r="D262" s="39"/>
      <c r="E262" s="34"/>
      <c r="F262" s="20"/>
      <c r="G262" s="13" t="str">
        <f>IF(ISBLANK(Table1[[#This Row],[EARNED]]),"",Table1[[#This Row],[EARNED]])</f>
        <v/>
      </c>
      <c r="H262" s="39">
        <v>1</v>
      </c>
      <c r="I262" s="34"/>
      <c r="J262" s="11"/>
      <c r="K262" s="48">
        <v>42086</v>
      </c>
    </row>
    <row r="263" spans="1:11" x14ac:dyDescent="0.25">
      <c r="A263" s="23"/>
      <c r="B263" s="20" t="s">
        <v>46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180</v>
      </c>
    </row>
    <row r="264" spans="1:11" x14ac:dyDescent="0.25">
      <c r="A264" s="23">
        <f>EDATE(A261,1)</f>
        <v>42095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f t="shared" si="3"/>
        <v>42125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f t="shared" si="3"/>
        <v>42156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f t="shared" si="3"/>
        <v>42186</v>
      </c>
      <c r="B267" s="20" t="s">
        <v>46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181</v>
      </c>
    </row>
    <row r="268" spans="1:11" x14ac:dyDescent="0.25">
      <c r="A268" s="23"/>
      <c r="B268" s="20" t="s">
        <v>96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>
        <v>3</v>
      </c>
      <c r="I268" s="34"/>
      <c r="J268" s="11"/>
      <c r="K268" s="20" t="s">
        <v>182</v>
      </c>
    </row>
    <row r="269" spans="1:11" x14ac:dyDescent="0.25">
      <c r="A269" s="23">
        <f>EDATE(A267,1)</f>
        <v>42217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>
        <f t="shared" si="3"/>
        <v>42248</v>
      </c>
      <c r="B270" s="20" t="s">
        <v>88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42275</v>
      </c>
    </row>
    <row r="271" spans="1:11" x14ac:dyDescent="0.25">
      <c r="A271" s="23">
        <f t="shared" si="3"/>
        <v>42278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3"/>
        <v>42309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3"/>
        <v>42339</v>
      </c>
      <c r="B273" s="20" t="s">
        <v>176</v>
      </c>
      <c r="C273" s="13">
        <v>1.25</v>
      </c>
      <c r="D273" s="39">
        <v>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184</v>
      </c>
    </row>
    <row r="274" spans="1:11" x14ac:dyDescent="0.25">
      <c r="A274" s="47" t="s">
        <v>183</v>
      </c>
      <c r="B274" s="20"/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23">
        <f>EDATE(A273,1)</f>
        <v>42370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f t="shared" si="3"/>
        <v>42401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f t="shared" si="3"/>
        <v>42430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f t="shared" si="3"/>
        <v>42461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f t="shared" si="3"/>
        <v>42491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3"/>
        <v>42522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f t="shared" si="3"/>
        <v>42552</v>
      </c>
      <c r="B281" s="20" t="s">
        <v>46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185</v>
      </c>
    </row>
    <row r="282" spans="1:11" x14ac:dyDescent="0.25">
      <c r="A282" s="23"/>
      <c r="B282" s="20" t="s">
        <v>45</v>
      </c>
      <c r="C282" s="13"/>
      <c r="D282" s="39"/>
      <c r="E282" s="34"/>
      <c r="F282" s="20"/>
      <c r="G282" s="13" t="str">
        <f>IF(ISBLANK(Table1[[#This Row],[EARNED]]),"",Table1[[#This Row],[EARNED]])</f>
        <v/>
      </c>
      <c r="H282" s="39">
        <v>2</v>
      </c>
      <c r="I282" s="34"/>
      <c r="J282" s="11"/>
      <c r="K282" s="20"/>
    </row>
    <row r="283" spans="1:11" x14ac:dyDescent="0.25">
      <c r="A283" s="23"/>
      <c r="B283" s="20" t="s">
        <v>44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8">
        <v>42598</v>
      </c>
    </row>
    <row r="284" spans="1:11" x14ac:dyDescent="0.25">
      <c r="A284" s="23">
        <f>EDATE(A281,1)</f>
        <v>42583</v>
      </c>
      <c r="B284" s="20" t="s">
        <v>46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186</v>
      </c>
    </row>
    <row r="285" spans="1:11" x14ac:dyDescent="0.25">
      <c r="A285" s="23">
        <f t="shared" si="3"/>
        <v>42614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f t="shared" si="3"/>
        <v>42644</v>
      </c>
      <c r="B286" s="20" t="s">
        <v>94</v>
      </c>
      <c r="C286" s="13">
        <v>1.25</v>
      </c>
      <c r="D286" s="39">
        <v>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187</v>
      </c>
    </row>
    <row r="287" spans="1:11" x14ac:dyDescent="0.25">
      <c r="A287" s="23"/>
      <c r="B287" s="20" t="s">
        <v>44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1</v>
      </c>
      <c r="I287" s="34"/>
      <c r="J287" s="11"/>
      <c r="K287" s="48">
        <v>42660</v>
      </c>
    </row>
    <row r="288" spans="1:11" x14ac:dyDescent="0.25">
      <c r="A288" s="23">
        <f>EDATE(A286,1)</f>
        <v>42675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f t="shared" si="3"/>
        <v>42705</v>
      </c>
      <c r="B289" s="20" t="s">
        <v>130</v>
      </c>
      <c r="C289" s="13">
        <v>1.25</v>
      </c>
      <c r="D289" s="39">
        <v>3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188</v>
      </c>
      <c r="B290" s="20"/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23">
        <f>EDATE(A289,1)</f>
        <v>42736</v>
      </c>
      <c r="B291" s="20" t="s">
        <v>189</v>
      </c>
      <c r="C291" s="13">
        <v>1.25</v>
      </c>
      <c r="D291" s="39">
        <v>1.123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f t="shared" si="3"/>
        <v>42767</v>
      </c>
      <c r="B292" s="20" t="s">
        <v>96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3</v>
      </c>
      <c r="I292" s="34"/>
      <c r="J292" s="11"/>
      <c r="K292" s="20" t="s">
        <v>190</v>
      </c>
    </row>
    <row r="293" spans="1:11" x14ac:dyDescent="0.25">
      <c r="A293" s="23"/>
      <c r="B293" s="20" t="s">
        <v>191</v>
      </c>
      <c r="C293" s="13"/>
      <c r="D293" s="39">
        <v>3.15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23">
        <f>EDATE(A292,1)</f>
        <v>42795</v>
      </c>
      <c r="B294" s="20" t="s">
        <v>192</v>
      </c>
      <c r="C294" s="13">
        <v>1.25</v>
      </c>
      <c r="D294" s="39">
        <v>2E-3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f t="shared" si="3"/>
        <v>42826</v>
      </c>
      <c r="B295" s="20" t="s">
        <v>44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48">
        <v>42837</v>
      </c>
    </row>
    <row r="296" spans="1:11" x14ac:dyDescent="0.25">
      <c r="A296" s="23"/>
      <c r="B296" s="20" t="s">
        <v>44</v>
      </c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>
        <v>1</v>
      </c>
      <c r="I296" s="34"/>
      <c r="J296" s="11"/>
      <c r="K296" s="48">
        <v>42858</v>
      </c>
    </row>
    <row r="297" spans="1:11" x14ac:dyDescent="0.25">
      <c r="A297" s="23">
        <f>EDATE(A295,1)</f>
        <v>42856</v>
      </c>
      <c r="B297" s="20" t="s">
        <v>46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193</v>
      </c>
    </row>
    <row r="298" spans="1:11" x14ac:dyDescent="0.25">
      <c r="A298" s="23">
        <f t="shared" si="3"/>
        <v>42887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f t="shared" si="3"/>
        <v>42917</v>
      </c>
      <c r="B299" s="20" t="s">
        <v>46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194</v>
      </c>
    </row>
    <row r="300" spans="1:11" x14ac:dyDescent="0.25">
      <c r="A300" s="23">
        <f t="shared" si="3"/>
        <v>42948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f t="shared" si="3"/>
        <v>42979</v>
      </c>
      <c r="B301" s="20" t="s">
        <v>46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195</v>
      </c>
    </row>
    <row r="302" spans="1:11" x14ac:dyDescent="0.25">
      <c r="A302" s="23"/>
      <c r="B302" s="20" t="s">
        <v>44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8">
        <v>43007</v>
      </c>
    </row>
    <row r="303" spans="1:11" x14ac:dyDescent="0.25">
      <c r="A303" s="23">
        <f>EDATE(A301,1)</f>
        <v>43009</v>
      </c>
      <c r="B303" s="20" t="s">
        <v>44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8">
        <v>43041</v>
      </c>
    </row>
    <row r="304" spans="1:11" x14ac:dyDescent="0.25">
      <c r="A304" s="23">
        <f t="shared" si="3"/>
        <v>43040</v>
      </c>
      <c r="B304" s="20" t="s">
        <v>96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3</v>
      </c>
      <c r="I304" s="34"/>
      <c r="J304" s="11"/>
      <c r="K304" s="20" t="s">
        <v>196</v>
      </c>
    </row>
    <row r="305" spans="1:11" x14ac:dyDescent="0.25">
      <c r="A305" s="23"/>
      <c r="B305" s="20" t="s">
        <v>59</v>
      </c>
      <c r="C305" s="13"/>
      <c r="D305" s="39">
        <v>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197</v>
      </c>
    </row>
    <row r="306" spans="1:11" x14ac:dyDescent="0.25">
      <c r="A306" s="23">
        <f>EDATE(A304,1)</f>
        <v>43070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198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43132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43160</v>
      </c>
      <c r="B310" s="20" t="s">
        <v>44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8">
        <v>43182</v>
      </c>
    </row>
    <row r="311" spans="1:11" x14ac:dyDescent="0.25">
      <c r="A311" s="40">
        <v>43191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43221</v>
      </c>
      <c r="B312" s="20" t="s">
        <v>44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43238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47</v>
      </c>
    </row>
    <row r="314" spans="1:11" x14ac:dyDescent="0.25">
      <c r="A314" s="40">
        <v>43252</v>
      </c>
      <c r="B314" s="20" t="s">
        <v>45</v>
      </c>
      <c r="C314" s="41">
        <v>1.25</v>
      </c>
      <c r="D314" s="42"/>
      <c r="E314" s="9"/>
      <c r="F314" s="15"/>
      <c r="G314" s="41">
        <f>IF(ISBLANK(Table1[[#This Row],[EARNED]]),"",Table1[[#This Row],[EARNED]])</f>
        <v>1.25</v>
      </c>
      <c r="H314" s="42">
        <v>2</v>
      </c>
      <c r="I314" s="9"/>
      <c r="J314" s="12"/>
      <c r="K314" s="15" t="s">
        <v>48</v>
      </c>
    </row>
    <row r="315" spans="1:11" x14ac:dyDescent="0.25">
      <c r="A315" s="40"/>
      <c r="B315" s="20" t="s">
        <v>44</v>
      </c>
      <c r="C315" s="13"/>
      <c r="D315" s="39"/>
      <c r="E315" s="9"/>
      <c r="F315" s="20"/>
      <c r="G315" s="13"/>
      <c r="H315" s="39">
        <v>1</v>
      </c>
      <c r="I315" s="9"/>
      <c r="J315" s="11"/>
      <c r="K315" s="48">
        <v>43270</v>
      </c>
    </row>
    <row r="316" spans="1:11" x14ac:dyDescent="0.25">
      <c r="A316" s="40">
        <v>43282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43305</v>
      </c>
    </row>
    <row r="317" spans="1:11" x14ac:dyDescent="0.25">
      <c r="A317" s="40">
        <v>43313</v>
      </c>
      <c r="B317" s="20" t="s">
        <v>44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43325</v>
      </c>
    </row>
    <row r="318" spans="1:11" x14ac:dyDescent="0.25">
      <c r="A318" s="40"/>
      <c r="B318" s="20" t="s">
        <v>46</v>
      </c>
      <c r="C318" s="13"/>
      <c r="D318" s="39"/>
      <c r="E318" s="9"/>
      <c r="F318" s="20"/>
      <c r="G318" s="13"/>
      <c r="H318" s="39"/>
      <c r="I318" s="9"/>
      <c r="J318" s="11"/>
      <c r="K318" s="48">
        <v>43371</v>
      </c>
    </row>
    <row r="319" spans="1:11" x14ac:dyDescent="0.25">
      <c r="A319" s="40">
        <v>43344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49</v>
      </c>
      <c r="C322" s="13">
        <v>1.25</v>
      </c>
      <c r="D322" s="39">
        <v>3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51</v>
      </c>
    </row>
    <row r="323" spans="1:11" x14ac:dyDescent="0.25">
      <c r="A323" s="40"/>
      <c r="B323" s="20" t="s">
        <v>50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7" t="s">
        <v>52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43466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43497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43525</v>
      </c>
      <c r="B327" s="20" t="s">
        <v>46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43545</v>
      </c>
    </row>
    <row r="328" spans="1:11" x14ac:dyDescent="0.25">
      <c r="A328" s="40">
        <v>43556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43586</v>
      </c>
      <c r="B329" s="20" t="s">
        <v>44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43588</v>
      </c>
    </row>
    <row r="330" spans="1:11" x14ac:dyDescent="0.25">
      <c r="A330" s="40"/>
      <c r="B330" s="20" t="s">
        <v>46</v>
      </c>
      <c r="C330" s="13"/>
      <c r="D330" s="39"/>
      <c r="E330" s="9"/>
      <c r="F330" s="20"/>
      <c r="G330" s="13"/>
      <c r="H330" s="39"/>
      <c r="I330" s="9"/>
      <c r="J330" s="11"/>
      <c r="K330" s="48">
        <v>43605</v>
      </c>
    </row>
    <row r="331" spans="1:11" x14ac:dyDescent="0.25">
      <c r="A331" s="40">
        <v>43617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43647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43670</v>
      </c>
    </row>
    <row r="333" spans="1:11" x14ac:dyDescent="0.25">
      <c r="A333" s="40"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43709</v>
      </c>
      <c r="B334" s="20" t="s">
        <v>44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43735</v>
      </c>
    </row>
    <row r="335" spans="1:11" x14ac:dyDescent="0.25">
      <c r="A335" s="40">
        <v>43739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43770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43800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7" t="s">
        <v>53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43831</v>
      </c>
      <c r="B339" s="20" t="s">
        <v>45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56</v>
      </c>
    </row>
    <row r="340" spans="1:11" x14ac:dyDescent="0.25">
      <c r="A340" s="40"/>
      <c r="B340" s="20" t="s">
        <v>54</v>
      </c>
      <c r="C340" s="13"/>
      <c r="D340" s="39"/>
      <c r="E340" s="9"/>
      <c r="F340" s="20"/>
      <c r="G340" s="13"/>
      <c r="H340" s="39"/>
      <c r="I340" s="9"/>
      <c r="J340" s="11"/>
      <c r="K340" s="20" t="s">
        <v>57</v>
      </c>
    </row>
    <row r="341" spans="1:11" x14ac:dyDescent="0.25">
      <c r="A341" s="40">
        <v>43862</v>
      </c>
      <c r="B341" s="20" t="s">
        <v>55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58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/>
      <c r="H342" s="39">
        <v>1</v>
      </c>
      <c r="I342" s="9"/>
      <c r="J342" s="11"/>
      <c r="K342" s="48">
        <v>43901</v>
      </c>
    </row>
    <row r="343" spans="1:11" x14ac:dyDescent="0.25">
      <c r="A343" s="40"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44013</v>
      </c>
      <c r="B347" s="20" t="s">
        <v>46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44036</v>
      </c>
    </row>
    <row r="348" spans="1:11" x14ac:dyDescent="0.25">
      <c r="A348" s="40"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44075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44102</v>
      </c>
    </row>
    <row r="350" spans="1:11" x14ac:dyDescent="0.25">
      <c r="A350" s="40"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44136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44166</v>
      </c>
      <c r="B352" s="20" t="s">
        <v>59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7" t="s">
        <v>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44348</v>
      </c>
      <c r="B359" s="20" t="s">
        <v>62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6</v>
      </c>
      <c r="I359" s="9"/>
      <c r="J359" s="11"/>
      <c r="K359" s="20" t="s">
        <v>63</v>
      </c>
    </row>
    <row r="360" spans="1:11" x14ac:dyDescent="0.25">
      <c r="A360" s="40"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44531</v>
      </c>
      <c r="B365" s="20" t="s">
        <v>59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64</v>
      </c>
    </row>
    <row r="366" spans="1:11" x14ac:dyDescent="0.25">
      <c r="A366" s="40"/>
      <c r="B366" s="20" t="s">
        <v>46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44406</v>
      </c>
    </row>
    <row r="367" spans="1:11" x14ac:dyDescent="0.25">
      <c r="A367" s="47" t="s">
        <v>65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44562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44593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44621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66</v>
      </c>
    </row>
    <row r="371" spans="1:11" x14ac:dyDescent="0.25">
      <c r="A371" s="40">
        <v>44652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44682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2</v>
      </c>
      <c r="I372" s="9"/>
      <c r="J372" s="11"/>
      <c r="K372" s="20" t="s">
        <v>67</v>
      </c>
    </row>
    <row r="373" spans="1:11" x14ac:dyDescent="0.25">
      <c r="A373" s="40">
        <v>44713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68</v>
      </c>
    </row>
    <row r="374" spans="1:11" x14ac:dyDescent="0.25">
      <c r="A374" s="40"/>
      <c r="B374" s="20" t="s">
        <v>44</v>
      </c>
      <c r="C374" s="13"/>
      <c r="D374" s="39"/>
      <c r="E374" s="9"/>
      <c r="F374" s="20"/>
      <c r="G374" s="13"/>
      <c r="H374" s="39">
        <v>1</v>
      </c>
      <c r="I374" s="9"/>
      <c r="J374" s="11"/>
      <c r="K374" s="48">
        <v>44718</v>
      </c>
    </row>
    <row r="375" spans="1:11" x14ac:dyDescent="0.25">
      <c r="A375" s="40">
        <v>44743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44750</v>
      </c>
    </row>
    <row r="376" spans="1:11" x14ac:dyDescent="0.25">
      <c r="A376" s="40"/>
      <c r="B376" s="20" t="s">
        <v>204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8">
        <v>44771</v>
      </c>
    </row>
    <row r="377" spans="1:11" x14ac:dyDescent="0.25">
      <c r="A377" s="40">
        <v>44774</v>
      </c>
      <c r="B377" s="20" t="s">
        <v>207</v>
      </c>
      <c r="C377" s="13">
        <v>1.25</v>
      </c>
      <c r="D377" s="39">
        <v>0.84599999999999997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44805</v>
      </c>
      <c r="B378" s="20" t="s">
        <v>59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69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44806</v>
      </c>
    </row>
    <row r="380" spans="1:11" x14ac:dyDescent="0.25">
      <c r="A380" s="40"/>
      <c r="B380" s="20" t="s">
        <v>46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44832</v>
      </c>
    </row>
    <row r="381" spans="1:11" x14ac:dyDescent="0.25">
      <c r="A381" s="40"/>
      <c r="B381" s="20" t="s">
        <v>206</v>
      </c>
      <c r="C381" s="13"/>
      <c r="D381" s="39">
        <v>0.375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/>
    </row>
    <row r="382" spans="1:11" x14ac:dyDescent="0.25">
      <c r="A382" s="40">
        <v>44835</v>
      </c>
      <c r="B382" s="20" t="s">
        <v>204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8">
        <v>44839</v>
      </c>
    </row>
    <row r="383" spans="1:11" x14ac:dyDescent="0.25">
      <c r="A383" s="40"/>
      <c r="B383" s="20" t="s">
        <v>205</v>
      </c>
      <c r="C383" s="13"/>
      <c r="D383" s="39">
        <v>5.000000000000001E-2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/>
    </row>
    <row r="384" spans="1:11" x14ac:dyDescent="0.25">
      <c r="A384" s="40">
        <v>44866</v>
      </c>
      <c r="B384" s="20" t="s">
        <v>203</v>
      </c>
      <c r="C384" s="13">
        <v>1.25</v>
      </c>
      <c r="D384" s="39">
        <v>0.12100000000000001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44896</v>
      </c>
      <c r="B385" s="20" t="s">
        <v>44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44900</v>
      </c>
    </row>
    <row r="386" spans="1:11" x14ac:dyDescent="0.25">
      <c r="A386" s="40"/>
      <c r="B386" s="20" t="s">
        <v>202</v>
      </c>
      <c r="C386" s="13"/>
      <c r="D386" s="39">
        <v>0.46699999999999997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/>
    </row>
    <row r="387" spans="1:11" x14ac:dyDescent="0.25">
      <c r="A387" s="47" t="s">
        <v>70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8"/>
    </row>
    <row r="388" spans="1:11" x14ac:dyDescent="0.25">
      <c r="A388" s="40">
        <v>44957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44985</v>
      </c>
      <c r="B389" s="20" t="s">
        <v>71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9</v>
      </c>
      <c r="I389" s="9"/>
      <c r="J389" s="11"/>
      <c r="K389" s="20" t="s">
        <v>72</v>
      </c>
    </row>
    <row r="390" spans="1:11" x14ac:dyDescent="0.25">
      <c r="A390" s="40"/>
      <c r="B390" s="20" t="s">
        <v>44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44974</v>
      </c>
    </row>
    <row r="391" spans="1:11" x14ac:dyDescent="0.25">
      <c r="A391" s="40">
        <v>45016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73</v>
      </c>
    </row>
    <row r="392" spans="1:11" x14ac:dyDescent="0.25">
      <c r="A392" s="40">
        <v>45046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45077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45107</v>
      </c>
      <c r="B394" s="20" t="s">
        <v>59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200</v>
      </c>
    </row>
    <row r="395" spans="1:11" x14ac:dyDescent="0.25">
      <c r="A395" s="40"/>
      <c r="B395" s="20" t="s">
        <v>59</v>
      </c>
      <c r="C395" s="13"/>
      <c r="D395" s="39">
        <v>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201</v>
      </c>
    </row>
    <row r="396" spans="1:11" x14ac:dyDescent="0.25">
      <c r="A396" s="40">
        <v>45138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8">
        <v>45132</v>
      </c>
    </row>
    <row r="397" spans="1:11" x14ac:dyDescent="0.25">
      <c r="A397" s="40"/>
      <c r="B397" s="20" t="s">
        <v>44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45133</v>
      </c>
    </row>
    <row r="398" spans="1:11" x14ac:dyDescent="0.25">
      <c r="A398" s="40">
        <v>45169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45199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48">
        <v>45173</v>
      </c>
    </row>
    <row r="400" spans="1:11" x14ac:dyDescent="0.25">
      <c r="A400" s="40"/>
      <c r="B400" s="20" t="s">
        <v>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45182</v>
      </c>
    </row>
    <row r="401" spans="1:11" x14ac:dyDescent="0.25">
      <c r="A401" s="40"/>
      <c r="B401" s="20" t="s">
        <v>46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>
        <v>45197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8">
        <v>45198</v>
      </c>
    </row>
    <row r="403" spans="1:11" x14ac:dyDescent="0.25">
      <c r="A403" s="40">
        <v>45230</v>
      </c>
      <c r="B403" s="20" t="s">
        <v>44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45230</v>
      </c>
    </row>
    <row r="404" spans="1:11" x14ac:dyDescent="0.25">
      <c r="A404" s="40">
        <v>45260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208</v>
      </c>
    </row>
    <row r="405" spans="1:11" x14ac:dyDescent="0.25">
      <c r="A405" s="40">
        <v>45291</v>
      </c>
      <c r="B405" s="20" t="s">
        <v>44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8">
        <v>45281</v>
      </c>
    </row>
    <row r="406" spans="1:11" x14ac:dyDescent="0.25">
      <c r="A406" s="40">
        <v>45322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45351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45382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45412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45443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45473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45504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45535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45565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45596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45626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45657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45688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45716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45747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45777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45808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45838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45869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45900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45930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45961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45991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46022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46053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46081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46112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46142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46173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46203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46234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46265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46295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46326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46356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46387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46418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46446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46477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46507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46538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46568</v>
      </c>
      <c r="B447" s="15"/>
      <c r="C447" s="41"/>
      <c r="D447" s="42"/>
      <c r="E447" s="9"/>
      <c r="F447" s="15"/>
      <c r="G447" s="41" t="str">
        <f>IF(ISBLANK(Table1[[#This Row],[EARNED]]),"",Table1[[#This Row],[EARNED]])</f>
        <v/>
      </c>
      <c r="H447" s="42"/>
      <c r="I447" s="9"/>
      <c r="J447" s="12"/>
      <c r="K4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46</v>
      </c>
      <c r="G3" s="44">
        <f>SUMIFS(F7:F14,E7:E14,E3)+SUMIFS(D7:D66,C7:C66,F3)+D3</f>
        <v>0.84599999999999997</v>
      </c>
      <c r="J3" s="46">
        <v>6</v>
      </c>
      <c r="K3" s="35">
        <f>J4-1</f>
        <v>5</v>
      </c>
      <c r="L3" s="44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A6" s="32" t="s">
        <v>84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A7" s="11">
        <f>SUM(Sheet1!E9,Sheet1!I9)</f>
        <v>387.90300000000002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2024-01-03T03:26:30Z</dcterms:modified>
</cp:coreProperties>
</file>