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PICNIC GROV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5" l="1"/>
  <c r="E9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10" i="1"/>
  <c r="G11" i="1"/>
  <c r="G12" i="1"/>
  <c r="G1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<sst xmlns="http://schemas.openxmlformats.org/spreadsheetml/2006/main" count="178" uniqueCount="105">
  <si>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</si>
  <si>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</si>
  <si>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</si>
  <si>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</si>
  <si>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</si>
  <si>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</si>
  <si>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</si>
  <si>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</si>
  <si>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</si>
  <si>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</si>
  <si>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</si>
  <si>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</si>
  <si>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</si>
  <si>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</si>
  <si>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</si>
  <si>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</si>
  <si>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</si>
  <si>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</si>
  <si>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</si>
  <si>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</si>
  <si>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</si>
  <si>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</si>
  <si>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</si>
  <si>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</si>
  <si>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</si>
  <si>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</si>
  <si>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</si>
  <si>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</si>
  <si>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</si>
  <si>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</si>
  <si>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</si>
  <si>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</si>
  <si>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</si>
  <si>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</si>
  <si>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</si>
  <si>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</si>
  <si>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</si>
  <si>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</si>
  <si>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</si>
  <si>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</si>
  <si>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</si>
  <si>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</si>
  <si>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MALANA, JENNYLYN REYES</t>
  </si>
  <si>
    <t>CASUAL</t>
  </si>
  <si>
    <t>2018</t>
  </si>
  <si>
    <t>VL(12-0-0)</t>
  </si>
  <si>
    <t>3/1-18/2018</t>
  </si>
  <si>
    <t>VL(8-0-0)</t>
  </si>
  <si>
    <t>2/19-28/2018</t>
  </si>
  <si>
    <t>SL(3-0-0)</t>
  </si>
  <si>
    <t>2/13-15/2018</t>
  </si>
  <si>
    <t>UT(1-2-18)</t>
  </si>
  <si>
    <t>SP(1-0-0)</t>
  </si>
  <si>
    <t>SL(1-0-0)</t>
  </si>
  <si>
    <t>UT(0-6-48)</t>
  </si>
  <si>
    <t>SL(2-0-0)</t>
  </si>
  <si>
    <t>5/23-24/2018</t>
  </si>
  <si>
    <t>UT(0-1-57)</t>
  </si>
  <si>
    <t>UT(0-5-49)</t>
  </si>
  <si>
    <t>UT(0-4-48)</t>
  </si>
  <si>
    <t>UT(1-1-0)</t>
  </si>
  <si>
    <t>UT(0-3-20)</t>
  </si>
  <si>
    <t>10/9,10/2018</t>
  </si>
  <si>
    <t>UT(0-4-20)</t>
  </si>
  <si>
    <t>UT(0-4-17)</t>
  </si>
  <si>
    <t>VL(2-0-0)</t>
  </si>
  <si>
    <t>12/8,9/2018</t>
  </si>
  <si>
    <t>UT(1-0-48)</t>
  </si>
  <si>
    <t>2019</t>
  </si>
  <si>
    <t>1/19-20/2019</t>
  </si>
  <si>
    <t>VL(1-0-0)</t>
  </si>
  <si>
    <t>VL(4-0-0)</t>
  </si>
  <si>
    <t>5/7-10/19</t>
  </si>
  <si>
    <t>10/8-16/2019</t>
  </si>
  <si>
    <t>2020</t>
  </si>
  <si>
    <t>2/3-7/2020</t>
  </si>
  <si>
    <t>CALAMITY LEAVE</t>
  </si>
  <si>
    <t>VL(5-0-0)</t>
  </si>
  <si>
    <t>ML(105-0-0)</t>
  </si>
  <si>
    <t>3/21 - 7/3/2020</t>
  </si>
  <si>
    <t>3/6,7,8/2020</t>
  </si>
  <si>
    <t>3/9-13/2020</t>
  </si>
  <si>
    <t>7-21-23/2021</t>
  </si>
  <si>
    <t>2021</t>
  </si>
  <si>
    <t>FL(5-0-0)</t>
  </si>
  <si>
    <t>2022</t>
  </si>
  <si>
    <t>9/19-23/2022</t>
  </si>
  <si>
    <t>REHAB 16 DAYS</t>
  </si>
  <si>
    <t>11/9-30/2022</t>
  </si>
  <si>
    <t>2023</t>
  </si>
  <si>
    <t>REHAB 19 DAYS</t>
  </si>
  <si>
    <t>12/1,2,5-7,9,12-16,19-23,27-29/2022</t>
  </si>
  <si>
    <t>VL(21-0-0)</t>
  </si>
  <si>
    <t>1/3-6,9-13,16-20,23-27,30,31/2023</t>
  </si>
  <si>
    <t>PICNIC GROVE</t>
  </si>
  <si>
    <t>3/21,28-31/2023</t>
  </si>
  <si>
    <t>CASUAL EMPLOYEE</t>
  </si>
  <si>
    <t>PICNIC</t>
  </si>
  <si>
    <t>VL(7-0-0)</t>
  </si>
  <si>
    <t>9/14,15 - 18-22/2023</t>
  </si>
  <si>
    <t>9/25-29/2023</t>
  </si>
  <si>
    <t>8/30-31/2023</t>
  </si>
  <si>
    <t>SL(4-0-0)</t>
  </si>
  <si>
    <t>9/8-13/2023</t>
  </si>
  <si>
    <t>UT(0-3-40)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</si>
</sst>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06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9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6"/>
  <sheetViews>
    <sheetView tabSelected="1" zoomScale="115" zoomScaleNormal="115" workbookViewId="0">
      <pane ySplit="4170" topLeftCell="A61" activePane="bottomLeft"/>
      <selection activeCell="F4" sqref="F4:G4"/>
      <selection pane="bottomLeft" activeCell="E77" sqref="E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94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30.572000000000003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85.03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 t="s">
        <v>47</v>
      </c>
      <c r="C13" s="13">
        <v>1.25</v>
      </c>
      <c r="D13" s="39">
        <v>8</v>
      </c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 t="s">
        <v>48</v>
      </c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49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49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9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43435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68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 t="s">
        <v>70</v>
      </c>
      <c r="C26" s="13">
        <v>1.25</v>
      </c>
      <c r="D26" s="39">
        <v>1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>
        <v>43550</v>
      </c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49"/>
    </row>
    <row r="28" spans="1:11" x14ac:dyDescent="0.25">
      <c r="A28" s="40">
        <v>43586</v>
      </c>
      <c r="B28" s="20" t="s">
        <v>71</v>
      </c>
      <c r="C28" s="13">
        <v>1.25</v>
      </c>
      <c r="D28" s="39">
        <v>4</v>
      </c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 t="s">
        <v>72</v>
      </c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43739</v>
      </c>
      <c r="B33" s="20"/>
      <c r="C33" s="13">
        <v>1.28</v>
      </c>
      <c r="D33" s="39"/>
      <c r="E33" s="9"/>
      <c r="F33" s="20"/>
      <c r="G33" s="13">
        <f>IF(ISBLANK(Table13[[#This Row],[EARNED]]),"",Table13[[#This Row],[EARNED]])</f>
        <v>1.28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49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8" t="s">
        <v>74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84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83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84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85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 t="s">
        <v>104</v>
      </c>
      <c r="C72" s="13">
        <v>1.25</v>
      </c>
      <c r="D72" s="39">
        <v>0.45800000000000002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84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89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92</v>
      </c>
      <c r="C76" s="13">
        <v>1.25</v>
      </c>
      <c r="D76" s="39">
        <v>21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50" t="s">
        <v>93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45078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25">
      <c r="A84" s="40">
        <v>45170</v>
      </c>
      <c r="B84" s="20" t="s">
        <v>77</v>
      </c>
      <c r="C84" s="13"/>
      <c r="D84" s="39">
        <v>5</v>
      </c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 t="s">
        <v>100</v>
      </c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45231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>
        <v>45261</v>
      </c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>
        <v>45292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>
        <v>45323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>
        <v>45352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>
        <v>45383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>
        <v>45413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>
        <v>45444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>
        <v>45474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>
        <v>45505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>
        <v>45536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/>
      <c r="B106" s="15"/>
      <c r="C106" s="42"/>
      <c r="D106" s="43"/>
      <c r="E106" s="9"/>
      <c r="F106" s="15"/>
      <c r="G106" s="42" t="str">
        <f>IF(ISBLANK(Table13[[#This Row],[EARNED]]),"",Table13[[#This Row],[EARNED]])</f>
        <v/>
      </c>
      <c r="H106" s="43"/>
      <c r="I106" s="9"/>
      <c r="J106" s="12"/>
      <c r="K10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92"/>
  <sheetViews>
    <sheetView zoomScale="110" zoomScaleNormal="110" workbookViewId="0">
      <pane ySplit="4050" topLeftCell="A62" activePane="bottomLeft"/>
      <selection activeCell="F4" sqref="F4:G4"/>
      <selection pane="bottomLeft" activeCell="K70" sqref="K7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1" t="s">
        <v>96</v>
      </c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3" t="s">
        <v>97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0.15299999999999159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21.283000000000001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45</v>
      </c>
      <c r="C11" s="13"/>
      <c r="D11" s="39">
        <v>12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49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50</v>
      </c>
    </row>
    <row r="13" spans="1:11" x14ac:dyDescent="0.25">
      <c r="A13" s="41"/>
      <c r="B13" s="15" t="s">
        <v>51</v>
      </c>
      <c r="C13" s="42"/>
      <c r="D13" s="43">
        <v>1.2869999999999999</v>
      </c>
      <c r="E13" s="9"/>
      <c r="F13" s="15"/>
      <c r="G13" s="42" t="str">
        <f>IF(ISBLANK(Table1[[#This Row],[EARNED]]),"",Table1[[#This Row],[EARNED]])</f>
        <v/>
      </c>
      <c r="H13" s="43"/>
      <c r="I13" s="9"/>
      <c r="J13" s="12"/>
      <c r="K13" s="15"/>
    </row>
    <row r="14" spans="1:11" x14ac:dyDescent="0.25">
      <c r="A14" s="40">
        <v>43191</v>
      </c>
      <c r="B14" s="20" t="s">
        <v>52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43194</v>
      </c>
    </row>
    <row r="15" spans="1:11" x14ac:dyDescent="0.25">
      <c r="A15" s="40"/>
      <c r="B15" s="20" t="s">
        <v>53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49">
        <v>43196</v>
      </c>
    </row>
    <row r="16" spans="1:11" x14ac:dyDescent="0.25">
      <c r="A16" s="40"/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1</v>
      </c>
      <c r="I16" s="9"/>
      <c r="J16" s="11"/>
      <c r="K16" s="49">
        <v>43202</v>
      </c>
    </row>
    <row r="17" spans="1:11" x14ac:dyDescent="0.25">
      <c r="A17" s="40"/>
      <c r="B17" s="20" t="s">
        <v>53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1</v>
      </c>
      <c r="I17" s="9"/>
      <c r="J17" s="11"/>
      <c r="K17" s="49">
        <v>43206</v>
      </c>
    </row>
    <row r="18" spans="1:11" x14ac:dyDescent="0.25">
      <c r="A18" s="40"/>
      <c r="B18" s="20" t="s">
        <v>54</v>
      </c>
      <c r="C18" s="13"/>
      <c r="D18" s="39">
        <v>0.85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43221</v>
      </c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56</v>
      </c>
    </row>
    <row r="20" spans="1:11" x14ac:dyDescent="0.25">
      <c r="A20" s="40"/>
      <c r="B20" s="20" t="s">
        <v>57</v>
      </c>
      <c r="C20" s="13"/>
      <c r="D20" s="39">
        <v>0.24399999999999999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43252</v>
      </c>
      <c r="B21" s="20" t="s">
        <v>53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43252</v>
      </c>
    </row>
    <row r="22" spans="1:11" x14ac:dyDescent="0.25">
      <c r="A22" s="40"/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43280</v>
      </c>
    </row>
    <row r="23" spans="1:11" x14ac:dyDescent="0.25">
      <c r="A23" s="40"/>
      <c r="B23" s="20" t="s">
        <v>58</v>
      </c>
      <c r="C23" s="13"/>
      <c r="D23" s="39">
        <v>0.72699999999999998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43282</v>
      </c>
      <c r="B24" s="20" t="s">
        <v>53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43297</v>
      </c>
    </row>
    <row r="25" spans="1:11" x14ac:dyDescent="0.25">
      <c r="A25" s="40"/>
      <c r="B25" s="20" t="s">
        <v>53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43311</v>
      </c>
    </row>
    <row r="26" spans="1:11" x14ac:dyDescent="0.25">
      <c r="A26" s="40"/>
      <c r="B26" s="20" t="s">
        <v>59</v>
      </c>
      <c r="C26" s="13"/>
      <c r="D26" s="39">
        <v>0.6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43313</v>
      </c>
      <c r="B27" s="20" t="s">
        <v>60</v>
      </c>
      <c r="C27" s="13"/>
      <c r="D27" s="39">
        <v>1.125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43344</v>
      </c>
      <c r="B28" s="20" t="s">
        <v>61</v>
      </c>
      <c r="C28" s="13"/>
      <c r="D28" s="39">
        <v>0.41699999999999998</v>
      </c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43374</v>
      </c>
      <c r="B29" s="20" t="s">
        <v>55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62</v>
      </c>
    </row>
    <row r="30" spans="1:11" x14ac:dyDescent="0.25">
      <c r="A30" s="40"/>
      <c r="B30" s="20" t="s">
        <v>63</v>
      </c>
      <c r="C30" s="13"/>
      <c r="D30" s="39">
        <v>0.54200000000000004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43405</v>
      </c>
      <c r="B31" s="20" t="s">
        <v>52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49">
        <v>43420</v>
      </c>
    </row>
    <row r="32" spans="1:11" x14ac:dyDescent="0.25">
      <c r="A32" s="40"/>
      <c r="B32" s="20" t="s">
        <v>64</v>
      </c>
      <c r="C32" s="13"/>
      <c r="D32" s="39">
        <v>0.53500000000000003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43435</v>
      </c>
      <c r="B33" s="20" t="s">
        <v>65</v>
      </c>
      <c r="C33" s="13"/>
      <c r="D33" s="39">
        <v>2</v>
      </c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66</v>
      </c>
    </row>
    <row r="34" spans="1:11" x14ac:dyDescent="0.25">
      <c r="A34" s="40"/>
      <c r="B34" s="20" t="s">
        <v>53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43445</v>
      </c>
    </row>
    <row r="35" spans="1:11" x14ac:dyDescent="0.25">
      <c r="A35" s="40"/>
      <c r="B35" s="20" t="s">
        <v>67</v>
      </c>
      <c r="C35" s="13"/>
      <c r="D35" s="39">
        <v>1.1000000000000001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8" t="s">
        <v>68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43466</v>
      </c>
      <c r="B37" s="20" t="s">
        <v>65</v>
      </c>
      <c r="C37" s="13"/>
      <c r="D37" s="39">
        <v>1.25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 t="s">
        <v>69</v>
      </c>
    </row>
    <row r="38" spans="1:11" x14ac:dyDescent="0.25">
      <c r="A38" s="40"/>
      <c r="B38" s="20" t="s">
        <v>53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43494</v>
      </c>
    </row>
    <row r="39" spans="1:11" x14ac:dyDescent="0.25">
      <c r="A39" s="40">
        <v>43525</v>
      </c>
      <c r="B39" s="20" t="s">
        <v>52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43554</v>
      </c>
    </row>
    <row r="40" spans="1:11" x14ac:dyDescent="0.25">
      <c r="A40" s="40">
        <v>43556</v>
      </c>
      <c r="B40" s="20" t="s">
        <v>53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49">
        <v>43578</v>
      </c>
    </row>
    <row r="41" spans="1:11" x14ac:dyDescent="0.25">
      <c r="A41" s="40">
        <v>43678</v>
      </c>
      <c r="B41" s="20" t="s">
        <v>53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1</v>
      </c>
      <c r="I41" s="9"/>
      <c r="J41" s="11"/>
      <c r="K41" s="49">
        <v>43700</v>
      </c>
    </row>
    <row r="42" spans="1:11" x14ac:dyDescent="0.25">
      <c r="A42" s="40">
        <v>43709</v>
      </c>
      <c r="B42" s="20" t="s">
        <v>53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43725</v>
      </c>
    </row>
    <row r="43" spans="1:11" x14ac:dyDescent="0.25">
      <c r="A43" s="40">
        <v>43739</v>
      </c>
      <c r="B43" s="20" t="s">
        <v>47</v>
      </c>
      <c r="C43" s="13"/>
      <c r="D43" s="39">
        <v>8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73</v>
      </c>
    </row>
    <row r="44" spans="1:11" x14ac:dyDescent="0.25">
      <c r="A44" s="40"/>
      <c r="B44" s="20" t="s">
        <v>53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>
        <v>1</v>
      </c>
      <c r="I44" s="9"/>
      <c r="J44" s="11"/>
      <c r="K44" s="49">
        <v>43756</v>
      </c>
    </row>
    <row r="45" spans="1:11" x14ac:dyDescent="0.25">
      <c r="A45" s="40">
        <v>43770</v>
      </c>
      <c r="B45" s="20" t="s">
        <v>70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43777</v>
      </c>
    </row>
    <row r="46" spans="1:11" x14ac:dyDescent="0.25">
      <c r="A46" s="40">
        <v>43800</v>
      </c>
      <c r="B46" s="20" t="s">
        <v>53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43805</v>
      </c>
    </row>
    <row r="47" spans="1:11" x14ac:dyDescent="0.25">
      <c r="A47" s="48" t="s">
        <v>74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43831</v>
      </c>
      <c r="B48" s="20" t="s">
        <v>53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1</v>
      </c>
      <c r="I48" s="9"/>
      <c r="J48" s="11"/>
      <c r="K48" s="20"/>
    </row>
    <row r="49" spans="1:11" x14ac:dyDescent="0.25">
      <c r="A49" s="40">
        <v>43862</v>
      </c>
      <c r="B49" s="20" t="s">
        <v>76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 t="s">
        <v>75</v>
      </c>
    </row>
    <row r="50" spans="1:11" x14ac:dyDescent="0.25">
      <c r="A50" s="40"/>
      <c r="B50" s="20" t="s">
        <v>53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20"/>
    </row>
    <row r="51" spans="1:11" x14ac:dyDescent="0.25">
      <c r="A51" s="40">
        <v>43891</v>
      </c>
      <c r="B51" s="20" t="s">
        <v>49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3</v>
      </c>
      <c r="I51" s="9"/>
      <c r="J51" s="11"/>
      <c r="K51" s="20" t="s">
        <v>80</v>
      </c>
    </row>
    <row r="52" spans="1:11" x14ac:dyDescent="0.25">
      <c r="A52" s="40"/>
      <c r="B52" s="20" t="s">
        <v>77</v>
      </c>
      <c r="C52" s="13"/>
      <c r="D52" s="39">
        <v>5</v>
      </c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81</v>
      </c>
    </row>
    <row r="53" spans="1:11" x14ac:dyDescent="0.25">
      <c r="A53" s="40"/>
      <c r="B53" s="20" t="s">
        <v>78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79</v>
      </c>
    </row>
    <row r="54" spans="1:11" x14ac:dyDescent="0.25">
      <c r="A54" s="40">
        <v>44013</v>
      </c>
      <c r="B54" s="20" t="s">
        <v>49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3</v>
      </c>
      <c r="I54" s="9"/>
      <c r="J54" s="11"/>
      <c r="K54" s="20" t="s">
        <v>82</v>
      </c>
    </row>
    <row r="55" spans="1:11" x14ac:dyDescent="0.25">
      <c r="A55" s="40"/>
      <c r="B55" s="20" t="s">
        <v>53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44405</v>
      </c>
    </row>
    <row r="56" spans="1:11" x14ac:dyDescent="0.25">
      <c r="A56" s="40"/>
      <c r="B56" s="20" t="s">
        <v>53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1</v>
      </c>
      <c r="I56" s="9"/>
      <c r="J56" s="11"/>
      <c r="K56" s="49">
        <v>44407</v>
      </c>
    </row>
    <row r="57" spans="1:11" x14ac:dyDescent="0.25">
      <c r="A57" s="40">
        <v>44044</v>
      </c>
      <c r="B57" s="20" t="s">
        <v>53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1</v>
      </c>
      <c r="I57" s="9"/>
      <c r="J57" s="11"/>
      <c r="K57" s="49">
        <v>44411</v>
      </c>
    </row>
    <row r="58" spans="1:11" x14ac:dyDescent="0.25">
      <c r="A58" s="48" t="s">
        <v>85</v>
      </c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>
        <v>44805</v>
      </c>
      <c r="B59" s="20" t="s">
        <v>77</v>
      </c>
      <c r="C59" s="13"/>
      <c r="D59" s="39">
        <v>5</v>
      </c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86</v>
      </c>
    </row>
    <row r="60" spans="1:11" x14ac:dyDescent="0.25">
      <c r="A60" s="40">
        <v>44866</v>
      </c>
      <c r="B60" s="20" t="s">
        <v>87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88</v>
      </c>
    </row>
    <row r="61" spans="1:11" x14ac:dyDescent="0.25">
      <c r="A61" s="40">
        <v>44896</v>
      </c>
      <c r="B61" s="20" t="s">
        <v>90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50" t="s">
        <v>91</v>
      </c>
    </row>
    <row r="62" spans="1:11" x14ac:dyDescent="0.25">
      <c r="A62" s="48" t="s">
        <v>89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>
        <v>44986</v>
      </c>
      <c r="B63" s="20" t="s">
        <v>77</v>
      </c>
      <c r="C63" s="13"/>
      <c r="D63" s="39">
        <v>5</v>
      </c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 t="s">
        <v>95</v>
      </c>
    </row>
    <row r="64" spans="1:11" x14ac:dyDescent="0.25">
      <c r="A64" s="40"/>
      <c r="B64" s="20" t="s">
        <v>53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45003</v>
      </c>
    </row>
    <row r="65" spans="1:11" x14ac:dyDescent="0.25">
      <c r="A65" s="40">
        <v>45047</v>
      </c>
      <c r="B65" s="20" t="s">
        <v>53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1</v>
      </c>
      <c r="I65" s="9"/>
      <c r="J65" s="11"/>
      <c r="K65" s="49">
        <v>45062</v>
      </c>
    </row>
    <row r="66" spans="1:11" x14ac:dyDescent="0.25">
      <c r="A66" s="40"/>
      <c r="B66" s="20" t="s">
        <v>53</v>
      </c>
      <c r="C66" s="13"/>
      <c r="D66" s="39"/>
      <c r="E66" s="9"/>
      <c r="F66" s="20"/>
      <c r="G66" s="13" t="str">
        <f>IF(ISBLANK(Table1[[#This Row],[EARNED]]),"",Table1[[#This Row],[EARNED]])</f>
        <v/>
      </c>
      <c r="H66" s="39">
        <v>1</v>
      </c>
      <c r="I66" s="9"/>
      <c r="J66" s="11"/>
      <c r="K66" s="49">
        <v>45069</v>
      </c>
    </row>
    <row r="67" spans="1:11" x14ac:dyDescent="0.25">
      <c r="A67" s="40"/>
      <c r="B67" s="20" t="s">
        <v>53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>
        <v>1</v>
      </c>
      <c r="I67" s="9"/>
      <c r="J67" s="11"/>
      <c r="K67" s="49">
        <v>45076</v>
      </c>
    </row>
    <row r="68" spans="1:11" x14ac:dyDescent="0.25">
      <c r="A68" s="40">
        <v>45170</v>
      </c>
      <c r="B68" s="20" t="s">
        <v>98</v>
      </c>
      <c r="C68" s="13"/>
      <c r="D68" s="39">
        <v>7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 t="s">
        <v>99</v>
      </c>
    </row>
    <row r="69" spans="1:11" x14ac:dyDescent="0.25">
      <c r="A69" s="40"/>
      <c r="B69" s="20" t="s">
        <v>55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2</v>
      </c>
      <c r="I69" s="9"/>
      <c r="J69" s="11"/>
      <c r="K69" s="20" t="s">
        <v>101</v>
      </c>
    </row>
    <row r="70" spans="1:11" x14ac:dyDescent="0.25">
      <c r="A70" s="40"/>
      <c r="B70" s="20" t="s">
        <v>102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4</v>
      </c>
      <c r="I70" s="9"/>
      <c r="J70" s="11"/>
      <c r="K70" s="20" t="s">
        <v>103</v>
      </c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1"/>
      <c r="B92" s="15"/>
      <c r="C92" s="42"/>
      <c r="D92" s="43"/>
      <c r="E92" s="9"/>
      <c r="F92" s="15"/>
      <c r="G92" s="42" t="str">
        <f>IF(ISBLANK(Table1[[#This Row],[EARNED]]),"",Table1[[#This Row],[EARNED]])</f>
        <v/>
      </c>
      <c r="H92" s="43"/>
      <c r="I92" s="9"/>
      <c r="J92" s="12"/>
      <c r="K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53.83</v>
      </c>
      <c r="B3" s="11">
        <v>63.283000000000001</v>
      </c>
      <c r="D3" s="11"/>
      <c r="E3" s="11">
        <v>3</v>
      </c>
      <c r="F3" s="11">
        <v>40</v>
      </c>
      <c r="G3" s="45">
        <f>SUMIFS(F7:F14,E7:E14,E3)+SUMIFS(D7:D66,C7:C66,F3)+D3</f>
        <v>0.45800000000000002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2024-01-10T08:02:24Z</dcterms:modified>
</cp:coreProperties>
</file>