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PICNIC GROV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5" l="1"/>
  <c r="F3" i="1" l="1"/>
  <c r="B4" i="1"/>
  <c r="F4" i="1" l="1"/>
  <c r="B3" i="1"/>
  <c r="B2" i="1"/>
  <c r="G62" i="5"/>
  <c r="G49" i="5"/>
  <c r="G36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A7" i="3" s="1"/>
  <c r="K3" i="3"/>
  <c r="L3" i="3" s="1"/>
  <c r="I9" i="1"/>
</calcChain>
</file>

<file path=xl/sharedStrings.xml><?xml version="1.0" encoding="utf-8"?>
<sst xmlns="http://schemas.openxmlformats.org/spreadsheetml/2006/main" count="142" uniqueCount="93">
  <si>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</si>
  <si>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</si>
  <si>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</si>
  <si>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</si>
  <si>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</si>
  <si>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</si>
  <si>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</si>
  <si>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</si>
  <si>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</si>
  <si>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</si>
  <si>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</si>
  <si>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</si>
  <si>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</si>
  <si>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</si>
  <si>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</si>
  <si>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</si>
  <si>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</si>
  <si>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</si>
  <si>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</si>
  <si>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</si>
  <si>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</si>
  <si>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</si>
  <si>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</si>
  <si>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</si>
  <si>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</si>
  <si>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</si>
  <si>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</si>
  <si>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</si>
  <si>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</si>
  <si>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</si>
  <si>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</si>
  <si>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</si>
  <si>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</si>
  <si>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</si>
  <si>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</si>
  <si>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</si>
  <si>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</si>
  <si>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</si>
  <si>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</si>
  <si>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</si>
  <si>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</si>
  <si>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</si>
  <si>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</si>
  <si>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</si>
  <si>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</si>
  <si>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</si>
  <si>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</si>
  <si>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</si>
  <si>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</si>
  <si>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</si>
  <si>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MORAL, MAURA</t>
  </si>
  <si>
    <t>SL(2-0-0)</t>
  </si>
  <si>
    <t>3/24,25/2018</t>
  </si>
  <si>
    <t>VL(4-0-0)</t>
  </si>
  <si>
    <t>4/5-8/2018</t>
  </si>
  <si>
    <t>SL(1-0-0)</t>
  </si>
  <si>
    <t>6/25,26/2018</t>
  </si>
  <si>
    <t>VL(5-0-0)</t>
  </si>
  <si>
    <t>6/2-6/2018</t>
  </si>
  <si>
    <t>7/18,19/2018</t>
  </si>
  <si>
    <t>VL(3-0-0)</t>
  </si>
  <si>
    <t>8/29-31/2018</t>
  </si>
  <si>
    <t>VL(30-0-0)</t>
  </si>
  <si>
    <t>9/1-30/2018</t>
  </si>
  <si>
    <t>SL(4-0-0)</t>
  </si>
  <si>
    <t>8/23-26/2018</t>
  </si>
  <si>
    <t>VL(9-0-0)</t>
  </si>
  <si>
    <t>10/1-10/2018</t>
  </si>
  <si>
    <t>UT(0-7-59)</t>
  </si>
  <si>
    <t>SL(3-0-0)</t>
  </si>
  <si>
    <t>SL(12-0-0)</t>
  </si>
  <si>
    <t>11/4-6/2018</t>
  </si>
  <si>
    <t>11/18-29/2018</t>
  </si>
  <si>
    <t>UT(0-5-22)</t>
  </si>
  <si>
    <t>UT(2-0-20)</t>
  </si>
  <si>
    <t>2/6,7/2019</t>
  </si>
  <si>
    <t>VL(2-0-0)</t>
  </si>
  <si>
    <t>VL(1-0-0)</t>
  </si>
  <si>
    <t>3/20,31/2019</t>
  </si>
  <si>
    <t>5/25,26/2019</t>
  </si>
  <si>
    <t>6/14-16/2019</t>
  </si>
  <si>
    <t>8/6,7/2019</t>
  </si>
  <si>
    <t>8/27,28/2019</t>
  </si>
  <si>
    <t>9/3,9/2019</t>
  </si>
  <si>
    <t>11/8,9/2019</t>
  </si>
  <si>
    <t>7/19-22,25/2019</t>
  </si>
  <si>
    <t>1/16,25/2020</t>
  </si>
  <si>
    <t>TOTAL LEAVE</t>
  </si>
  <si>
    <t>VL(17-0-0)</t>
  </si>
  <si>
    <t>12/19-312023, 01/1-15/2024</t>
  </si>
  <si>
    <t>UT(0-1-57)</t>
  </si>
  <si>
    <t>UT(0-1-7)</t>
  </si>
  <si>
    <t>UT(0-2-15)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</si>
</sst>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topLeftCell="A40" zoomScale="107" zoomScaleNormal="107" workbookViewId="0">
      <selection activeCell="F76" sqref="F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50</v>
      </c>
      <c r="C2" s="52"/>
      <c r="D2" s="21" t="s">
        <v>14</v>
      </c>
      <c r="E2" s="10"/>
      <c r="F2" s="56"/>
      <c r="G2" s="56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2"/>
      <c r="C3" s="52"/>
      <c r="D3" s="22" t="s">
        <v>13</v>
      </c>
      <c r="F3" s="59"/>
      <c r="G3" s="53"/>
      <c r="H3" s="26" t="s">
        <v>11</v>
      </c>
      <c r="I3" s="26"/>
      <c r="J3" s="60"/>
      <c r="K3" s="61"/>
    </row>
    <row r="4" spans="1:11" ht="14.45" customHeight="1" x14ac:dyDescent="0.25">
      <c r="A4" s="18" t="s">
        <v>16</v>
      </c>
      <c r="B4" s="52" t="s">
        <v>48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63.085000000000001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 t="s">
        <v>57</v>
      </c>
      <c r="C16" s="13">
        <v>1.25</v>
      </c>
      <c r="D16" s="43">
        <v>5</v>
      </c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 t="s">
        <v>58</v>
      </c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 t="s">
        <v>57</v>
      </c>
      <c r="C30" s="13">
        <v>1.25</v>
      </c>
      <c r="D30" s="39">
        <v>5</v>
      </c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 t="s">
        <v>85</v>
      </c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 t="s">
        <v>92</v>
      </c>
      <c r="C72" s="13">
        <v>1.25</v>
      </c>
      <c r="D72" s="39">
        <v>0.28100000000000003</v>
      </c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 t="s">
        <v>91</v>
      </c>
      <c r="C73" s="13">
        <v>1.25</v>
      </c>
      <c r="D73" s="39">
        <v>0.14000000000000001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/>
      <c r="B75" s="20" t="s">
        <v>90</v>
      </c>
      <c r="C75" s="13"/>
      <c r="D75" s="39">
        <v>0.24399999999999999</v>
      </c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44958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44986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45017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45047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45078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45108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45139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45170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45200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45231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45261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45292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99" zoomScaleNormal="99" workbookViewId="0">
      <pane ySplit="3675" topLeftCell="A22" activePane="bottomLeft"/>
      <selection pane="bottomLeft" activeCell="O43" sqref="O4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tr">
        <f>IF(ISBLANK('2018 LEAVE CREDITS'!B2:C2),"---------",'2018 LEAVE CREDITS'!B2:C2)</f>
        <v>MORAL, MAURA</v>
      </c>
      <c r="C2" s="52"/>
      <c r="D2" s="21" t="s">
        <v>14</v>
      </c>
      <c r="E2" s="10"/>
      <c r="F2" s="56"/>
      <c r="G2" s="56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2" t="str">
        <f>IF(ISBLANK('2018 LEAVE CREDITS'!B3:C3),"",'2018 LEAVE CREDITS'!B3:C3)</f>
        <v/>
      </c>
      <c r="C3" s="52"/>
      <c r="D3" s="22" t="s">
        <v>13</v>
      </c>
      <c r="F3" s="59" t="str">
        <f>IF(ISBLANK('2018 LEAVE CREDITS'!F3:G3),"---------",'2018 LEAVE CREDITS'!F3:G3)</f>
        <v>---------</v>
      </c>
      <c r="G3" s="53"/>
      <c r="H3" s="26" t="s">
        <v>11</v>
      </c>
      <c r="I3" s="26"/>
      <c r="J3" s="60"/>
      <c r="K3" s="61"/>
    </row>
    <row r="4" spans="1:11" ht="14.45" customHeight="1" x14ac:dyDescent="0.25">
      <c r="A4" s="18" t="s">
        <v>16</v>
      </c>
      <c r="B4" s="52" t="str">
        <f>IF(ISBLANK('2018 LEAVE CREDITS'!B4:C4),"---------",'2018 LEAVE CREDITS'!B4:C4)</f>
        <v>CASUAL</v>
      </c>
      <c r="C4" s="52"/>
      <c r="D4" s="22" t="s">
        <v>12</v>
      </c>
      <c r="F4" s="53" t="str">
        <f>IF(ISBLANK('2018 LEAVE CREDITS'!F4:G4),"",'2018 LEAVE CREDITS'!F4:G4)</f>
        <v/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51.039000000000001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80.25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43160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52</v>
      </c>
    </row>
    <row r="12" spans="1:11" x14ac:dyDescent="0.25">
      <c r="A12" s="40"/>
      <c r="B12" s="20" t="s">
        <v>53</v>
      </c>
      <c r="C12" s="13"/>
      <c r="D12" s="39">
        <v>4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54</v>
      </c>
    </row>
    <row r="13" spans="1:11" x14ac:dyDescent="0.25">
      <c r="A13" s="40">
        <v>43191</v>
      </c>
      <c r="B13" s="20" t="s">
        <v>55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43219</v>
      </c>
    </row>
    <row r="14" spans="1:11" x14ac:dyDescent="0.25">
      <c r="A14" s="40">
        <v>43221</v>
      </c>
      <c r="B14" s="20" t="s">
        <v>55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43240</v>
      </c>
    </row>
    <row r="15" spans="1:11" x14ac:dyDescent="0.25">
      <c r="A15" s="40">
        <v>43252</v>
      </c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43265</v>
      </c>
    </row>
    <row r="16" spans="1:11" x14ac:dyDescent="0.25">
      <c r="A16" s="41"/>
      <c r="B16" s="15" t="s">
        <v>51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56</v>
      </c>
    </row>
    <row r="17" spans="1:11" x14ac:dyDescent="0.25">
      <c r="A17" s="40">
        <v>43282</v>
      </c>
      <c r="B17" s="20" t="s">
        <v>51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20" t="s">
        <v>59</v>
      </c>
    </row>
    <row r="18" spans="1:11" x14ac:dyDescent="0.25">
      <c r="A18" s="40">
        <v>43313</v>
      </c>
      <c r="B18" s="20" t="s">
        <v>60</v>
      </c>
      <c r="C18" s="13"/>
      <c r="D18" s="39">
        <v>3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61</v>
      </c>
    </row>
    <row r="19" spans="1:11" x14ac:dyDescent="0.25">
      <c r="A19" s="40">
        <v>43344</v>
      </c>
      <c r="B19" s="20" t="s">
        <v>62</v>
      </c>
      <c r="C19" s="13"/>
      <c r="D19" s="39">
        <v>30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63</v>
      </c>
    </row>
    <row r="20" spans="1:11" x14ac:dyDescent="0.25">
      <c r="A20" s="40"/>
      <c r="B20" s="20" t="s">
        <v>64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4</v>
      </c>
      <c r="I20" s="9"/>
      <c r="J20" s="11"/>
      <c r="K20" s="20" t="s">
        <v>65</v>
      </c>
    </row>
    <row r="21" spans="1:11" x14ac:dyDescent="0.25">
      <c r="A21" s="40">
        <v>43374</v>
      </c>
      <c r="B21" s="20" t="s">
        <v>66</v>
      </c>
      <c r="C21" s="13"/>
      <c r="D21" s="39">
        <v>9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67</v>
      </c>
    </row>
    <row r="22" spans="1:11" x14ac:dyDescent="0.25">
      <c r="A22" s="40"/>
      <c r="B22" s="20" t="s">
        <v>68</v>
      </c>
      <c r="C22" s="13"/>
      <c r="D22" s="39">
        <v>0.998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43405</v>
      </c>
      <c r="B23" s="20" t="s">
        <v>69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3</v>
      </c>
      <c r="I23" s="9"/>
      <c r="J23" s="11"/>
      <c r="K23" s="20" t="s">
        <v>71</v>
      </c>
    </row>
    <row r="24" spans="1:11" x14ac:dyDescent="0.25">
      <c r="A24" s="40"/>
      <c r="B24" s="20" t="s">
        <v>70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12</v>
      </c>
      <c r="I24" s="9"/>
      <c r="J24" s="11"/>
      <c r="K24" s="20" t="s">
        <v>72</v>
      </c>
    </row>
    <row r="25" spans="1:11" x14ac:dyDescent="0.25">
      <c r="A25" s="40"/>
      <c r="B25" s="20" t="s">
        <v>73</v>
      </c>
      <c r="C25" s="13"/>
      <c r="D25" s="39">
        <v>0.67100000000000004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43435</v>
      </c>
      <c r="B26" s="20" t="s">
        <v>74</v>
      </c>
      <c r="C26" s="13"/>
      <c r="D26" s="39">
        <v>2.0419999999999998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8" t="s">
        <v>43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43497</v>
      </c>
      <c r="B28" s="20" t="s">
        <v>51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 t="s">
        <v>75</v>
      </c>
    </row>
    <row r="29" spans="1:11" x14ac:dyDescent="0.25">
      <c r="A29" s="40">
        <v>43525</v>
      </c>
      <c r="B29" s="20" t="s">
        <v>76</v>
      </c>
      <c r="C29" s="13"/>
      <c r="D29" s="39">
        <v>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78</v>
      </c>
    </row>
    <row r="30" spans="1:11" x14ac:dyDescent="0.25">
      <c r="A30" s="40">
        <v>43556</v>
      </c>
      <c r="B30" s="20" t="s">
        <v>77</v>
      </c>
      <c r="C30" s="13"/>
      <c r="D30" s="39">
        <v>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43556</v>
      </c>
    </row>
    <row r="31" spans="1:11" x14ac:dyDescent="0.25">
      <c r="A31" s="40">
        <v>43586</v>
      </c>
      <c r="B31" s="20" t="s">
        <v>51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2</v>
      </c>
      <c r="I31" s="9"/>
      <c r="J31" s="11"/>
      <c r="K31" s="20" t="s">
        <v>79</v>
      </c>
    </row>
    <row r="32" spans="1:11" x14ac:dyDescent="0.25">
      <c r="A32" s="40">
        <v>43617</v>
      </c>
      <c r="B32" s="20" t="s">
        <v>69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3</v>
      </c>
      <c r="I32" s="9"/>
      <c r="J32" s="11"/>
      <c r="K32" s="20" t="s">
        <v>80</v>
      </c>
    </row>
    <row r="33" spans="1:11" x14ac:dyDescent="0.25">
      <c r="A33" s="40">
        <v>43678</v>
      </c>
      <c r="B33" s="20" t="s">
        <v>51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2</v>
      </c>
      <c r="I33" s="9"/>
      <c r="J33" s="11"/>
      <c r="K33" s="20" t="s">
        <v>81</v>
      </c>
    </row>
    <row r="34" spans="1:11" x14ac:dyDescent="0.25">
      <c r="A34" s="40"/>
      <c r="B34" s="20" t="s">
        <v>51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20" t="s">
        <v>82</v>
      </c>
    </row>
    <row r="35" spans="1:11" x14ac:dyDescent="0.25">
      <c r="A35" s="40">
        <v>43709</v>
      </c>
      <c r="B35" s="20" t="s">
        <v>51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2</v>
      </c>
      <c r="I35" s="9"/>
      <c r="J35" s="11"/>
      <c r="K35" s="20" t="s">
        <v>83</v>
      </c>
    </row>
    <row r="36" spans="1:11" x14ac:dyDescent="0.25">
      <c r="A36" s="40">
        <v>43739</v>
      </c>
      <c r="B36" s="20" t="s">
        <v>51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2</v>
      </c>
      <c r="I36" s="9"/>
      <c r="J36" s="11"/>
      <c r="K36" s="20"/>
    </row>
    <row r="37" spans="1:11" x14ac:dyDescent="0.25">
      <c r="A37" s="40">
        <v>43770</v>
      </c>
      <c r="B37" s="20" t="s">
        <v>51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2</v>
      </c>
      <c r="I37" s="9"/>
      <c r="J37" s="11"/>
      <c r="K37" s="20" t="s">
        <v>84</v>
      </c>
    </row>
    <row r="38" spans="1:11" x14ac:dyDescent="0.25">
      <c r="A38" s="48" t="s">
        <v>44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43831</v>
      </c>
      <c r="B39" s="20" t="s">
        <v>51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2</v>
      </c>
      <c r="I39" s="9"/>
      <c r="J39" s="11"/>
      <c r="K39" s="20" t="s">
        <v>86</v>
      </c>
    </row>
    <row r="40" spans="1:11" x14ac:dyDescent="0.25">
      <c r="A40" s="40">
        <v>45261</v>
      </c>
      <c r="B40" s="20" t="s">
        <v>88</v>
      </c>
      <c r="C40" s="13"/>
      <c r="D40" s="39">
        <v>17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89</v>
      </c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120.75</v>
      </c>
      <c r="B3" s="11">
        <v>127.25</v>
      </c>
      <c r="D3"/>
      <c r="E3">
        <v>2</v>
      </c>
      <c r="F3">
        <v>15</v>
      </c>
      <c r="G3" s="47">
        <f>SUMIFS(F7:F14,E7:E14,E3)+SUMIFS(D7:D66,C7:C66,F3)+D3</f>
        <v>0.28100000000000003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51" t="s">
        <v>87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A7" s="50">
        <f>SUM('2018 LEAVE CREDITS'!E9,'2018 LEAVE CREDITS'!I9)</f>
        <v>151.83500000000001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2024-01-10T08:02:57Z</dcterms:modified>
</cp:coreProperties>
</file>