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PICNIC GROVE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5" l="1"/>
  <c r="G89" i="5"/>
  <c r="G90" i="5"/>
  <c r="F3" i="1" l="1"/>
  <c r="B4" i="1"/>
  <c r="F4" i="1" l="1"/>
  <c r="B3" i="1"/>
  <c r="B2" i="1"/>
  <c r="G62" i="5"/>
  <c r="G49" i="5"/>
  <c r="G36" i="5"/>
  <c r="G23" i="5"/>
  <c r="E9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<sst xmlns="http://schemas.openxmlformats.org/spreadsheetml/2006/main" count="113" uniqueCount="75">
  <si>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</si>
  <si>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</si>
  <si>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</si>
  <si>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</si>
  <si>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</si>
  <si>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</si>
  <si>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</si>
  <si>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</si>
  <si>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</si>
  <si>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</si>
  <si>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</si>
  <si>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</si>
  <si>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</si>
  <si>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</si>
  <si>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</si>
  <si>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</si>
  <si>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</si>
  <si>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</si>
  <si>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</si>
  <si>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</si>
  <si>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</si>
  <si>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</si>
  <si>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</si>
  <si>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</si>
  <si>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</si>
  <si>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</si>
  <si>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</si>
  <si>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</si>
  <si>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</si>
  <si>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</si>
  <si>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</si>
  <si>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</si>
  <si>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</si>
  <si>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</si>
  <si>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</si>
  <si>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</si>
  <si>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</si>
  <si>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</si>
  <si>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</si>
  <si>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</si>
  <si>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</si>
  <si>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</si>
  <si>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</si>
  <si>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</si>
  <si>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</si>
  <si>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</si>
  <si>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</si>
  <si>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</si>
  <si>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</si>
  <si>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</si>
  <si>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VISITACION, DENNIS</t>
  </si>
  <si>
    <t>SL(3-0-0)</t>
  </si>
  <si>
    <t>SL(7-0-0)</t>
  </si>
  <si>
    <t>SL(2-0-0)</t>
  </si>
  <si>
    <t>4/6-8/2018</t>
  </si>
  <si>
    <t>5/27-6/2/2018</t>
  </si>
  <si>
    <t>6/7,8/2018</t>
  </si>
  <si>
    <t>5/16-18/2019</t>
  </si>
  <si>
    <t>SP(1-0-0)</t>
  </si>
  <si>
    <t>VL(3-0-0)</t>
  </si>
  <si>
    <t>10/2-4/2019</t>
  </si>
  <si>
    <t>FL(2-0-0)</t>
  </si>
  <si>
    <t>VL(5-0-0)</t>
  </si>
  <si>
    <t>4/23-27/2018</t>
  </si>
  <si>
    <t>VL(9-0-0)</t>
  </si>
  <si>
    <t>7/16,18,19,22,23,25,26,29,30</t>
  </si>
  <si>
    <t>VL(18-0-0)</t>
  </si>
  <si>
    <t>8/1,2,5-9,12-16,19-23,26-30/2023</t>
  </si>
  <si>
    <t>VL(8-0-0)</t>
  </si>
  <si>
    <t>11/18,19,21,22,25,26,28,29/2023</t>
  </si>
  <si>
    <t>12/4-8/2023</t>
  </si>
  <si>
    <t>SP(3-0-0)</t>
  </si>
  <si>
    <t>12/12,13,19/2023</t>
  </si>
  <si>
    <t>2024</t>
  </si>
  <si>
    <t>UT(0-0-55)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</si>
</sst>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7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7"/>
  <sheetViews>
    <sheetView tabSelected="1" zoomScale="106" zoomScaleNormal="106" workbookViewId="0">
      <pane ySplit="3930" topLeftCell="A65" activePane="bottomLeft"/>
      <selection activeCell="B4" sqref="B4:C4"/>
      <selection pane="bottomLeft" activeCell="F85" sqref="F8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/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59.885000000000005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90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 t="s">
        <v>62</v>
      </c>
      <c r="C14" s="13">
        <v>1.25</v>
      </c>
      <c r="D14" s="39">
        <v>5</v>
      </c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 t="s">
        <v>63</v>
      </c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 t="s">
        <v>58</v>
      </c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49">
        <v>43542</v>
      </c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 t="s">
        <v>59</v>
      </c>
      <c r="C33" s="13">
        <v>1.25</v>
      </c>
      <c r="D33" s="39">
        <v>3</v>
      </c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 t="s">
        <v>60</v>
      </c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61</v>
      </c>
      <c r="C35" s="13">
        <v>1.25</v>
      </c>
      <c r="D35" s="39">
        <v>2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/>
      <c r="B75" s="20" t="s">
        <v>74</v>
      </c>
      <c r="C75" s="13"/>
      <c r="D75" s="39">
        <v>0.115</v>
      </c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8" t="s">
        <v>47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44957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44985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45016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45046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45077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45107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45138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45169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45199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45230</v>
      </c>
      <c r="B86" s="20"/>
      <c r="C86" s="13">
        <v>1.25</v>
      </c>
      <c r="D86" s="39"/>
      <c r="E86" s="9"/>
      <c r="F86" s="20"/>
      <c r="G86" s="13">
        <f>IF(ISBLANK(Table15[[#This Row],[EARNED]]),"",Table15[[#This Row],[EARNED]])</f>
        <v>1.25</v>
      </c>
      <c r="H86" s="39"/>
      <c r="I86" s="9"/>
      <c r="J86" s="11"/>
      <c r="K86" s="20"/>
    </row>
    <row r="87" spans="1:11" x14ac:dyDescent="0.25">
      <c r="A87" s="40">
        <v>45260</v>
      </c>
      <c r="B87" s="20"/>
      <c r="C87" s="13">
        <v>1.25</v>
      </c>
      <c r="D87" s="39"/>
      <c r="E87" s="9"/>
      <c r="F87" s="20"/>
      <c r="G87" s="13">
        <f>IF(ISBLANK(Table15[[#This Row],[EARNED]]),"",Table15[[#This Row],[EARNED]])</f>
        <v>1.25</v>
      </c>
      <c r="H87" s="39"/>
      <c r="I87" s="9"/>
      <c r="J87" s="11"/>
      <c r="K87" s="20"/>
    </row>
    <row r="88" spans="1:11" x14ac:dyDescent="0.25">
      <c r="A88" s="40">
        <v>45291</v>
      </c>
      <c r="B88" s="20" t="s">
        <v>71</v>
      </c>
      <c r="C88" s="13">
        <v>1.25</v>
      </c>
      <c r="D88" s="39"/>
      <c r="E88" s="9"/>
      <c r="F88" s="20"/>
      <c r="G88" s="13">
        <f>IF(ISBLANK(Table15[[#This Row],[EARNED]]),"",Table15[[#This Row],[EARNED]])</f>
        <v>1.25</v>
      </c>
      <c r="H88" s="39"/>
      <c r="I88" s="9"/>
      <c r="J88" s="11"/>
      <c r="K88" s="20" t="s">
        <v>72</v>
      </c>
    </row>
    <row r="89" spans="1:11" x14ac:dyDescent="0.25">
      <c r="A89" s="40"/>
      <c r="B89" s="20" t="s">
        <v>49</v>
      </c>
      <c r="C89" s="13"/>
      <c r="D89" s="39">
        <v>5</v>
      </c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8" t="s">
        <v>73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>
        <v>45322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IF(ISBLANK(Table15[[#This Row],[EARNED]]),"",Table15[[#This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IF(ISBLANK(Table15[[#This Row],[EARNED]]),"",Table15[[#This Row],[EARNED]])</f>
        <v/>
      </c>
      <c r="H136" s="39"/>
      <c r="I136" s="9"/>
      <c r="J136" s="11"/>
      <c r="K136" s="20"/>
    </row>
    <row r="137" spans="1:11" x14ac:dyDescent="0.25">
      <c r="A137" s="41"/>
      <c r="B137" s="15"/>
      <c r="C137" s="42"/>
      <c r="D137" s="43"/>
      <c r="E137" s="9"/>
      <c r="F137" s="15"/>
      <c r="G137" s="42" t="str">
        <f>IF(ISBLANK(Table15[[#This Row],[EARNED]]),"",Table15[[#This Row],[EARNED]])</f>
        <v/>
      </c>
      <c r="H137" s="43"/>
      <c r="I137" s="9"/>
      <c r="J137" s="12"/>
      <c r="K137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89" zoomScaleNormal="89" workbookViewId="0">
      <pane ySplit="3240" topLeftCell="A9" activePane="bottomLeft"/>
      <selection activeCell="B4" sqref="B4:C4"/>
      <selection pane="bottomLeft" activeCell="K20" sqref="K2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VISITACION, DENNIS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 t="str">
        <f>IF(ISBLANK('2018 LEAVE CREDITS'!F3:G3),"---------",'2018 LEAVE CREDITS'!F3:G3)</f>
        <v>---------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120.863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152.667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43191</v>
      </c>
      <c r="B11" s="20" t="s">
        <v>51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3</v>
      </c>
      <c r="I11" s="9"/>
      <c r="J11" s="11"/>
      <c r="K11" s="20" t="s">
        <v>54</v>
      </c>
    </row>
    <row r="12" spans="1:11" x14ac:dyDescent="0.25">
      <c r="A12" s="40">
        <v>43221</v>
      </c>
      <c r="B12" s="20" t="s">
        <v>52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7</v>
      </c>
      <c r="I12" s="9"/>
      <c r="J12" s="11"/>
      <c r="K12" s="20" t="s">
        <v>55</v>
      </c>
    </row>
    <row r="13" spans="1:11" x14ac:dyDescent="0.25">
      <c r="A13" s="40">
        <v>43252</v>
      </c>
      <c r="B13" s="20" t="s">
        <v>53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56</v>
      </c>
    </row>
    <row r="14" spans="1:11" x14ac:dyDescent="0.25">
      <c r="A14" s="48" t="s">
        <v>43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43586</v>
      </c>
      <c r="B15" s="20" t="s">
        <v>51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3</v>
      </c>
      <c r="I15" s="9"/>
      <c r="J15" s="11"/>
      <c r="K15" s="20" t="s">
        <v>57</v>
      </c>
    </row>
    <row r="16" spans="1:11" x14ac:dyDescent="0.25">
      <c r="A16" s="41">
        <v>45100</v>
      </c>
      <c r="B16" s="15" t="s">
        <v>64</v>
      </c>
      <c r="C16" s="42"/>
      <c r="D16" s="43">
        <v>9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 t="s">
        <v>65</v>
      </c>
    </row>
    <row r="17" spans="1:11" x14ac:dyDescent="0.25">
      <c r="A17" s="40">
        <v>45139</v>
      </c>
      <c r="B17" s="20" t="s">
        <v>66</v>
      </c>
      <c r="C17" s="13"/>
      <c r="D17" s="39">
        <v>18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 t="s">
        <v>67</v>
      </c>
    </row>
    <row r="18" spans="1:11" x14ac:dyDescent="0.25">
      <c r="A18" s="48" t="s">
        <v>47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45200</v>
      </c>
      <c r="B19" s="20" t="s">
        <v>68</v>
      </c>
      <c r="C19" s="13"/>
      <c r="D19" s="39">
        <v>8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69</v>
      </c>
    </row>
    <row r="20" spans="1:11" x14ac:dyDescent="0.25">
      <c r="A20" s="40">
        <v>45261</v>
      </c>
      <c r="B20" s="20" t="s">
        <v>49</v>
      </c>
      <c r="C20" s="13"/>
      <c r="D20" s="39">
        <v>5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 t="s">
        <v>70</v>
      </c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160.863</v>
      </c>
      <c r="B3" s="11">
        <v>167.667</v>
      </c>
      <c r="D3"/>
      <c r="E3"/>
      <c r="F3">
        <v>55</v>
      </c>
      <c r="G3" s="47">
        <f>SUMIFS(F7:F14,E7:E14,E3)+SUMIFS(D7:D66,C7:C66,F3)+D3</f>
        <v>0.115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2024-01-10T07:46:57Z</dcterms:modified>
</cp:coreProperties>
</file>