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4" l="1"/>
  <c r="G89" i="4" l="1"/>
  <c r="G53" i="1" l="1"/>
  <c r="E9" i="4" l="1"/>
  <c r="G108" i="4" l="1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A7" i="3" s="1"/>
  <c r="G20" i="1"/>
  <c r="G21" i="1"/>
  <c r="G14" i="1" l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<sst xmlns="http://schemas.openxmlformats.org/spreadsheetml/2006/main" count="185" uniqueCount="101">
  <si>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</si>
  <si>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</si>
  <si>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</si>
  <si>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</si>
  <si>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</si>
  <si>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</si>
  <si>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</si>
  <si>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</si>
  <si>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</si>
  <si>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</si>
  <si>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</si>
  <si>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</si>
  <si>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</si>
  <si>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</si>
  <si>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</si>
  <si>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</si>
  <si>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</si>
  <si>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</si>
  <si>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</si>
  <si>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</si>
  <si>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</si>
  <si>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</si>
  <si>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</si>
  <si>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</si>
  <si>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</si>
  <si>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</si>
  <si>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</si>
  <si>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</si>
  <si>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</si>
  <si>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</si>
  <si>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</si>
  <si>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</si>
  <si>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</si>
  <si>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</si>
  <si>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</si>
  <si>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</si>
  <si>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</si>
  <si>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</si>
  <si>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</si>
  <si>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</si>
  <si>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</si>
  <si>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</si>
  <si>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</si>
  <si>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</si>
  <si>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</si>
  <si>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</si>
  <si>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FL(5-0-0)</t>
  </si>
  <si>
    <t>5/4,15 - 18/2018</t>
  </si>
  <si>
    <t>2019</t>
  </si>
  <si>
    <t>FL(2-0-0)</t>
  </si>
  <si>
    <t>6/27,28/2019</t>
  </si>
  <si>
    <t>FL(3-0-0)</t>
  </si>
  <si>
    <t>5/15-17/2019</t>
  </si>
  <si>
    <t>2020</t>
  </si>
  <si>
    <t>CALAMITY LEAVE</t>
  </si>
  <si>
    <t>1/27,31 / 2,7,14</t>
  </si>
  <si>
    <t>12/21 - 29/2020</t>
  </si>
  <si>
    <t>2021</t>
  </si>
  <si>
    <t>SL(2-0-0)</t>
  </si>
  <si>
    <t>10/27,28/2021</t>
  </si>
  <si>
    <t>VL(5-0-0)</t>
  </si>
  <si>
    <t>12/20-28/2021</t>
  </si>
  <si>
    <t>2022</t>
  </si>
  <si>
    <t>SL(3-0-0)</t>
  </si>
  <si>
    <t>1/10,11,12/2022</t>
  </si>
  <si>
    <t>12/23-29/2022</t>
  </si>
  <si>
    <t>VL(4-0-0)</t>
  </si>
  <si>
    <t>2023</t>
  </si>
  <si>
    <t>RODRIGUEZ, JOSEPHINE</t>
  </si>
  <si>
    <t>4/17,18,19,20</t>
  </si>
  <si>
    <t>VL(1-0-0)</t>
  </si>
  <si>
    <t>VL(2-0-0)</t>
  </si>
  <si>
    <t>5/5,15/2023</t>
  </si>
  <si>
    <t>VL(3-0-0)</t>
  </si>
  <si>
    <t>5/29-31/2023</t>
  </si>
  <si>
    <t>TICC</t>
  </si>
  <si>
    <t>6/26,27,29,30/2023</t>
  </si>
  <si>
    <t>7/12,13,14/2023</t>
  </si>
  <si>
    <t>6/7,13/2023</t>
  </si>
  <si>
    <t>TOTAL LEAVE BALANCE</t>
  </si>
  <si>
    <t>7/20,21/2023</t>
  </si>
  <si>
    <t>8/16-18/2023</t>
  </si>
  <si>
    <t>8/4,11/2023</t>
  </si>
  <si>
    <t>9/4-6/2023</t>
  </si>
  <si>
    <t>9/13-15/2023</t>
  </si>
  <si>
    <t>VL(12-0-0)</t>
  </si>
  <si>
    <t>10/16-31/2023</t>
  </si>
  <si>
    <t>VL(9-0-0)</t>
  </si>
  <si>
    <t>11/3,6-10,13-15/2023</t>
  </si>
  <si>
    <t>12/11,12/2023</t>
  </si>
  <si>
    <t>11/24,29,30/2023</t>
  </si>
  <si>
    <t>12/13-15/2023</t>
  </si>
  <si>
    <t>2024</t>
  </si>
  <si>
    <t>12/18-22,26-29/2023</t>
  </si>
  <si>
    <t>UT (0-0-6)</t>
  </si>
  <si>
    <t>UT(0-4-5)</t>
  </si>
  <si>
    <t>UT(0-0-2)</t>
  </si>
  <si>
    <t>UT(0-0-3)</t>
  </si>
  <si>
    <t>UT(0-0-5)</t>
  </si>
  <si>
    <t>UT(0-5-44)</t>
  </si>
  <si>
    <t>UT(0-4-1)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</si>
</sst>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8"/>
  <sheetViews>
    <sheetView tabSelected="1" zoomScaleNormal="100" workbookViewId="0">
      <pane ySplit="3690" topLeftCell="A61" activePane="bottomLeft"/>
      <selection activeCell="I6" sqref="I6"/>
      <selection pane="bottomLeft" activeCell="E72" sqref="E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35947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58.238999999999997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90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 t="s">
        <v>46</v>
      </c>
      <c r="C15" s="13">
        <v>1.25</v>
      </c>
      <c r="D15" s="40">
        <v>5</v>
      </c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 t="s">
        <v>47</v>
      </c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48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51</v>
      </c>
      <c r="C28" s="13">
        <v>1.25</v>
      </c>
      <c r="D28" s="40">
        <v>3</v>
      </c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 t="s">
        <v>52</v>
      </c>
    </row>
    <row r="29" spans="1:11" x14ac:dyDescent="0.25">
      <c r="A29" s="41">
        <v>43617</v>
      </c>
      <c r="B29" s="20" t="s">
        <v>49</v>
      </c>
      <c r="C29" s="13">
        <v>1.25</v>
      </c>
      <c r="D29" s="40">
        <v>2</v>
      </c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 t="s">
        <v>50</v>
      </c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53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48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46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 t="s">
        <v>56</v>
      </c>
    </row>
    <row r="49" spans="1:11" x14ac:dyDescent="0.25">
      <c r="A49" s="47" t="s">
        <v>57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60</v>
      </c>
      <c r="C59" s="13">
        <v>1.25</v>
      </c>
      <c r="D59" s="40">
        <v>5</v>
      </c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 t="s">
        <v>61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62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 t="s">
        <v>100</v>
      </c>
      <c r="C66" s="13">
        <v>1.25</v>
      </c>
      <c r="D66" s="40">
        <v>0.502</v>
      </c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 t="s">
        <v>99</v>
      </c>
      <c r="C67" s="13">
        <v>1.25</v>
      </c>
      <c r="D67" s="40">
        <v>0.71699999999999997</v>
      </c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 t="s">
        <v>98</v>
      </c>
      <c r="C68" s="13">
        <v>1.25</v>
      </c>
      <c r="D68" s="40">
        <v>0.01</v>
      </c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 t="s">
        <v>97</v>
      </c>
      <c r="C71" s="13">
        <v>1.25</v>
      </c>
      <c r="D71" s="40">
        <v>6.0000000000000001E-3</v>
      </c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 t="s">
        <v>96</v>
      </c>
      <c r="C72" s="13">
        <v>1.25</v>
      </c>
      <c r="D72" s="40">
        <v>4.0000000000000001E-3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 t="s">
        <v>95</v>
      </c>
      <c r="C73" s="13">
        <v>1.25</v>
      </c>
      <c r="D73" s="40">
        <v>0.51</v>
      </c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46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1"/>
      <c r="B75" s="20" t="s">
        <v>94</v>
      </c>
      <c r="C75" s="13"/>
      <c r="D75" s="40">
        <v>1.2E-2</v>
      </c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20"/>
    </row>
    <row r="76" spans="1:11" x14ac:dyDescent="0.25">
      <c r="A76" s="47" t="s">
        <v>67</v>
      </c>
      <c r="B76" s="20"/>
      <c r="C76" s="13"/>
      <c r="D76" s="40"/>
      <c r="E76" s="9"/>
      <c r="F76" s="20"/>
      <c r="G76" s="13" t="str">
        <f>IF(ISBLANK(Table13[[#This Row],[EARNED]]),"",Table13[[#This Row],[EARNED]])</f>
        <v/>
      </c>
      <c r="H76" s="40"/>
      <c r="I76" s="9"/>
      <c r="J76" s="11"/>
      <c r="K76" s="48"/>
    </row>
    <row r="77" spans="1:11" x14ac:dyDescent="0.25">
      <c r="A77" s="41">
        <v>44927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44958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>
        <v>44986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45017</v>
      </c>
      <c r="B80" s="20" t="s">
        <v>44</v>
      </c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48">
        <v>45030</v>
      </c>
    </row>
    <row r="81" spans="1:11" x14ac:dyDescent="0.25">
      <c r="A81" s="41">
        <v>45047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45078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25">
      <c r="A83" s="41">
        <v>45108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45139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25">
      <c r="A85" s="41">
        <v>45170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20"/>
    </row>
    <row r="86" spans="1:11" x14ac:dyDescent="0.25">
      <c r="A86" s="41">
        <v>45200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25">
      <c r="A87" s="41">
        <v>45231</v>
      </c>
      <c r="B87" s="20"/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/>
      <c r="I87" s="9"/>
      <c r="J87" s="11"/>
      <c r="K87" s="20"/>
    </row>
    <row r="88" spans="1:11" x14ac:dyDescent="0.25">
      <c r="A88" s="41">
        <v>45261</v>
      </c>
      <c r="B88" s="20" t="s">
        <v>46</v>
      </c>
      <c r="C88" s="13">
        <v>1.25</v>
      </c>
      <c r="D88" s="40">
        <v>5</v>
      </c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20"/>
    </row>
    <row r="89" spans="1:11" x14ac:dyDescent="0.25">
      <c r="A89" s="47" t="s">
        <v>92</v>
      </c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>
        <v>45292</v>
      </c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>
        <v>45323</v>
      </c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>
        <v>45352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>
        <v>45383</v>
      </c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>
        <v>45413</v>
      </c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>
        <v>45444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>
        <v>45474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>
        <v>45505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>
        <v>45536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>
        <v>45566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2"/>
      <c r="B108" s="15"/>
      <c r="C108" s="43"/>
      <c r="D108" s="44"/>
      <c r="E108" s="9"/>
      <c r="F108" s="15"/>
      <c r="G108" s="43" t="str">
        <f>IF(ISBLANK(Table13[[#This Row],[EARNED]]),"",Table13[[#This Row],[EARNED]])</f>
        <v/>
      </c>
      <c r="H108" s="44"/>
      <c r="I108" s="9"/>
      <c r="J108" s="12"/>
      <c r="K10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"/>
  <sheetViews>
    <sheetView zoomScaleNormal="100" workbookViewId="0">
      <pane ySplit="3690" topLeftCell="A30" activePane="bottomLeft"/>
      <selection activeCell="F5" sqref="F5"/>
      <selection pane="bottomLeft" activeCell="B61" sqref="B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68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35947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 t="s">
        <v>75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181.75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250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43160</v>
      </c>
      <c r="B11" s="20" t="s">
        <v>44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43175</v>
      </c>
    </row>
    <row r="12" spans="1:11" x14ac:dyDescent="0.25">
      <c r="A12" s="41">
        <v>43191</v>
      </c>
      <c r="B12" s="20" t="s">
        <v>44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43195</v>
      </c>
    </row>
    <row r="13" spans="1:11" x14ac:dyDescent="0.25">
      <c r="A13" s="42"/>
      <c r="B13" s="15" t="s">
        <v>45</v>
      </c>
      <c r="C13" s="43"/>
      <c r="D13" s="44"/>
      <c r="E13" s="9"/>
      <c r="F13" s="15"/>
      <c r="G13" s="43" t="str">
        <f>IF(ISBLANK(Table1[[#This Row],[EARNED]]),"",Table1[[#This Row],[EARNED]])</f>
        <v/>
      </c>
      <c r="H13" s="44">
        <v>1</v>
      </c>
      <c r="I13" s="9"/>
      <c r="J13" s="12"/>
      <c r="K13" s="49">
        <v>43208</v>
      </c>
    </row>
    <row r="14" spans="1:11" x14ac:dyDescent="0.25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1</v>
      </c>
      <c r="I14" s="9"/>
      <c r="J14" s="11"/>
      <c r="K14" s="48">
        <v>43213</v>
      </c>
    </row>
    <row r="15" spans="1:11" x14ac:dyDescent="0.25">
      <c r="A15" s="41"/>
      <c r="B15" s="20" t="s">
        <v>45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43222</v>
      </c>
    </row>
    <row r="16" spans="1:11" x14ac:dyDescent="0.25">
      <c r="A16" s="41">
        <v>43313</v>
      </c>
      <c r="B16" s="20" t="s">
        <v>45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43315</v>
      </c>
    </row>
    <row r="17" spans="1:11" x14ac:dyDescent="0.25">
      <c r="A17" s="47" t="s">
        <v>48</v>
      </c>
      <c r="B17" s="20"/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20"/>
    </row>
    <row r="18" spans="1:11" x14ac:dyDescent="0.25">
      <c r="A18" s="41">
        <v>43556</v>
      </c>
      <c r="B18" s="20" t="s">
        <v>44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48">
        <v>43620</v>
      </c>
    </row>
    <row r="19" spans="1:11" x14ac:dyDescent="0.25">
      <c r="A19" s="41">
        <v>43586</v>
      </c>
      <c r="B19" s="20" t="s">
        <v>51</v>
      </c>
      <c r="C19" s="13"/>
      <c r="D19" s="40">
        <v>3</v>
      </c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 t="s">
        <v>52</v>
      </c>
    </row>
    <row r="20" spans="1:11" x14ac:dyDescent="0.25">
      <c r="A20" s="41">
        <v>43617</v>
      </c>
      <c r="B20" s="20" t="s">
        <v>44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43620</v>
      </c>
    </row>
    <row r="21" spans="1:11" x14ac:dyDescent="0.25">
      <c r="A21" s="41"/>
      <c r="B21" s="20" t="s">
        <v>49</v>
      </c>
      <c r="C21" s="13"/>
      <c r="D21" s="40">
        <v>2</v>
      </c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20" t="s">
        <v>50</v>
      </c>
    </row>
    <row r="22" spans="1:11" x14ac:dyDescent="0.25">
      <c r="A22" s="47" t="s">
        <v>53</v>
      </c>
      <c r="B22" s="20"/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/>
    </row>
    <row r="23" spans="1:11" x14ac:dyDescent="0.25">
      <c r="A23" s="41">
        <v>43831</v>
      </c>
      <c r="B23" s="20" t="s">
        <v>54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 t="s">
        <v>55</v>
      </c>
    </row>
    <row r="24" spans="1:11" x14ac:dyDescent="0.25">
      <c r="A24" s="41">
        <v>43922</v>
      </c>
      <c r="B24" s="20" t="s">
        <v>44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48">
        <v>43935</v>
      </c>
    </row>
    <row r="25" spans="1:11" x14ac:dyDescent="0.25">
      <c r="A25" s="41"/>
      <c r="B25" s="20" t="s">
        <v>44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48">
        <v>43885</v>
      </c>
    </row>
    <row r="26" spans="1:11" x14ac:dyDescent="0.25">
      <c r="A26" s="41">
        <v>44013</v>
      </c>
      <c r="B26" s="20" t="s">
        <v>44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44031</v>
      </c>
    </row>
    <row r="27" spans="1:11" x14ac:dyDescent="0.25">
      <c r="A27" s="41">
        <v>44075</v>
      </c>
      <c r="B27" s="20" t="s">
        <v>45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44092</v>
      </c>
    </row>
    <row r="28" spans="1:11" x14ac:dyDescent="0.25">
      <c r="A28" s="47" t="s">
        <v>57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44197</v>
      </c>
      <c r="B29" s="20" t="s">
        <v>45</v>
      </c>
      <c r="C29" s="13"/>
      <c r="D29" s="40"/>
      <c r="E29" s="9"/>
      <c r="F29" s="20"/>
      <c r="G29" s="13" t="str">
        <f>IF(ISBLANK(Table1[[#This Row],[EARNED]]),"",Table1[[#This Row],[EARNED]])</f>
        <v/>
      </c>
      <c r="H29" s="40">
        <v>1</v>
      </c>
      <c r="I29" s="9"/>
      <c r="J29" s="11"/>
      <c r="K29" s="48">
        <v>44211</v>
      </c>
    </row>
    <row r="30" spans="1:11" x14ac:dyDescent="0.25">
      <c r="A30" s="41">
        <v>44228</v>
      </c>
      <c r="B30" s="20" t="s">
        <v>44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44250</v>
      </c>
    </row>
    <row r="31" spans="1:11" x14ac:dyDescent="0.25">
      <c r="A31" s="41">
        <v>44287</v>
      </c>
      <c r="B31" s="20" t="s">
        <v>44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44300</v>
      </c>
    </row>
    <row r="32" spans="1:11" x14ac:dyDescent="0.25">
      <c r="A32" s="41">
        <v>44348</v>
      </c>
      <c r="B32" s="20" t="s">
        <v>45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44370</v>
      </c>
    </row>
    <row r="33" spans="1:11" x14ac:dyDescent="0.25">
      <c r="A33" s="41"/>
      <c r="B33" s="20" t="s">
        <v>58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2</v>
      </c>
      <c r="I33" s="9"/>
      <c r="J33" s="11"/>
      <c r="K33" s="20" t="s">
        <v>59</v>
      </c>
    </row>
    <row r="34" spans="1:11" x14ac:dyDescent="0.25">
      <c r="A34" s="41"/>
      <c r="B34" s="20" t="s">
        <v>45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44498</v>
      </c>
    </row>
    <row r="35" spans="1:11" x14ac:dyDescent="0.25">
      <c r="A35" s="47" t="s">
        <v>62</v>
      </c>
      <c r="B35" s="20"/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25">
      <c r="A36" s="41">
        <v>44562</v>
      </c>
      <c r="B36" s="20" t="s">
        <v>63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3</v>
      </c>
      <c r="I36" s="9"/>
      <c r="J36" s="11"/>
      <c r="K36" s="20" t="s">
        <v>64</v>
      </c>
    </row>
    <row r="37" spans="1:11" x14ac:dyDescent="0.25">
      <c r="A37" s="41">
        <v>44593</v>
      </c>
      <c r="B37" s="20" t="s">
        <v>44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44584</v>
      </c>
    </row>
    <row r="38" spans="1:11" x14ac:dyDescent="0.25">
      <c r="A38" s="41"/>
      <c r="B38" s="20" t="s">
        <v>44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48">
        <v>44705</v>
      </c>
    </row>
    <row r="39" spans="1:11" x14ac:dyDescent="0.25">
      <c r="A39" s="41">
        <v>44713</v>
      </c>
      <c r="B39" s="20" t="s">
        <v>45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44725</v>
      </c>
    </row>
    <row r="40" spans="1:11" x14ac:dyDescent="0.25">
      <c r="A40" s="41">
        <v>44896</v>
      </c>
      <c r="B40" s="20" t="s">
        <v>66</v>
      </c>
      <c r="C40" s="13"/>
      <c r="D40" s="40">
        <v>4</v>
      </c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 t="s">
        <v>65</v>
      </c>
    </row>
    <row r="41" spans="1:11" x14ac:dyDescent="0.25">
      <c r="A41" s="41"/>
      <c r="B41" s="20" t="s">
        <v>44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48">
        <v>44911</v>
      </c>
    </row>
    <row r="42" spans="1:11" x14ac:dyDescent="0.25">
      <c r="A42" s="47" t="s">
        <v>67</v>
      </c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>
        <v>44986</v>
      </c>
      <c r="B43" s="20" t="s">
        <v>45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44991</v>
      </c>
    </row>
    <row r="44" spans="1:11" x14ac:dyDescent="0.25">
      <c r="A44" s="41"/>
      <c r="B44" s="20" t="s">
        <v>45</v>
      </c>
      <c r="C44" s="13"/>
      <c r="D44" s="40"/>
      <c r="E44" s="9"/>
      <c r="F44" s="20"/>
      <c r="G44" s="13" t="str">
        <f>IF(ISBLANK(Table1[[#This Row],[EARNED]]),"",Table1[[#This Row],[EARNED]])</f>
        <v/>
      </c>
      <c r="H44" s="40">
        <v>1</v>
      </c>
      <c r="I44" s="9"/>
      <c r="J44" s="11"/>
      <c r="K44" s="48">
        <v>45005</v>
      </c>
    </row>
    <row r="45" spans="1:11" x14ac:dyDescent="0.25">
      <c r="A45" s="41">
        <v>45027</v>
      </c>
      <c r="B45" s="20" t="s">
        <v>60</v>
      </c>
      <c r="C45" s="13"/>
      <c r="D45" s="40">
        <v>4</v>
      </c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 t="s">
        <v>69</v>
      </c>
    </row>
    <row r="46" spans="1:11" x14ac:dyDescent="0.25">
      <c r="A46" s="41"/>
      <c r="B46" s="20" t="s">
        <v>70</v>
      </c>
      <c r="C46" s="13"/>
      <c r="D46" s="40">
        <v>1</v>
      </c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45048</v>
      </c>
    </row>
    <row r="47" spans="1:11" x14ac:dyDescent="0.25">
      <c r="A47" s="41"/>
      <c r="B47" s="20" t="s">
        <v>71</v>
      </c>
      <c r="C47" s="13"/>
      <c r="D47" s="40">
        <v>2</v>
      </c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 t="s">
        <v>72</v>
      </c>
    </row>
    <row r="48" spans="1:11" x14ac:dyDescent="0.25">
      <c r="A48" s="41">
        <v>45047</v>
      </c>
      <c r="B48" s="20" t="s">
        <v>45</v>
      </c>
      <c r="C48" s="13"/>
      <c r="D48" s="40"/>
      <c r="E48" s="9"/>
      <c r="F48" s="20"/>
      <c r="G48" s="13" t="str">
        <f>IF(ISBLANK(Table1[[#This Row],[EARNED]]),"",Table1[[#This Row],[EARNED]])</f>
        <v/>
      </c>
      <c r="H48" s="40">
        <v>1</v>
      </c>
      <c r="I48" s="9"/>
      <c r="J48" s="11"/>
      <c r="K48" s="48">
        <v>45062</v>
      </c>
    </row>
    <row r="49" spans="1:11" x14ac:dyDescent="0.25">
      <c r="A49" s="41"/>
      <c r="B49" s="20" t="s">
        <v>45</v>
      </c>
      <c r="C49" s="13"/>
      <c r="D49" s="40"/>
      <c r="E49" s="9"/>
      <c r="F49" s="20"/>
      <c r="G49" s="13" t="str">
        <f>IF(ISBLANK(Table1[[#This Row],[EARNED]]),"",Table1[[#This Row],[EARNED]])</f>
        <v/>
      </c>
      <c r="H49" s="40">
        <v>1</v>
      </c>
      <c r="I49" s="9"/>
      <c r="J49" s="11"/>
      <c r="K49" s="48">
        <v>45068</v>
      </c>
    </row>
    <row r="50" spans="1:11" x14ac:dyDescent="0.25">
      <c r="A50" s="41"/>
      <c r="B50" s="20" t="s">
        <v>73</v>
      </c>
      <c r="C50" s="13"/>
      <c r="D50" s="40">
        <v>3</v>
      </c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 t="s">
        <v>74</v>
      </c>
    </row>
    <row r="51" spans="1:11" x14ac:dyDescent="0.25">
      <c r="A51" s="41"/>
      <c r="B51" s="20" t="s">
        <v>45</v>
      </c>
      <c r="C51" s="13"/>
      <c r="D51" s="40"/>
      <c r="E51" s="9"/>
      <c r="F51" s="20"/>
      <c r="G51" s="13" t="str">
        <f>IF(ISBLANK(Table1[[#This Row],[EARNED]]),"",Table1[[#This Row],[EARNED]])</f>
        <v/>
      </c>
      <c r="H51" s="40">
        <v>1</v>
      </c>
      <c r="I51" s="9"/>
      <c r="J51" s="11"/>
      <c r="K51" s="48">
        <v>45072</v>
      </c>
    </row>
    <row r="52" spans="1:11" x14ac:dyDescent="0.25">
      <c r="A52" s="41">
        <v>45078</v>
      </c>
      <c r="B52" s="20" t="s">
        <v>66</v>
      </c>
      <c r="C52" s="13"/>
      <c r="D52" s="40">
        <v>4</v>
      </c>
      <c r="E52" s="9"/>
      <c r="F52" s="20"/>
      <c r="G52" s="13"/>
      <c r="H52" s="40"/>
      <c r="I52" s="9"/>
      <c r="J52" s="11"/>
      <c r="K52" s="20" t="s">
        <v>76</v>
      </c>
    </row>
    <row r="53" spans="1:11" x14ac:dyDescent="0.25">
      <c r="A53" s="41"/>
      <c r="B53" s="20" t="s">
        <v>58</v>
      </c>
      <c r="C53" s="13"/>
      <c r="D53" s="40"/>
      <c r="E53" s="9"/>
      <c r="F53" s="20"/>
      <c r="G53" s="13" t="str">
        <f>IF(ISBLANK(Table1[[#This Row],[EARNED]]),"",Table1[[#This Row],[EARNED]])</f>
        <v/>
      </c>
      <c r="H53" s="40">
        <v>2</v>
      </c>
      <c r="I53" s="9"/>
      <c r="J53" s="11"/>
      <c r="K53" s="20" t="s">
        <v>78</v>
      </c>
    </row>
    <row r="54" spans="1:11" x14ac:dyDescent="0.25">
      <c r="A54" s="41">
        <v>45110</v>
      </c>
      <c r="B54" s="20" t="s">
        <v>73</v>
      </c>
      <c r="C54" s="13"/>
      <c r="D54" s="40">
        <v>3</v>
      </c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 t="s">
        <v>77</v>
      </c>
    </row>
    <row r="55" spans="1:11" x14ac:dyDescent="0.25">
      <c r="A55" s="41">
        <v>45133</v>
      </c>
      <c r="B55" s="20" t="s">
        <v>58</v>
      </c>
      <c r="C55" s="13"/>
      <c r="D55" s="40"/>
      <c r="E55" s="9"/>
      <c r="F55" s="20"/>
      <c r="G55" s="13" t="str">
        <f>IF(ISBLANK(Table1[[#This Row],[EARNED]]),"",Table1[[#This Row],[EARNED]])</f>
        <v/>
      </c>
      <c r="H55" s="40">
        <v>2</v>
      </c>
      <c r="I55" s="9"/>
      <c r="J55" s="11"/>
      <c r="K55" s="20" t="s">
        <v>80</v>
      </c>
    </row>
    <row r="56" spans="1:11" x14ac:dyDescent="0.25">
      <c r="A56" s="41">
        <v>45153</v>
      </c>
      <c r="B56" s="20" t="s">
        <v>73</v>
      </c>
      <c r="C56" s="13"/>
      <c r="D56" s="40">
        <v>3</v>
      </c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 t="s">
        <v>81</v>
      </c>
    </row>
    <row r="57" spans="1:11" x14ac:dyDescent="0.25">
      <c r="A57" s="41"/>
      <c r="B57" s="20" t="s">
        <v>58</v>
      </c>
      <c r="C57" s="13"/>
      <c r="D57" s="40"/>
      <c r="E57" s="9"/>
      <c r="F57" s="20"/>
      <c r="G57" s="13" t="str">
        <f>IF(ISBLANK(Table1[[#This Row],[EARNED]]),"",Table1[[#This Row],[EARNED]])</f>
        <v/>
      </c>
      <c r="H57" s="40">
        <v>2</v>
      </c>
      <c r="I57" s="9"/>
      <c r="J57" s="11"/>
      <c r="K57" s="20" t="s">
        <v>82</v>
      </c>
    </row>
    <row r="58" spans="1:11" x14ac:dyDescent="0.25">
      <c r="A58" s="41">
        <v>45170</v>
      </c>
      <c r="B58" s="20" t="s">
        <v>73</v>
      </c>
      <c r="C58" s="13"/>
      <c r="D58" s="40">
        <v>3</v>
      </c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 t="s">
        <v>83</v>
      </c>
    </row>
    <row r="59" spans="1:11" x14ac:dyDescent="0.25">
      <c r="A59" s="41"/>
      <c r="B59" s="20" t="s">
        <v>63</v>
      </c>
      <c r="C59" s="13"/>
      <c r="D59" s="40"/>
      <c r="E59" s="9"/>
      <c r="F59" s="20"/>
      <c r="G59" s="13" t="str">
        <f>IF(ISBLANK(Table1[[#This Row],[EARNED]]),"",Table1[[#This Row],[EARNED]])</f>
        <v/>
      </c>
      <c r="H59" s="40">
        <v>3</v>
      </c>
      <c r="I59" s="9"/>
      <c r="J59" s="11"/>
      <c r="K59" s="20" t="s">
        <v>84</v>
      </c>
    </row>
    <row r="60" spans="1:11" x14ac:dyDescent="0.25">
      <c r="A60" s="41">
        <v>45208</v>
      </c>
      <c r="B60" s="20" t="s">
        <v>85</v>
      </c>
      <c r="C60" s="13"/>
      <c r="D60" s="40">
        <v>12</v>
      </c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 t="s">
        <v>86</v>
      </c>
    </row>
    <row r="61" spans="1:11" x14ac:dyDescent="0.25">
      <c r="A61" s="41">
        <v>45231</v>
      </c>
      <c r="B61" s="20" t="s">
        <v>87</v>
      </c>
      <c r="C61" s="13"/>
      <c r="D61" s="40">
        <v>9</v>
      </c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 t="s">
        <v>88</v>
      </c>
    </row>
    <row r="62" spans="1:11" x14ac:dyDescent="0.25">
      <c r="A62" s="41"/>
      <c r="B62" s="20" t="s">
        <v>71</v>
      </c>
      <c r="C62" s="13"/>
      <c r="D62" s="40">
        <v>2</v>
      </c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 t="s">
        <v>89</v>
      </c>
    </row>
    <row r="63" spans="1:11" x14ac:dyDescent="0.25">
      <c r="A63" s="41"/>
      <c r="B63" s="20" t="s">
        <v>63</v>
      </c>
      <c r="C63" s="13"/>
      <c r="D63" s="40"/>
      <c r="E63" s="9"/>
      <c r="F63" s="20"/>
      <c r="G63" s="13" t="str">
        <f>IF(ISBLANK(Table1[[#This Row],[EARNED]]),"",Table1[[#This Row],[EARNED]])</f>
        <v/>
      </c>
      <c r="H63" s="40">
        <v>3</v>
      </c>
      <c r="I63" s="9"/>
      <c r="J63" s="11"/>
      <c r="K63" s="20" t="s">
        <v>90</v>
      </c>
    </row>
    <row r="64" spans="1:11" x14ac:dyDescent="0.25">
      <c r="A64" s="41"/>
      <c r="B64" s="20" t="s">
        <v>73</v>
      </c>
      <c r="C64" s="13"/>
      <c r="D64" s="40">
        <v>3</v>
      </c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 t="s">
        <v>91</v>
      </c>
    </row>
    <row r="65" spans="1:11" x14ac:dyDescent="0.25">
      <c r="A65" s="41">
        <v>45261</v>
      </c>
      <c r="B65" s="20" t="s">
        <v>45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1</v>
      </c>
      <c r="I65" s="9"/>
      <c r="J65" s="11"/>
      <c r="K65" s="48">
        <v>45267</v>
      </c>
    </row>
    <row r="66" spans="1:11" x14ac:dyDescent="0.25">
      <c r="A66" s="41"/>
      <c r="B66" s="20" t="s">
        <v>87</v>
      </c>
      <c r="C66" s="13"/>
      <c r="D66" s="40">
        <v>9</v>
      </c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 t="s">
        <v>93</v>
      </c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25">
      <c r="A73" s="42"/>
      <c r="B73" s="15"/>
      <c r="C73" s="43"/>
      <c r="D73" s="44"/>
      <c r="E73" s="9"/>
      <c r="F73" s="15"/>
      <c r="G73" s="43" t="str">
        <f>IF(ISBLANK(Table1[[#This Row],[EARNED]]),"",Table1[[#This Row],[EARNED]])</f>
        <v/>
      </c>
      <c r="H73" s="44"/>
      <c r="I73" s="9"/>
      <c r="J73" s="12"/>
      <c r="K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248.75</v>
      </c>
      <c r="B3" s="11">
        <v>282</v>
      </c>
      <c r="D3" s="11"/>
      <c r="E3" s="11">
        <v>4</v>
      </c>
      <c r="F3" s="11">
        <v>1</v>
      </c>
      <c r="G3" s="46">
        <f>SUM(D3,E4,F4)</f>
        <v>0.502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0.5</v>
      </c>
      <c r="F4" s="1">
        <f>IF(F3=0,0,IF(ISBLANK(F3),"",VLOOKUP(F3,C7:D66,2)))</f>
        <v>2E-3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79</v>
      </c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148.239</v>
      </c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2024-01-10T06:39:47Z</dcterms:modified>
</cp:coreProperties>
</file>