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5" i="1" l="1"/>
  <c r="G412" i="1" l="1"/>
  <c r="G411" i="1" l="1"/>
  <c r="G409" i="1" l="1"/>
  <c r="G408" i="1" l="1"/>
  <c r="G407" i="1" l="1"/>
  <c r="G406" i="1"/>
  <c r="G404" i="1" l="1"/>
  <c r="G403" i="1" l="1"/>
  <c r="E9" i="1" l="1"/>
  <c r="G401" i="1"/>
  <c r="G393" i="1"/>
  <c r="G384" i="1"/>
  <c r="G383" i="1"/>
  <c r="G382" i="1" l="1"/>
  <c r="G379" i="1"/>
  <c r="G377" i="1"/>
  <c r="G374" i="1"/>
  <c r="G375" i="1"/>
  <c r="G373" i="1"/>
  <c r="G371" i="1"/>
  <c r="G370" i="1"/>
  <c r="G369" i="1"/>
  <c r="G367" i="1"/>
  <c r="G363" i="1"/>
  <c r="G360" i="1"/>
  <c r="G361" i="1"/>
  <c r="G358" i="1"/>
  <c r="G353" i="1"/>
  <c r="G354" i="1"/>
  <c r="G355" i="1"/>
  <c r="G352" i="1"/>
  <c r="G350" i="1"/>
  <c r="G349" i="1"/>
  <c r="G346" i="1"/>
  <c r="G345" i="1"/>
  <c r="G342" i="1"/>
  <c r="G340" i="1"/>
  <c r="G336" i="1"/>
  <c r="G335" i="1"/>
  <c r="G331" i="1"/>
  <c r="G327" i="1"/>
  <c r="G328" i="1"/>
  <c r="G324" i="1"/>
  <c r="G323" i="1"/>
  <c r="G325" i="1"/>
  <c r="G320" i="1"/>
  <c r="G321" i="1"/>
  <c r="G318" i="1"/>
  <c r="G316" i="1"/>
  <c r="G315" i="1"/>
  <c r="G314" i="1"/>
  <c r="G313" i="1"/>
  <c r="G311" i="1"/>
  <c r="G308" i="1"/>
  <c r="G307" i="1"/>
  <c r="G305" i="1"/>
  <c r="G304" i="1"/>
  <c r="G302" i="1"/>
  <c r="G300" i="1"/>
  <c r="G297" i="1"/>
  <c r="G296" i="1"/>
  <c r="G294" i="1"/>
  <c r="G292" i="1"/>
  <c r="G290" i="1"/>
  <c r="G287" i="1"/>
  <c r="G288" i="1"/>
  <c r="G285" i="1"/>
  <c r="G284" i="1"/>
  <c r="G282" i="1"/>
  <c r="G280" i="1"/>
  <c r="G281" i="1"/>
  <c r="G278" i="1"/>
  <c r="G277" i="1"/>
  <c r="G276" i="1"/>
  <c r="G274" i="1"/>
  <c r="G273" i="1"/>
  <c r="G271" i="1"/>
  <c r="G270" i="1"/>
  <c r="G265" i="1"/>
  <c r="G386" i="1"/>
  <c r="G387" i="1"/>
  <c r="G388" i="1"/>
  <c r="G389" i="1"/>
  <c r="G390" i="1"/>
  <c r="G391" i="1"/>
  <c r="G392" i="1"/>
  <c r="G394" i="1"/>
  <c r="G395" i="1"/>
  <c r="G396" i="1"/>
  <c r="G397" i="1"/>
  <c r="G398" i="1"/>
  <c r="G399" i="1"/>
  <c r="G400" i="1"/>
  <c r="G402" i="1"/>
  <c r="G405" i="1"/>
  <c r="G410" i="1"/>
  <c r="G413" i="1"/>
  <c r="G414" i="1"/>
  <c r="G416" i="1"/>
  <c r="G417" i="1"/>
  <c r="G418" i="1"/>
  <c r="G419" i="1"/>
  <c r="G420" i="1"/>
  <c r="G421" i="1"/>
  <c r="G422" i="1"/>
  <c r="G423" i="1"/>
  <c r="G266" i="1"/>
  <c r="G267" i="1"/>
  <c r="G268" i="1"/>
  <c r="G269" i="1"/>
  <c r="G272" i="1"/>
  <c r="G275" i="1"/>
  <c r="G279" i="1"/>
  <c r="G283" i="1"/>
  <c r="G286" i="1"/>
  <c r="G289" i="1"/>
  <c r="G291" i="1"/>
  <c r="G293" i="1"/>
  <c r="G295" i="1"/>
  <c r="G298" i="1"/>
  <c r="G299" i="1"/>
  <c r="G301" i="1"/>
  <c r="G303" i="1"/>
  <c r="G306" i="1"/>
  <c r="G309" i="1"/>
  <c r="G310" i="1"/>
  <c r="G312" i="1"/>
  <c r="G317" i="1"/>
  <c r="G319" i="1"/>
  <c r="G322" i="1"/>
  <c r="G326" i="1"/>
  <c r="G329" i="1"/>
  <c r="G330" i="1"/>
  <c r="G332" i="1"/>
  <c r="G333" i="1"/>
  <c r="G334" i="1"/>
  <c r="G337" i="1"/>
  <c r="G338" i="1"/>
  <c r="G339" i="1"/>
  <c r="G341" i="1"/>
  <c r="G343" i="1"/>
  <c r="G344" i="1"/>
  <c r="G347" i="1"/>
  <c r="G348" i="1"/>
  <c r="G351" i="1"/>
  <c r="G356" i="1"/>
  <c r="G357" i="1"/>
  <c r="G359" i="1"/>
  <c r="G362" i="1"/>
  <c r="G364" i="1"/>
  <c r="G365" i="1"/>
  <c r="G366" i="1"/>
  <c r="G368" i="1"/>
  <c r="G372" i="1"/>
  <c r="G376" i="1"/>
  <c r="G378" i="1"/>
  <c r="G380" i="1"/>
  <c r="G381" i="1"/>
  <c r="G385" i="1"/>
  <c r="G254" i="1"/>
  <c r="G251" i="1"/>
  <c r="G252" i="1"/>
  <c r="G250" i="1"/>
  <c r="G248" i="1"/>
  <c r="G245" i="1"/>
  <c r="G246" i="1"/>
  <c r="G247" i="1"/>
  <c r="G241" i="1"/>
  <c r="G242" i="1"/>
  <c r="G243" i="1"/>
  <c r="G236" i="1"/>
  <c r="G237" i="1"/>
  <c r="G238" i="1"/>
  <c r="G234" i="1"/>
  <c r="G233" i="1"/>
  <c r="G231" i="1"/>
  <c r="G223" i="1" l="1"/>
  <c r="G220" i="1"/>
  <c r="G219" i="1"/>
  <c r="G213" i="1"/>
  <c r="G211" i="1"/>
  <c r="G206" i="1"/>
  <c r="G204" i="1"/>
  <c r="G202" i="1"/>
  <c r="G201" i="1"/>
  <c r="G200" i="1"/>
  <c r="G196" i="1"/>
  <c r="G195" i="1"/>
  <c r="G191" i="1" l="1"/>
  <c r="G192" i="1"/>
  <c r="G185" i="1"/>
  <c r="G163" i="1"/>
  <c r="G164" i="1"/>
  <c r="G172" i="1"/>
  <c r="G158" i="1"/>
  <c r="G156" i="1"/>
  <c r="G154" i="1"/>
  <c r="G144" i="1"/>
  <c r="G142" i="1"/>
  <c r="G140" i="1"/>
  <c r="G137" i="1"/>
  <c r="G138" i="1"/>
  <c r="G126" i="1"/>
  <c r="E124" i="1"/>
  <c r="G124" i="1"/>
  <c r="G123" i="1"/>
  <c r="G114" i="1" l="1"/>
  <c r="G112" i="1"/>
  <c r="G110" i="1"/>
  <c r="G105" i="1"/>
  <c r="G106" i="1"/>
  <c r="G107" i="1"/>
  <c r="G103" i="1"/>
  <c r="G100" i="1"/>
  <c r="G99" i="1"/>
  <c r="G91" i="1"/>
  <c r="G89" i="1"/>
  <c r="G88" i="1"/>
  <c r="G86" i="1"/>
  <c r="G81" i="1"/>
  <c r="G79" i="1"/>
  <c r="G76" i="1"/>
  <c r="G73" i="1"/>
  <c r="G72" i="1"/>
  <c r="G69" i="1"/>
  <c r="G67" i="1"/>
  <c r="G53" i="1"/>
  <c r="G54" i="1" l="1"/>
  <c r="G40" i="1"/>
  <c r="G27" i="1"/>
  <c r="G14" i="1"/>
  <c r="G259" i="1"/>
  <c r="G260" i="1"/>
  <c r="G261" i="1"/>
  <c r="G262" i="1"/>
  <c r="G263" i="1"/>
  <c r="G264" i="1"/>
  <c r="G257" i="1"/>
  <c r="G258" i="1"/>
  <c r="G255" i="1"/>
  <c r="G256" i="1"/>
  <c r="G227" i="1"/>
  <c r="G228" i="1"/>
  <c r="G229" i="1"/>
  <c r="G230" i="1"/>
  <c r="G232" i="1"/>
  <c r="G235" i="1"/>
  <c r="G239" i="1"/>
  <c r="G240" i="1"/>
  <c r="G244" i="1"/>
  <c r="G249" i="1"/>
  <c r="G253" i="1"/>
  <c r="G170" i="1"/>
  <c r="G171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6" i="1"/>
  <c r="G187" i="1"/>
  <c r="G188" i="1"/>
  <c r="G189" i="1"/>
  <c r="G190" i="1"/>
  <c r="G193" i="1"/>
  <c r="G194" i="1"/>
  <c r="G197" i="1"/>
  <c r="G198" i="1"/>
  <c r="G199" i="1"/>
  <c r="G203" i="1"/>
  <c r="G205" i="1"/>
  <c r="G207" i="1"/>
  <c r="G208" i="1"/>
  <c r="G209" i="1"/>
  <c r="G210" i="1"/>
  <c r="G212" i="1"/>
  <c r="G214" i="1"/>
  <c r="G215" i="1"/>
  <c r="G216" i="1"/>
  <c r="G217" i="1"/>
  <c r="G218" i="1"/>
  <c r="G221" i="1"/>
  <c r="G222" i="1"/>
  <c r="G224" i="1"/>
  <c r="G225" i="1"/>
  <c r="G226" i="1"/>
  <c r="G19" i="1" l="1"/>
  <c r="G3" i="3" l="1"/>
  <c r="G18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70" i="1"/>
  <c r="G71" i="1"/>
  <c r="G74" i="1"/>
  <c r="G75" i="1"/>
  <c r="G77" i="1"/>
  <c r="G78" i="1"/>
  <c r="G80" i="1"/>
  <c r="G82" i="1"/>
  <c r="G83" i="1"/>
  <c r="G84" i="1"/>
  <c r="G85" i="1"/>
  <c r="G87" i="1"/>
  <c r="G90" i="1"/>
  <c r="G92" i="1"/>
  <c r="G93" i="1"/>
  <c r="G94" i="1"/>
  <c r="G95" i="1"/>
  <c r="G96" i="1"/>
  <c r="G97" i="1"/>
  <c r="G98" i="1"/>
  <c r="G101" i="1"/>
  <c r="G102" i="1"/>
  <c r="G104" i="1"/>
  <c r="G108" i="1"/>
  <c r="G109" i="1"/>
  <c r="G111" i="1"/>
  <c r="G113" i="1"/>
  <c r="G115" i="1"/>
  <c r="G116" i="1"/>
  <c r="G117" i="1"/>
  <c r="G118" i="1"/>
  <c r="G119" i="1"/>
  <c r="G120" i="1"/>
  <c r="G121" i="1"/>
  <c r="G122" i="1"/>
  <c r="G125" i="1"/>
  <c r="G127" i="1"/>
  <c r="G128" i="1"/>
  <c r="G129" i="1"/>
  <c r="G130" i="1"/>
  <c r="G131" i="1"/>
  <c r="G132" i="1"/>
  <c r="G133" i="1"/>
  <c r="G134" i="1"/>
  <c r="G135" i="1"/>
  <c r="G136" i="1"/>
  <c r="G139" i="1"/>
  <c r="G141" i="1"/>
  <c r="G143" i="1"/>
  <c r="G145" i="1"/>
  <c r="G146" i="1"/>
  <c r="G147" i="1"/>
  <c r="G148" i="1"/>
  <c r="G149" i="1"/>
  <c r="G150" i="1"/>
  <c r="G151" i="1"/>
  <c r="G152" i="1"/>
  <c r="G153" i="1"/>
  <c r="G155" i="1"/>
  <c r="G157" i="1"/>
  <c r="G159" i="1"/>
  <c r="G160" i="1"/>
  <c r="G161" i="1"/>
  <c r="G162" i="1"/>
  <c r="G165" i="1"/>
  <c r="G166" i="1"/>
  <c r="G167" i="1"/>
  <c r="G168" i="1"/>
  <c r="G169" i="1"/>
  <c r="G10" i="1"/>
  <c r="G11" i="1"/>
  <c r="G12" i="1"/>
  <c r="G13" i="1"/>
  <c r="G15" i="1"/>
  <c r="G16" i="1"/>
  <c r="G17" i="1"/>
  <c r="J4" i="3"/>
  <c r="G9" i="1"/>
  <c r="I9" i="1" l="1"/>
  <c r="A7" i="3" s="1"/>
  <c r="I124" i="1"/>
  <c r="K3" i="3"/>
  <c r="L3" i="3" s="1"/>
</calcChain>
</file>

<file path=xl/sharedStrings.xml><?xml version="1.0" encoding="utf-8"?>
<sst xmlns="http://schemas.openxmlformats.org/spreadsheetml/2006/main" count="487" uniqueCount="259">
  <si>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</si>
  <si>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</si>
  <si>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</si>
  <si>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</si>
  <si>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</si>
  <si>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</si>
  <si>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</si>
  <si>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</si>
  <si>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</si>
  <si>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</si>
  <si>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</si>
  <si>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</si>
  <si>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</si>
  <si>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</si>
  <si>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</si>
  <si>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</si>
  <si>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</si>
  <si>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</si>
  <si>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</si>
  <si>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</si>
  <si>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</si>
  <si>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</si>
  <si>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</si>
  <si>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</si>
  <si>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</si>
  <si>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</si>
  <si>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</si>
  <si>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</si>
  <si>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</si>
  <si>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</si>
  <si>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</si>
  <si>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</si>
  <si>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</si>
  <si>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</si>
  <si>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</si>
  <si>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</si>
  <si>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</si>
  <si>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</si>
  <si>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</si>
  <si>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</si>
  <si>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</si>
  <si>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</si>
  <si>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</si>
  <si>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</si>
  <si>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</si>
  <si>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</si>
  <si>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</si>
  <si>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TOTAL LEAVE</t>
  </si>
  <si>
    <t>MARASIGAN, BIENVENIDO JR.</t>
  </si>
  <si>
    <t>CASUAL</t>
  </si>
  <si>
    <t>2002</t>
  </si>
  <si>
    <t>2003</t>
  </si>
  <si>
    <t>2004</t>
  </si>
  <si>
    <t>FL(5-0-0)</t>
  </si>
  <si>
    <t>SL(4-0-0)</t>
  </si>
  <si>
    <t>6/10,11,12,14/2004</t>
  </si>
  <si>
    <t>7/7,8,9,11/2004</t>
  </si>
  <si>
    <t>2005</t>
  </si>
  <si>
    <t>2006</t>
  </si>
  <si>
    <t>VL(3-0-0)</t>
  </si>
  <si>
    <t>1/3-7/2005</t>
  </si>
  <si>
    <t>SL(3-0-0)</t>
  </si>
  <si>
    <t>2/21,23,24/2005</t>
  </si>
  <si>
    <t>2/28 - 3/2/2005</t>
  </si>
  <si>
    <t>SL(6-0-0)</t>
  </si>
  <si>
    <t>5/31 - 6/7</t>
  </si>
  <si>
    <t>SL(7-0-0)</t>
  </si>
  <si>
    <t>FL(2-0-0)</t>
  </si>
  <si>
    <t>2007</t>
  </si>
  <si>
    <t>SL(2-0-0)</t>
  </si>
  <si>
    <t>UT(0-5-8)</t>
  </si>
  <si>
    <t>UT(0-6-35)</t>
  </si>
  <si>
    <t>VL(5-0-0)</t>
  </si>
  <si>
    <t>3/27-31/2007</t>
  </si>
  <si>
    <t>3/2-3/2007</t>
  </si>
  <si>
    <t>4/27-29/2007</t>
  </si>
  <si>
    <t>UT(0-0-15)</t>
  </si>
  <si>
    <t>SL(1-0-0)</t>
  </si>
  <si>
    <t>SP(3-0-0)</t>
  </si>
  <si>
    <t>6/25-27/2007</t>
  </si>
  <si>
    <t>6/21-22/2007</t>
  </si>
  <si>
    <t>8/16-17/2007</t>
  </si>
  <si>
    <t>UT(0-2-36)</t>
  </si>
  <si>
    <t>2008</t>
  </si>
  <si>
    <t>VL(10-0-0)</t>
  </si>
  <si>
    <t>9/5-16/2007</t>
  </si>
  <si>
    <t>1/2-4/2008</t>
  </si>
  <si>
    <t>1/10-11/2008</t>
  </si>
  <si>
    <t>1/28-31/2008</t>
  </si>
  <si>
    <t>2/6-8/2008</t>
  </si>
  <si>
    <t>9/12-18/2008</t>
  </si>
  <si>
    <t>9/25-27,29, 10/1</t>
  </si>
  <si>
    <t>9/19-24/2008</t>
  </si>
  <si>
    <t>2009</t>
  </si>
  <si>
    <t>12/27-28/2008</t>
  </si>
  <si>
    <t>12/23-24/2008</t>
  </si>
  <si>
    <t>SP(1-0-0)</t>
  </si>
  <si>
    <t>3/1,8/2009</t>
  </si>
  <si>
    <t>UT(1-7-13)</t>
  </si>
  <si>
    <t>5/4-5/2009</t>
  </si>
  <si>
    <t>SL(15-0-0)</t>
  </si>
  <si>
    <t>11/9-17/2009</t>
  </si>
  <si>
    <t>9/25,28,29,30</t>
  </si>
  <si>
    <t>SVL(1-4-0)</t>
  </si>
  <si>
    <t>12/3-4 HD</t>
  </si>
  <si>
    <t>SVL(2-0-0)</t>
  </si>
  <si>
    <t>12/14-15/2009</t>
  </si>
  <si>
    <t>2010</t>
  </si>
  <si>
    <t>SVL(3-0-0)</t>
  </si>
  <si>
    <t>3/23-25/2010</t>
  </si>
  <si>
    <t>VL(1-0-0)</t>
  </si>
  <si>
    <t>11/18,19,22/2010</t>
  </si>
  <si>
    <t>VL(4-0-0)</t>
  </si>
  <si>
    <t>12/21-24/2010</t>
  </si>
  <si>
    <t>2011</t>
  </si>
  <si>
    <t>1/6-7/2011</t>
  </si>
  <si>
    <t>2/10-11/2011</t>
  </si>
  <si>
    <t>11/18,22-25/2011</t>
  </si>
  <si>
    <t>2012</t>
  </si>
  <si>
    <t>2013</t>
  </si>
  <si>
    <t>5/30,31, 6/1</t>
  </si>
  <si>
    <t>12/7,14,21,28/2012</t>
  </si>
  <si>
    <t>12/16-20/2012</t>
  </si>
  <si>
    <t>5/15,16,19/2014</t>
  </si>
  <si>
    <t>VL(6-0-0)</t>
  </si>
  <si>
    <t>6/23-30/2014</t>
  </si>
  <si>
    <t>7/1-4/2014</t>
  </si>
  <si>
    <t>7/7,8/2014</t>
  </si>
  <si>
    <t>7/23,24,25,28/2014</t>
  </si>
  <si>
    <t>10/1-3,7/2014</t>
  </si>
  <si>
    <t>10/8-10/2014</t>
  </si>
  <si>
    <t>10/10,15,16/2014</t>
  </si>
  <si>
    <t>11/27,28/2014</t>
  </si>
  <si>
    <t>SL(2-5-0)</t>
  </si>
  <si>
    <t>12/1-3/2014</t>
  </si>
  <si>
    <t>2015</t>
  </si>
  <si>
    <t>4/16,17,20/2015</t>
  </si>
  <si>
    <t>10/5,6/2015</t>
  </si>
  <si>
    <t>10/16-23/2015</t>
  </si>
  <si>
    <t>10/12-15/2015</t>
  </si>
  <si>
    <t>12/1,2/2015</t>
  </si>
  <si>
    <t>2016</t>
  </si>
  <si>
    <t>SVL(1-0-0)</t>
  </si>
  <si>
    <t>SVL(7-0-0)</t>
  </si>
  <si>
    <t>7/21-29/2016</t>
  </si>
  <si>
    <t>8/11,12,15/2016</t>
  </si>
  <si>
    <t>8/30,31/2016</t>
  </si>
  <si>
    <t>9/21,22,23/2016</t>
  </si>
  <si>
    <t>10/21,22/2016</t>
  </si>
  <si>
    <t>11/10,11/2016</t>
  </si>
  <si>
    <t>11/17,18/2016</t>
  </si>
  <si>
    <t>11/22,25,28/2016</t>
  </si>
  <si>
    <t>12/19-23/2016</t>
  </si>
  <si>
    <t>12/15,16/2016</t>
  </si>
  <si>
    <t>2017</t>
  </si>
  <si>
    <t>SP(2-0-0)</t>
  </si>
  <si>
    <t>1/6,10,11/2017</t>
  </si>
  <si>
    <t>SVL(3-5-0)</t>
  </si>
  <si>
    <t>1/25,26,27HD</t>
  </si>
  <si>
    <t>1/31, 2/1</t>
  </si>
  <si>
    <t>2,14,15/2017</t>
  </si>
  <si>
    <t>SL(5-0-0)</t>
  </si>
  <si>
    <t>10/26-30/11/2,3</t>
  </si>
  <si>
    <t>VL(21-0-0)</t>
  </si>
  <si>
    <t>3/19-21/2018</t>
  </si>
  <si>
    <t>SL(2-0-0(</t>
  </si>
  <si>
    <t>4/19,20/2018</t>
  </si>
  <si>
    <t>5/3,4/2018</t>
  </si>
  <si>
    <t>6/14,18/2018</t>
  </si>
  <si>
    <t>6/20,21,22/2018</t>
  </si>
  <si>
    <t>7/10,11/2018</t>
  </si>
  <si>
    <t>SVL(4-0-0)</t>
  </si>
  <si>
    <t>8/8,9,10,13/2018</t>
  </si>
  <si>
    <t>8/15,16,17/2018</t>
  </si>
  <si>
    <t>9/3,4/2018</t>
  </si>
  <si>
    <t>9/25,26,27/2018</t>
  </si>
  <si>
    <t>SVL(8-0-0)</t>
  </si>
  <si>
    <t>10/10-19/2018</t>
  </si>
  <si>
    <t>VL(19-0-0)</t>
  </si>
  <si>
    <t>10/29,30,31/2018</t>
  </si>
  <si>
    <t>1/17-18/2019</t>
  </si>
  <si>
    <t>2/27-28/2019</t>
  </si>
  <si>
    <t>3/5-6/2019</t>
  </si>
  <si>
    <t>3/12-13/2019</t>
  </si>
  <si>
    <t>4/8,10,11,12/2019</t>
  </si>
  <si>
    <t>4/26,29,30/2019</t>
  </si>
  <si>
    <t>5/21-22/2019</t>
  </si>
  <si>
    <t>6/3,4/2019</t>
  </si>
  <si>
    <t>6/26,27,28/2019</t>
  </si>
  <si>
    <t>7/5,8,9/2019</t>
  </si>
  <si>
    <t>8/22,23/2019</t>
  </si>
  <si>
    <t>8/30, 9/2-4/2019</t>
  </si>
  <si>
    <t>9/6,9/2019</t>
  </si>
  <si>
    <t>9/20,23/2019</t>
  </si>
  <si>
    <t>9/26,27/2019</t>
  </si>
  <si>
    <t>10/16-18/2019</t>
  </si>
  <si>
    <t>11/24,25/2019</t>
  </si>
  <si>
    <t>12/11,12,13/2019</t>
  </si>
  <si>
    <t>12/21,26, 1/2,3/2020</t>
  </si>
  <si>
    <t>CALAMITY</t>
  </si>
  <si>
    <t>1/15-17/2020</t>
  </si>
  <si>
    <t>1/29,30/2020</t>
  </si>
  <si>
    <t>2/5,6,7/2020</t>
  </si>
  <si>
    <t>3/5,6/2020</t>
  </si>
  <si>
    <t>2/16,20,21,24/2020</t>
  </si>
  <si>
    <t>6/16-19/2020</t>
  </si>
  <si>
    <t>6/29,30, 7/1/2020</t>
  </si>
  <si>
    <t>7/27-30/2020</t>
  </si>
  <si>
    <t>8/19,20,25/2020</t>
  </si>
  <si>
    <t>SVL(14-0-0)</t>
  </si>
  <si>
    <t>8/26-28,9/1-5/2020</t>
  </si>
  <si>
    <t>9/29,30, 10/1</t>
  </si>
  <si>
    <t>10/15,16/2020</t>
  </si>
  <si>
    <t>10/6,7,8/2020</t>
  </si>
  <si>
    <t>12/2,4,7/2020</t>
  </si>
  <si>
    <t>1/11,12/2021</t>
  </si>
  <si>
    <t>2/26,27,28/2021</t>
  </si>
  <si>
    <t>3/26,3/1,2/2021</t>
  </si>
  <si>
    <t>3/4,5/2021</t>
  </si>
  <si>
    <t>SVL(10-0-0)</t>
  </si>
  <si>
    <t>3/9-15/2021</t>
  </si>
  <si>
    <t>SVL(5-0-0)</t>
  </si>
  <si>
    <t>4/5,7,13,15,19</t>
  </si>
  <si>
    <t>5/7,11/2021</t>
  </si>
  <si>
    <t>5/31, 6/2,4</t>
  </si>
  <si>
    <t>6/10,14/2021</t>
  </si>
  <si>
    <t>6/18,19/2021</t>
  </si>
  <si>
    <t>7/8,9,12/2021</t>
  </si>
  <si>
    <t>7/11,19/2021</t>
  </si>
  <si>
    <t>9/17,20,22,24/2021</t>
  </si>
  <si>
    <t>10/26-29/2021</t>
  </si>
  <si>
    <t>11/5,8,9/2021</t>
  </si>
  <si>
    <t>11/18,19/2021</t>
  </si>
  <si>
    <t>11/24-26,29, 12/1</t>
  </si>
  <si>
    <t>12/9,10.21</t>
  </si>
  <si>
    <t>12/23,27,28,29</t>
  </si>
  <si>
    <t>1/4,5,6,7/2022</t>
  </si>
  <si>
    <t>DOMESTIC 1/10,11,12</t>
  </si>
  <si>
    <t>2/7,9,10,11</t>
  </si>
  <si>
    <t>2/17,18/2022</t>
  </si>
  <si>
    <t>3/7-11/2022</t>
  </si>
  <si>
    <t>3/16,17,18,21</t>
  </si>
  <si>
    <t>SVL(6-0-0)</t>
  </si>
  <si>
    <t>3/24-4/1</t>
  </si>
  <si>
    <t>4/12,13,18,19</t>
  </si>
  <si>
    <t>SL(19-0-0)</t>
  </si>
  <si>
    <t>6/6-31/2022</t>
  </si>
  <si>
    <t>7/18,19/2022</t>
  </si>
  <si>
    <t>2023</t>
  </si>
  <si>
    <t>7/10-12/2023</t>
  </si>
  <si>
    <t>7/28,31, 8/1</t>
  </si>
  <si>
    <t>VL(2-0-0)</t>
  </si>
  <si>
    <t>9/8,11/2023</t>
  </si>
  <si>
    <t>9/18,19/2023</t>
  </si>
  <si>
    <t>9/25-29/2023</t>
  </si>
  <si>
    <t>10/23-27/2023</t>
  </si>
  <si>
    <t>10/12,13/2023</t>
  </si>
  <si>
    <t>10/31 - 11/3/2023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</si>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</sst>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DOLE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 LEAVE CREDITS"/>
      <sheetName val="2017 LEAVE BALANCE"/>
      <sheetName val="CONVERTION"/>
      <sheetName val="ATIENZA, JULIE ANN ANCIANO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2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23"/>
  <sheetViews>
    <sheetView tabSelected="1" zoomScaleNormal="100" workbookViewId="0">
      <pane ySplit="3690" topLeftCell="A399" activePane="bottomLeft"/>
      <selection activeCell="I9" sqref="I9"/>
      <selection pane="bottomLeft" activeCell="C416" sqref="C4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48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49</v>
      </c>
      <c r="C3" s="53"/>
      <c r="D3" s="22" t="s">
        <v>13</v>
      </c>
      <c r="F3" s="61">
        <v>37559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49</v>
      </c>
      <c r="C4" s="53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6.4440000000000168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0.16700000000003001</v>
      </c>
      <c r="J9" s="11"/>
      <c r="K9" s="20"/>
    </row>
    <row r="10" spans="1:11" x14ac:dyDescent="0.25">
      <c r="A10" s="47" t="s">
        <v>50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37559</v>
      </c>
      <c r="B11" s="20"/>
      <c r="C11" s="13">
        <v>4.1999999999999815E-2</v>
      </c>
      <c r="D11" s="39"/>
      <c r="E11" s="9"/>
      <c r="F11" s="20"/>
      <c r="G11" s="13">
        <f>IF(ISBLANK(Table1[[#This Row],[EARNED]]),"",Table1[[#This Row],[EARNED]])</f>
        <v>4.1999999999999815E-2</v>
      </c>
      <c r="H11" s="39"/>
      <c r="I11" s="9"/>
      <c r="J11" s="11"/>
      <c r="K11" s="20"/>
    </row>
    <row r="12" spans="1:11" x14ac:dyDescent="0.25">
      <c r="A12" s="40">
        <v>37590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37621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8"/>
    </row>
    <row r="14" spans="1:11" x14ac:dyDescent="0.25">
      <c r="A14" s="47" t="s">
        <v>51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8"/>
    </row>
    <row r="15" spans="1:11" x14ac:dyDescent="0.25">
      <c r="A15" s="40">
        <v>37652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/>
    </row>
    <row r="16" spans="1:11" x14ac:dyDescent="0.25">
      <c r="A16" s="40">
        <v>37680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37711</v>
      </c>
      <c r="B17" s="15"/>
      <c r="C17" s="13">
        <v>1.25</v>
      </c>
      <c r="D17" s="42"/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49"/>
    </row>
    <row r="18" spans="1:11" x14ac:dyDescent="0.25">
      <c r="A18" s="40">
        <v>37741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8"/>
    </row>
    <row r="19" spans="1:11" x14ac:dyDescent="0.25">
      <c r="A19" s="40">
        <v>37772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8"/>
    </row>
    <row r="20" spans="1:11" x14ac:dyDescent="0.25">
      <c r="A20" s="40">
        <v>37802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8"/>
    </row>
    <row r="21" spans="1:11" x14ac:dyDescent="0.25">
      <c r="A21" s="40">
        <v>37833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37864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37894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37925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37955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37986</v>
      </c>
      <c r="B26" s="20" t="s">
        <v>53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7" t="s">
        <v>52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38017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38046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38077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38107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4</v>
      </c>
      <c r="I31" s="9"/>
      <c r="J31" s="11"/>
      <c r="K31" s="20" t="s">
        <v>55</v>
      </c>
    </row>
    <row r="32" spans="1:11" x14ac:dyDescent="0.25">
      <c r="A32" s="40">
        <v>38138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38168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38199</v>
      </c>
      <c r="B34" s="20" t="s">
        <v>54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4</v>
      </c>
      <c r="I34" s="9"/>
      <c r="J34" s="11"/>
      <c r="K34" s="20" t="s">
        <v>56</v>
      </c>
    </row>
    <row r="35" spans="1:11" x14ac:dyDescent="0.25">
      <c r="A35" s="40">
        <v>38230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38260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38291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38321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38352</v>
      </c>
      <c r="B39" s="20" t="s">
        <v>53</v>
      </c>
      <c r="C39" s="13">
        <v>1.25</v>
      </c>
      <c r="D39" s="39">
        <v>5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7" t="s">
        <v>57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38383</v>
      </c>
      <c r="B41" s="20" t="s">
        <v>54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4</v>
      </c>
      <c r="I41" s="9"/>
      <c r="J41" s="11"/>
      <c r="K41" s="20" t="s">
        <v>60</v>
      </c>
    </row>
    <row r="42" spans="1:11" x14ac:dyDescent="0.25">
      <c r="A42" s="40">
        <v>38411</v>
      </c>
      <c r="B42" s="20" t="s">
        <v>59</v>
      </c>
      <c r="C42" s="13">
        <v>1.25</v>
      </c>
      <c r="D42" s="39">
        <v>3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62</v>
      </c>
    </row>
    <row r="43" spans="1:11" x14ac:dyDescent="0.25">
      <c r="A43" s="40">
        <v>38442</v>
      </c>
      <c r="B43" s="20" t="s">
        <v>61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3</v>
      </c>
      <c r="I43" s="9"/>
      <c r="J43" s="11"/>
      <c r="K43" s="20" t="s">
        <v>63</v>
      </c>
    </row>
    <row r="44" spans="1:11" x14ac:dyDescent="0.25">
      <c r="A44" s="40">
        <v>38472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38503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38533</v>
      </c>
      <c r="B46" s="20" t="s">
        <v>64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6</v>
      </c>
      <c r="I46" s="9"/>
      <c r="J46" s="11"/>
      <c r="K46" s="20" t="s">
        <v>65</v>
      </c>
    </row>
    <row r="47" spans="1:11" x14ac:dyDescent="0.25">
      <c r="A47" s="40">
        <v>38564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38595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38625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38656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38686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38717</v>
      </c>
      <c r="B52" s="20" t="s">
        <v>66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7</v>
      </c>
      <c r="I52" s="9"/>
      <c r="J52" s="11"/>
      <c r="K52" s="20"/>
    </row>
    <row r="53" spans="1:11" x14ac:dyDescent="0.25">
      <c r="A53" s="40"/>
      <c r="B53" s="20" t="s">
        <v>67</v>
      </c>
      <c r="C53" s="13"/>
      <c r="D53" s="39">
        <v>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7" t="s">
        <v>58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38748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38776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38807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38837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38868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38898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38929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38960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38990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39021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39051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39082</v>
      </c>
      <c r="B66" s="20" t="s">
        <v>53</v>
      </c>
      <c r="C66" s="13">
        <v>1.25</v>
      </c>
      <c r="D66" s="39">
        <v>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7" t="s">
        <v>68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39113</v>
      </c>
      <c r="B68" s="20" t="s">
        <v>61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3</v>
      </c>
      <c r="I68" s="9"/>
      <c r="J68" s="11"/>
      <c r="K68" s="20"/>
    </row>
    <row r="69" spans="1:11" x14ac:dyDescent="0.25">
      <c r="A69" s="40"/>
      <c r="B69" s="20" t="s">
        <v>70</v>
      </c>
      <c r="C69" s="13"/>
      <c r="D69" s="39">
        <v>0.64200000000000002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39141</v>
      </c>
      <c r="B70" s="20" t="s">
        <v>71</v>
      </c>
      <c r="C70" s="13">
        <v>1.25</v>
      </c>
      <c r="D70" s="39">
        <v>0.82299999999999995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39172</v>
      </c>
      <c r="B71" s="20" t="s">
        <v>72</v>
      </c>
      <c r="C71" s="13">
        <v>1.25</v>
      </c>
      <c r="D71" s="39">
        <v>5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73</v>
      </c>
    </row>
    <row r="72" spans="1:11" x14ac:dyDescent="0.25">
      <c r="A72" s="40"/>
      <c r="B72" s="20" t="s">
        <v>69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2</v>
      </c>
      <c r="I72" s="9"/>
      <c r="J72" s="11"/>
      <c r="K72" s="20" t="s">
        <v>74</v>
      </c>
    </row>
    <row r="73" spans="1:11" x14ac:dyDescent="0.25">
      <c r="A73" s="40"/>
      <c r="B73" s="20" t="s">
        <v>54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4</v>
      </c>
      <c r="I73" s="9"/>
      <c r="J73" s="11"/>
      <c r="K73" s="20"/>
    </row>
    <row r="74" spans="1:11" x14ac:dyDescent="0.25">
      <c r="A74" s="40">
        <v>39202</v>
      </c>
      <c r="B74" s="20" t="s">
        <v>61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3</v>
      </c>
      <c r="I74" s="9"/>
      <c r="J74" s="11"/>
      <c r="K74" s="20" t="s">
        <v>75</v>
      </c>
    </row>
    <row r="75" spans="1:11" x14ac:dyDescent="0.25">
      <c r="A75" s="40">
        <v>39233</v>
      </c>
      <c r="B75" s="20" t="s">
        <v>69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/>
    </row>
    <row r="76" spans="1:11" x14ac:dyDescent="0.25">
      <c r="A76" s="40"/>
      <c r="B76" s="20" t="s">
        <v>76</v>
      </c>
      <c r="C76" s="13"/>
      <c r="D76" s="39">
        <v>3.1000000000000014E-2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39263</v>
      </c>
      <c r="B77" s="20" t="s">
        <v>77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20"/>
    </row>
    <row r="78" spans="1:11" x14ac:dyDescent="0.25">
      <c r="A78" s="40">
        <v>39294</v>
      </c>
      <c r="B78" s="20" t="s">
        <v>78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79</v>
      </c>
    </row>
    <row r="79" spans="1:11" x14ac:dyDescent="0.25">
      <c r="A79" s="40"/>
      <c r="B79" s="20" t="s">
        <v>69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80</v>
      </c>
    </row>
    <row r="80" spans="1:11" x14ac:dyDescent="0.25">
      <c r="A80" s="40">
        <v>39325</v>
      </c>
      <c r="B80" s="20" t="s">
        <v>69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81</v>
      </c>
    </row>
    <row r="81" spans="1:11" x14ac:dyDescent="0.25">
      <c r="A81" s="40"/>
      <c r="B81" s="20" t="s">
        <v>82</v>
      </c>
      <c r="C81" s="13"/>
      <c r="D81" s="39">
        <v>0.32500000000000001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39355</v>
      </c>
      <c r="B82" s="20" t="s">
        <v>84</v>
      </c>
      <c r="C82" s="13">
        <v>1.25</v>
      </c>
      <c r="D82" s="39">
        <v>10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85</v>
      </c>
    </row>
    <row r="83" spans="1:11" x14ac:dyDescent="0.25">
      <c r="A83" s="40">
        <v>39386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39416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39447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7" t="s">
        <v>83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39478</v>
      </c>
      <c r="B87" s="20" t="s">
        <v>78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86</v>
      </c>
    </row>
    <row r="88" spans="1:11" x14ac:dyDescent="0.25">
      <c r="A88" s="40"/>
      <c r="B88" s="20" t="s">
        <v>69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87</v>
      </c>
    </row>
    <row r="89" spans="1:11" x14ac:dyDescent="0.25">
      <c r="A89" s="40"/>
      <c r="B89" s="20" t="s">
        <v>72</v>
      </c>
      <c r="C89" s="13"/>
      <c r="D89" s="39">
        <v>5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88</v>
      </c>
    </row>
    <row r="90" spans="1:11" x14ac:dyDescent="0.25">
      <c r="A90" s="40">
        <v>39507</v>
      </c>
      <c r="B90" s="20" t="s">
        <v>61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3</v>
      </c>
      <c r="I90" s="9"/>
      <c r="J90" s="11"/>
      <c r="K90" s="20" t="s">
        <v>89</v>
      </c>
    </row>
    <row r="91" spans="1:11" x14ac:dyDescent="0.25">
      <c r="A91" s="40"/>
      <c r="B91" s="20" t="s">
        <v>77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48">
        <v>39493</v>
      </c>
    </row>
    <row r="92" spans="1:11" x14ac:dyDescent="0.25">
      <c r="A92" s="40">
        <v>39538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39568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39599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39629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39660</v>
      </c>
      <c r="B96" s="20" t="s">
        <v>77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8">
        <v>39657</v>
      </c>
    </row>
    <row r="97" spans="1:11" x14ac:dyDescent="0.25">
      <c r="A97" s="40">
        <v>39691</v>
      </c>
      <c r="B97" s="20" t="s">
        <v>77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8">
        <v>39661</v>
      </c>
    </row>
    <row r="98" spans="1:11" x14ac:dyDescent="0.25">
      <c r="A98" s="40">
        <v>39721</v>
      </c>
      <c r="B98" s="20" t="s">
        <v>66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7</v>
      </c>
      <c r="I98" s="9"/>
      <c r="J98" s="11"/>
      <c r="K98" s="20" t="s">
        <v>90</v>
      </c>
    </row>
    <row r="99" spans="1:11" x14ac:dyDescent="0.25">
      <c r="A99" s="40"/>
      <c r="B99" s="20" t="s">
        <v>72</v>
      </c>
      <c r="C99" s="13"/>
      <c r="D99" s="39">
        <v>5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91</v>
      </c>
    </row>
    <row r="100" spans="1:11" x14ac:dyDescent="0.25">
      <c r="A100" s="40"/>
      <c r="B100" s="20" t="s">
        <v>64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6</v>
      </c>
      <c r="I100" s="9"/>
      <c r="J100" s="11"/>
      <c r="K100" s="20" t="s">
        <v>92</v>
      </c>
    </row>
    <row r="101" spans="1:11" x14ac:dyDescent="0.25">
      <c r="A101" s="40">
        <v>39752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39782</v>
      </c>
      <c r="B102" s="20" t="s">
        <v>77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8">
        <v>39754</v>
      </c>
    </row>
    <row r="103" spans="1:11" x14ac:dyDescent="0.25">
      <c r="A103" s="40"/>
      <c r="B103" s="20" t="s">
        <v>77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8">
        <v>39762</v>
      </c>
    </row>
    <row r="104" spans="1:11" x14ac:dyDescent="0.25">
      <c r="A104" s="40">
        <v>39813</v>
      </c>
      <c r="B104" s="20" t="s">
        <v>77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8">
        <v>39785</v>
      </c>
    </row>
    <row r="105" spans="1:11" x14ac:dyDescent="0.25">
      <c r="A105" s="40"/>
      <c r="B105" s="20" t="s">
        <v>69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94</v>
      </c>
    </row>
    <row r="106" spans="1:11" x14ac:dyDescent="0.25">
      <c r="A106" s="40"/>
      <c r="B106" s="20" t="s">
        <v>69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2</v>
      </c>
      <c r="I106" s="9"/>
      <c r="J106" s="11"/>
      <c r="K106" s="48" t="s">
        <v>95</v>
      </c>
    </row>
    <row r="107" spans="1:11" x14ac:dyDescent="0.25">
      <c r="A107" s="47" t="s">
        <v>93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48"/>
    </row>
    <row r="108" spans="1:11" x14ac:dyDescent="0.25">
      <c r="A108" s="40">
        <v>39844</v>
      </c>
      <c r="B108" s="20" t="s">
        <v>96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8">
        <v>39815</v>
      </c>
    </row>
    <row r="109" spans="1:11" x14ac:dyDescent="0.25">
      <c r="A109" s="40">
        <v>39872</v>
      </c>
      <c r="B109" s="20" t="s">
        <v>77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8">
        <v>39846</v>
      </c>
    </row>
    <row r="110" spans="1:11" x14ac:dyDescent="0.25">
      <c r="A110" s="40"/>
      <c r="B110" s="20" t="s">
        <v>77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8">
        <v>39867</v>
      </c>
    </row>
    <row r="111" spans="1:11" x14ac:dyDescent="0.25">
      <c r="A111" s="40">
        <v>39903</v>
      </c>
      <c r="B111" s="20" t="s">
        <v>69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97</v>
      </c>
    </row>
    <row r="112" spans="1:11" x14ac:dyDescent="0.25">
      <c r="A112" s="40"/>
      <c r="B112" s="20" t="s">
        <v>96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>
        <v>39899</v>
      </c>
    </row>
    <row r="113" spans="1:11" x14ac:dyDescent="0.25">
      <c r="A113" s="40">
        <v>39933</v>
      </c>
      <c r="B113" s="20" t="s">
        <v>77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48">
        <v>39919</v>
      </c>
    </row>
    <row r="114" spans="1:11" x14ac:dyDescent="0.25">
      <c r="A114" s="40"/>
      <c r="B114" s="20" t="s">
        <v>98</v>
      </c>
      <c r="C114" s="13"/>
      <c r="D114" s="39">
        <v>1.9020000000000001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48"/>
    </row>
    <row r="115" spans="1:11" x14ac:dyDescent="0.25">
      <c r="A115" s="40">
        <v>39964</v>
      </c>
      <c r="B115" s="20" t="s">
        <v>69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99</v>
      </c>
    </row>
    <row r="116" spans="1:11" x14ac:dyDescent="0.25">
      <c r="A116" s="40">
        <v>39994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40025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40056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40086</v>
      </c>
      <c r="B119" s="20" t="s">
        <v>54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4</v>
      </c>
      <c r="I119" s="9"/>
      <c r="J119" s="11"/>
      <c r="K119" s="20" t="s">
        <v>102</v>
      </c>
    </row>
    <row r="120" spans="1:11" x14ac:dyDescent="0.25">
      <c r="A120" s="40">
        <v>40117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40147</v>
      </c>
      <c r="B121" s="20" t="s">
        <v>100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15</v>
      </c>
      <c r="I121" s="9"/>
      <c r="J121" s="11"/>
      <c r="K121" s="20" t="s">
        <v>101</v>
      </c>
    </row>
    <row r="122" spans="1:11" x14ac:dyDescent="0.25">
      <c r="A122" s="40">
        <v>40178</v>
      </c>
      <c r="B122" s="20" t="s">
        <v>103</v>
      </c>
      <c r="C122" s="13">
        <v>1.25</v>
      </c>
      <c r="D122" s="39">
        <v>0.25</v>
      </c>
      <c r="E122" s="9"/>
      <c r="F122" s="20"/>
      <c r="G122" s="13">
        <f>IF(ISBLANK(Table1[[#This Row],[EARNED]]),"",Table1[[#This Row],[EARNED]])</f>
        <v>1.25</v>
      </c>
      <c r="H122" s="39">
        <v>1.25</v>
      </c>
      <c r="I122" s="9"/>
      <c r="J122" s="11"/>
      <c r="K122" s="20" t="s">
        <v>104</v>
      </c>
    </row>
    <row r="123" spans="1:11" x14ac:dyDescent="0.25">
      <c r="A123" s="40"/>
      <c r="B123" s="20" t="s">
        <v>105</v>
      </c>
      <c r="C123" s="13"/>
      <c r="D123" s="39">
        <v>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106</v>
      </c>
    </row>
    <row r="124" spans="1:11" x14ac:dyDescent="0.25">
      <c r="A124" s="47" t="s">
        <v>107</v>
      </c>
      <c r="B124" s="20"/>
      <c r="C124" s="13"/>
      <c r="D124" s="39"/>
      <c r="E124" s="9">
        <f>SUM(Table1[EARNED])-SUM(Table1[Absence Undertime W/ Pay])+CONVERTION!$A$3</f>
        <v>6.4440000000000168</v>
      </c>
      <c r="F124" s="20"/>
      <c r="G124" s="13" t="str">
        <f>IF(ISBLANK(Table1[[#This Row],[EARNED]]),"",Table1[[#This Row],[EARNED]])</f>
        <v/>
      </c>
      <c r="H124" s="39"/>
      <c r="I124" s="9">
        <f>SUM(Table1[[EARNED ]])-SUM(Table1[Absence Undertime  W/ Pay])+CONVERTION!$B$3</f>
        <v>0.16700000000003001</v>
      </c>
      <c r="J124" s="11"/>
      <c r="K124" s="20"/>
    </row>
    <row r="125" spans="1:11" x14ac:dyDescent="0.25">
      <c r="A125" s="40">
        <v>40209</v>
      </c>
      <c r="B125" s="20" t="s">
        <v>96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48">
        <v>40190</v>
      </c>
    </row>
    <row r="126" spans="1:11" x14ac:dyDescent="0.25">
      <c r="A126" s="40"/>
      <c r="B126" s="20" t="s">
        <v>77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48">
        <v>40193</v>
      </c>
    </row>
    <row r="127" spans="1:11" x14ac:dyDescent="0.25">
      <c r="A127" s="40">
        <v>40237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40268</v>
      </c>
      <c r="B128" s="20" t="s">
        <v>108</v>
      </c>
      <c r="C128" s="13">
        <v>1.25</v>
      </c>
      <c r="D128" s="39">
        <v>1.5</v>
      </c>
      <c r="E128" s="9"/>
      <c r="F128" s="20"/>
      <c r="G128" s="13">
        <f>IF(ISBLANK(Table1[[#This Row],[EARNED]]),"",Table1[[#This Row],[EARNED]])</f>
        <v>1.25</v>
      </c>
      <c r="H128" s="39">
        <v>1.5</v>
      </c>
      <c r="I128" s="9"/>
      <c r="J128" s="11"/>
      <c r="K128" s="20" t="s">
        <v>109</v>
      </c>
    </row>
    <row r="129" spans="1:11" x14ac:dyDescent="0.25">
      <c r="A129" s="40">
        <v>40298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40329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40359</v>
      </c>
      <c r="B131" s="20" t="s">
        <v>77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40353</v>
      </c>
    </row>
    <row r="132" spans="1:11" x14ac:dyDescent="0.25">
      <c r="A132" s="40">
        <v>40390</v>
      </c>
      <c r="B132" s="20" t="s">
        <v>110</v>
      </c>
      <c r="C132" s="13">
        <v>1.25</v>
      </c>
      <c r="D132" s="39">
        <v>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48">
        <v>40368</v>
      </c>
    </row>
    <row r="133" spans="1:11" x14ac:dyDescent="0.25">
      <c r="A133" s="40">
        <v>40421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40451</v>
      </c>
      <c r="B134" s="20" t="s">
        <v>77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40448</v>
      </c>
    </row>
    <row r="135" spans="1:11" x14ac:dyDescent="0.25">
      <c r="A135" s="40">
        <v>40482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40512</v>
      </c>
      <c r="B136" s="20" t="s">
        <v>61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3</v>
      </c>
      <c r="I136" s="9"/>
      <c r="J136" s="11"/>
      <c r="K136" s="20" t="s">
        <v>111</v>
      </c>
    </row>
    <row r="137" spans="1:11" x14ac:dyDescent="0.25">
      <c r="A137" s="40"/>
      <c r="B137" s="20" t="s">
        <v>77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8">
        <v>40522</v>
      </c>
    </row>
    <row r="138" spans="1:11" x14ac:dyDescent="0.25">
      <c r="A138" s="40"/>
      <c r="B138" s="20" t="s">
        <v>112</v>
      </c>
      <c r="C138" s="13"/>
      <c r="D138" s="39">
        <v>4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113</v>
      </c>
    </row>
    <row r="139" spans="1:11" x14ac:dyDescent="0.25">
      <c r="A139" s="40">
        <v>40543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7" t="s">
        <v>114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40574</v>
      </c>
      <c r="B141" s="20" t="s">
        <v>96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8">
        <v>40555</v>
      </c>
    </row>
    <row r="142" spans="1:11" x14ac:dyDescent="0.25">
      <c r="A142" s="40"/>
      <c r="B142" s="20" t="s">
        <v>69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2</v>
      </c>
      <c r="I142" s="9"/>
      <c r="J142" s="11"/>
      <c r="K142" s="48" t="s">
        <v>115</v>
      </c>
    </row>
    <row r="143" spans="1:11" x14ac:dyDescent="0.25">
      <c r="A143" s="40">
        <v>40602</v>
      </c>
      <c r="B143" s="20" t="s">
        <v>77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8">
        <v>40576</v>
      </c>
    </row>
    <row r="144" spans="1:11" x14ac:dyDescent="0.25">
      <c r="A144" s="40"/>
      <c r="B144" s="20" t="s">
        <v>69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48" t="s">
        <v>116</v>
      </c>
    </row>
    <row r="145" spans="1:11" x14ac:dyDescent="0.25">
      <c r="A145" s="40">
        <v>40633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40663</v>
      </c>
      <c r="B146" s="20" t="s">
        <v>96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48">
        <v>40639</v>
      </c>
    </row>
    <row r="147" spans="1:11" x14ac:dyDescent="0.25">
      <c r="A147" s="40">
        <v>40694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40724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40755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40786</v>
      </c>
      <c r="B150" s="20" t="s">
        <v>96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48">
        <v>40774</v>
      </c>
    </row>
    <row r="151" spans="1:11" x14ac:dyDescent="0.25">
      <c r="A151" s="40">
        <v>40816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40847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40877</v>
      </c>
      <c r="B153" s="20" t="s">
        <v>77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48">
        <v>40855</v>
      </c>
    </row>
    <row r="154" spans="1:11" x14ac:dyDescent="0.25">
      <c r="A154" s="40"/>
      <c r="B154" s="20" t="s">
        <v>72</v>
      </c>
      <c r="C154" s="13"/>
      <c r="D154" s="39">
        <v>5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8" t="s">
        <v>117</v>
      </c>
    </row>
    <row r="155" spans="1:11" x14ac:dyDescent="0.25">
      <c r="A155" s="40">
        <v>40908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7" t="s">
        <v>118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40939</v>
      </c>
      <c r="B157" s="20" t="s">
        <v>96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8">
        <v>40920</v>
      </c>
    </row>
    <row r="158" spans="1:11" x14ac:dyDescent="0.25">
      <c r="A158" s="40"/>
      <c r="B158" s="20" t="s">
        <v>96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8">
        <v>40917</v>
      </c>
    </row>
    <row r="159" spans="1:11" x14ac:dyDescent="0.25">
      <c r="A159" s="40">
        <v>40968</v>
      </c>
      <c r="B159" s="20" t="s">
        <v>96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48">
        <v>40949</v>
      </c>
    </row>
    <row r="160" spans="1:11" x14ac:dyDescent="0.25">
      <c r="A160" s="40">
        <v>40999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41029</v>
      </c>
      <c r="B161" s="20" t="s">
        <v>77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41019</v>
      </c>
    </row>
    <row r="162" spans="1:11" x14ac:dyDescent="0.25">
      <c r="A162" s="40">
        <v>41060</v>
      </c>
      <c r="B162" s="20" t="s">
        <v>110</v>
      </c>
      <c r="C162" s="13">
        <v>1.25</v>
      </c>
      <c r="D162" s="39">
        <v>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48">
        <v>41044</v>
      </c>
    </row>
    <row r="163" spans="1:11" x14ac:dyDescent="0.25">
      <c r="A163" s="40"/>
      <c r="B163" s="20" t="s">
        <v>77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1</v>
      </c>
      <c r="I163" s="9"/>
      <c r="J163" s="11"/>
      <c r="K163" s="48">
        <v>41040</v>
      </c>
    </row>
    <row r="164" spans="1:11" x14ac:dyDescent="0.25">
      <c r="A164" s="40"/>
      <c r="B164" s="20" t="s">
        <v>61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3</v>
      </c>
      <c r="I164" s="9"/>
      <c r="J164" s="11"/>
      <c r="K164" s="48" t="s">
        <v>120</v>
      </c>
    </row>
    <row r="165" spans="1:11" x14ac:dyDescent="0.25">
      <c r="A165" s="40">
        <v>41090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41121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41152</v>
      </c>
      <c r="B167" s="20" t="s">
        <v>77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41149</v>
      </c>
    </row>
    <row r="168" spans="1:11" x14ac:dyDescent="0.25">
      <c r="A168" s="40">
        <v>41182</v>
      </c>
      <c r="B168" s="20" t="s">
        <v>77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20"/>
    </row>
    <row r="169" spans="1:11" x14ac:dyDescent="0.25">
      <c r="A169" s="40">
        <v>41213</v>
      </c>
      <c r="B169" s="15" t="s">
        <v>77</v>
      </c>
      <c r="C169" s="13">
        <v>1.25</v>
      </c>
      <c r="D169" s="42"/>
      <c r="E169" s="9"/>
      <c r="F169" s="15"/>
      <c r="G169" s="41">
        <f>IF(ISBLANK(Table1[[#This Row],[EARNED]]),"",Table1[[#This Row],[EARNED]])</f>
        <v>1.25</v>
      </c>
      <c r="H169" s="42">
        <v>1</v>
      </c>
      <c r="I169" s="9"/>
      <c r="J169" s="12"/>
      <c r="K169" s="49">
        <v>41200</v>
      </c>
    </row>
    <row r="170" spans="1:11" x14ac:dyDescent="0.25">
      <c r="A170" s="40">
        <v>41243</v>
      </c>
      <c r="B170" s="20" t="s">
        <v>112</v>
      </c>
      <c r="C170" s="13">
        <v>1.25</v>
      </c>
      <c r="D170" s="39">
        <v>4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 t="s">
        <v>121</v>
      </c>
    </row>
    <row r="171" spans="1:11" x14ac:dyDescent="0.25">
      <c r="A171" s="40">
        <v>41274</v>
      </c>
      <c r="B171" s="20" t="s">
        <v>72</v>
      </c>
      <c r="C171" s="13">
        <v>1.25</v>
      </c>
      <c r="D171" s="39">
        <v>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122</v>
      </c>
    </row>
    <row r="172" spans="1:11" x14ac:dyDescent="0.25">
      <c r="A172" s="47" t="s">
        <v>119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41305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41333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41364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41394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41425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41455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41486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41517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41547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41578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41608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41639</v>
      </c>
      <c r="B184" s="20" t="s">
        <v>53</v>
      </c>
      <c r="C184" s="13">
        <v>1.25</v>
      </c>
      <c r="D184" s="39">
        <v>5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7" t="s">
        <v>119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41670</v>
      </c>
      <c r="B186" s="20" t="s">
        <v>96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48">
        <v>41647</v>
      </c>
    </row>
    <row r="187" spans="1:11" x14ac:dyDescent="0.25">
      <c r="A187" s="40">
        <v>41698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41729</v>
      </c>
      <c r="B188" s="20" t="s">
        <v>110</v>
      </c>
      <c r="C188" s="13">
        <v>1.25</v>
      </c>
      <c r="D188" s="39">
        <v>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48">
        <v>41726</v>
      </c>
    </row>
    <row r="189" spans="1:11" x14ac:dyDescent="0.25">
      <c r="A189" s="40">
        <v>41759</v>
      </c>
      <c r="B189" s="20" t="s">
        <v>96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8">
        <v>41757</v>
      </c>
    </row>
    <row r="190" spans="1:11" x14ac:dyDescent="0.25">
      <c r="A190" s="40">
        <v>41790</v>
      </c>
      <c r="B190" s="20" t="s">
        <v>96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48">
        <v>41761</v>
      </c>
    </row>
    <row r="191" spans="1:11" x14ac:dyDescent="0.25">
      <c r="A191" s="40"/>
      <c r="B191" s="20" t="s">
        <v>77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41768</v>
      </c>
    </row>
    <row r="192" spans="1:11" x14ac:dyDescent="0.25">
      <c r="A192" s="40"/>
      <c r="B192" s="20" t="s">
        <v>61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3</v>
      </c>
      <c r="I192" s="9"/>
      <c r="J192" s="11"/>
      <c r="K192" s="48" t="s">
        <v>123</v>
      </c>
    </row>
    <row r="193" spans="1:11" x14ac:dyDescent="0.25">
      <c r="A193" s="40">
        <v>41820</v>
      </c>
      <c r="B193" s="20" t="s">
        <v>124</v>
      </c>
      <c r="C193" s="13">
        <v>1.25</v>
      </c>
      <c r="D193" s="39">
        <v>6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125</v>
      </c>
    </row>
    <row r="194" spans="1:11" x14ac:dyDescent="0.25">
      <c r="A194" s="40">
        <v>41851</v>
      </c>
      <c r="B194" s="20" t="s">
        <v>112</v>
      </c>
      <c r="C194" s="13">
        <v>1.25</v>
      </c>
      <c r="D194" s="39">
        <v>4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126</v>
      </c>
    </row>
    <row r="195" spans="1:11" x14ac:dyDescent="0.25">
      <c r="A195" s="40"/>
      <c r="B195" s="20" t="s">
        <v>69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2</v>
      </c>
      <c r="I195" s="9"/>
      <c r="J195" s="11"/>
      <c r="K195" s="20" t="s">
        <v>127</v>
      </c>
    </row>
    <row r="196" spans="1:11" x14ac:dyDescent="0.25">
      <c r="A196" s="40"/>
      <c r="B196" s="20" t="s">
        <v>54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4</v>
      </c>
      <c r="I196" s="9"/>
      <c r="J196" s="11"/>
      <c r="K196" s="20" t="s">
        <v>128</v>
      </c>
    </row>
    <row r="197" spans="1:11" x14ac:dyDescent="0.25">
      <c r="A197" s="40">
        <v>41882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41912</v>
      </c>
      <c r="B198" s="20" t="s">
        <v>110</v>
      </c>
      <c r="C198" s="13">
        <v>1.25</v>
      </c>
      <c r="D198" s="39">
        <v>1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48">
        <v>41912</v>
      </c>
    </row>
    <row r="199" spans="1:11" x14ac:dyDescent="0.25">
      <c r="A199" s="40">
        <v>41943</v>
      </c>
      <c r="B199" s="20" t="s">
        <v>112</v>
      </c>
      <c r="C199" s="13">
        <v>1.25</v>
      </c>
      <c r="D199" s="39">
        <v>4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129</v>
      </c>
    </row>
    <row r="200" spans="1:11" x14ac:dyDescent="0.25">
      <c r="A200" s="40"/>
      <c r="B200" s="20" t="s">
        <v>59</v>
      </c>
      <c r="C200" s="13"/>
      <c r="D200" s="39">
        <v>3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130</v>
      </c>
    </row>
    <row r="201" spans="1:11" x14ac:dyDescent="0.25">
      <c r="A201" s="40"/>
      <c r="B201" s="20" t="s">
        <v>77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48">
        <v>41925</v>
      </c>
    </row>
    <row r="202" spans="1:11" x14ac:dyDescent="0.25">
      <c r="A202" s="40"/>
      <c r="B202" s="20" t="s">
        <v>61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3</v>
      </c>
      <c r="I202" s="9"/>
      <c r="J202" s="11"/>
      <c r="K202" s="48" t="s">
        <v>131</v>
      </c>
    </row>
    <row r="203" spans="1:11" x14ac:dyDescent="0.25">
      <c r="A203" s="40">
        <v>41973</v>
      </c>
      <c r="B203" s="20" t="s">
        <v>69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2</v>
      </c>
      <c r="I203" s="9"/>
      <c r="J203" s="11"/>
      <c r="K203" s="20" t="s">
        <v>132</v>
      </c>
    </row>
    <row r="204" spans="1:11" x14ac:dyDescent="0.25">
      <c r="A204" s="40"/>
      <c r="B204" s="20" t="s">
        <v>133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2.5</v>
      </c>
      <c r="I204" s="9"/>
      <c r="J204" s="11"/>
      <c r="K204" s="20" t="s">
        <v>134</v>
      </c>
    </row>
    <row r="205" spans="1:11" x14ac:dyDescent="0.25">
      <c r="A205" s="40">
        <v>42004</v>
      </c>
      <c r="B205" s="20" t="s">
        <v>77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42002</v>
      </c>
    </row>
    <row r="206" spans="1:11" x14ac:dyDescent="0.25">
      <c r="A206" s="47" t="s">
        <v>135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48"/>
    </row>
    <row r="207" spans="1:11" x14ac:dyDescent="0.25">
      <c r="A207" s="40">
        <v>42035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42063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42094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42124</v>
      </c>
      <c r="B210" s="20" t="s">
        <v>110</v>
      </c>
      <c r="C210" s="13">
        <v>1.25</v>
      </c>
      <c r="D210" s="39">
        <v>1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48">
        <v>42101</v>
      </c>
    </row>
    <row r="211" spans="1:11" x14ac:dyDescent="0.25">
      <c r="A211" s="40"/>
      <c r="B211" s="20" t="s">
        <v>78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48" t="s">
        <v>136</v>
      </c>
    </row>
    <row r="212" spans="1:11" x14ac:dyDescent="0.25">
      <c r="A212" s="40">
        <v>42155</v>
      </c>
      <c r="B212" s="20" t="s">
        <v>77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42139</v>
      </c>
    </row>
    <row r="213" spans="1:11" x14ac:dyDescent="0.25">
      <c r="A213" s="40"/>
      <c r="B213" s="20" t="s">
        <v>77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48">
        <v>42149</v>
      </c>
    </row>
    <row r="214" spans="1:11" x14ac:dyDescent="0.25">
      <c r="A214" s="40">
        <v>42185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42216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42247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42277</v>
      </c>
      <c r="B217" s="20" t="s">
        <v>77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48">
        <v>42277</v>
      </c>
    </row>
    <row r="218" spans="1:11" x14ac:dyDescent="0.25">
      <c r="A218" s="40">
        <v>42308</v>
      </c>
      <c r="B218" s="20" t="s">
        <v>69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2</v>
      </c>
      <c r="I218" s="9"/>
      <c r="J218" s="11"/>
      <c r="K218" s="20" t="s">
        <v>137</v>
      </c>
    </row>
    <row r="219" spans="1:11" x14ac:dyDescent="0.25">
      <c r="A219" s="40"/>
      <c r="B219" s="20" t="s">
        <v>124</v>
      </c>
      <c r="C219" s="13"/>
      <c r="D219" s="39">
        <v>6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138</v>
      </c>
    </row>
    <row r="220" spans="1:11" x14ac:dyDescent="0.25">
      <c r="A220" s="40"/>
      <c r="B220" s="20" t="s">
        <v>64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6</v>
      </c>
      <c r="I220" s="9"/>
      <c r="J220" s="11"/>
      <c r="K220" s="20" t="s">
        <v>139</v>
      </c>
    </row>
    <row r="221" spans="1:11" x14ac:dyDescent="0.25">
      <c r="A221" s="40">
        <v>42338</v>
      </c>
      <c r="B221" s="20" t="s">
        <v>69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2</v>
      </c>
      <c r="I221" s="9"/>
      <c r="J221" s="11"/>
      <c r="K221" s="20" t="s">
        <v>140</v>
      </c>
    </row>
    <row r="222" spans="1:11" x14ac:dyDescent="0.25">
      <c r="A222" s="40">
        <v>42369</v>
      </c>
      <c r="B222" s="20" t="s">
        <v>77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8">
        <v>42352</v>
      </c>
    </row>
    <row r="223" spans="1:11" x14ac:dyDescent="0.25">
      <c r="A223" s="47" t="s">
        <v>141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8"/>
    </row>
    <row r="224" spans="1:11" x14ac:dyDescent="0.25">
      <c r="A224" s="40">
        <v>42400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42429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42460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42490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42521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42551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42582</v>
      </c>
      <c r="B230" s="20" t="s">
        <v>142</v>
      </c>
      <c r="C230" s="13">
        <v>1.25</v>
      </c>
      <c r="D230" s="39">
        <v>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48">
        <v>42570</v>
      </c>
    </row>
    <row r="231" spans="1:11" x14ac:dyDescent="0.25">
      <c r="A231" s="40"/>
      <c r="B231" s="20" t="s">
        <v>143</v>
      </c>
      <c r="C231" s="13"/>
      <c r="D231" s="39">
        <v>7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48" t="s">
        <v>144</v>
      </c>
    </row>
    <row r="232" spans="1:11" x14ac:dyDescent="0.25">
      <c r="A232" s="40">
        <v>42613</v>
      </c>
      <c r="B232" s="20" t="s">
        <v>77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1</v>
      </c>
      <c r="I232" s="9"/>
      <c r="J232" s="11"/>
      <c r="K232" s="48">
        <v>42591</v>
      </c>
    </row>
    <row r="233" spans="1:11" x14ac:dyDescent="0.25">
      <c r="A233" s="40"/>
      <c r="B233" s="20" t="s">
        <v>108</v>
      </c>
      <c r="C233" s="13"/>
      <c r="D233" s="39">
        <v>3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8" t="s">
        <v>145</v>
      </c>
    </row>
    <row r="234" spans="1:11" x14ac:dyDescent="0.25">
      <c r="A234" s="40"/>
      <c r="B234" s="20" t="s">
        <v>105</v>
      </c>
      <c r="C234" s="13"/>
      <c r="D234" s="39">
        <v>2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48" t="s">
        <v>146</v>
      </c>
    </row>
    <row r="235" spans="1:11" x14ac:dyDescent="0.25">
      <c r="A235" s="40">
        <v>42643</v>
      </c>
      <c r="B235" s="20" t="s">
        <v>77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42619</v>
      </c>
    </row>
    <row r="236" spans="1:11" x14ac:dyDescent="0.25">
      <c r="A236" s="40"/>
      <c r="B236" s="20" t="s">
        <v>108</v>
      </c>
      <c r="C236" s="13"/>
      <c r="D236" s="39">
        <v>3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147</v>
      </c>
    </row>
    <row r="237" spans="1:11" x14ac:dyDescent="0.25">
      <c r="A237" s="40"/>
      <c r="B237" s="20" t="s">
        <v>142</v>
      </c>
      <c r="C237" s="13"/>
      <c r="D237" s="39">
        <v>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48">
        <v>42632</v>
      </c>
    </row>
    <row r="238" spans="1:11" x14ac:dyDescent="0.25">
      <c r="A238" s="40"/>
      <c r="B238" s="20" t="s">
        <v>105</v>
      </c>
      <c r="C238" s="13"/>
      <c r="D238" s="39">
        <v>2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148</v>
      </c>
    </row>
    <row r="239" spans="1:11" x14ac:dyDescent="0.25">
      <c r="A239" s="40">
        <v>42674</v>
      </c>
      <c r="B239" s="20" t="s">
        <v>77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</v>
      </c>
      <c r="I239" s="9"/>
      <c r="J239" s="11"/>
      <c r="K239" s="48">
        <v>42671</v>
      </c>
    </row>
    <row r="240" spans="1:11" x14ac:dyDescent="0.25">
      <c r="A240" s="40">
        <v>42704</v>
      </c>
      <c r="B240" s="20" t="s">
        <v>77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8" t="s">
        <v>150</v>
      </c>
    </row>
    <row r="241" spans="1:11" x14ac:dyDescent="0.25">
      <c r="A241" s="40"/>
      <c r="B241" s="20" t="s">
        <v>105</v>
      </c>
      <c r="C241" s="13"/>
      <c r="D241" s="39">
        <v>2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8" t="s">
        <v>149</v>
      </c>
    </row>
    <row r="242" spans="1:11" x14ac:dyDescent="0.25">
      <c r="A242" s="40"/>
      <c r="B242" s="20" t="s">
        <v>108</v>
      </c>
      <c r="C242" s="13"/>
      <c r="D242" s="39">
        <v>3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8" t="s">
        <v>151</v>
      </c>
    </row>
    <row r="243" spans="1:11" x14ac:dyDescent="0.25">
      <c r="A243" s="40"/>
      <c r="B243" s="20" t="s">
        <v>142</v>
      </c>
      <c r="C243" s="13"/>
      <c r="D243" s="39">
        <v>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8">
        <v>42703</v>
      </c>
    </row>
    <row r="244" spans="1:11" x14ac:dyDescent="0.25">
      <c r="A244" s="40">
        <v>42735</v>
      </c>
      <c r="B244" s="20" t="s">
        <v>142</v>
      </c>
      <c r="C244" s="13">
        <v>1.25</v>
      </c>
      <c r="D244" s="39">
        <v>1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48">
        <v>42706</v>
      </c>
    </row>
    <row r="245" spans="1:11" x14ac:dyDescent="0.25">
      <c r="A245" s="40"/>
      <c r="B245" s="20" t="s">
        <v>72</v>
      </c>
      <c r="C245" s="13"/>
      <c r="D245" s="39">
        <v>5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48" t="s">
        <v>152</v>
      </c>
    </row>
    <row r="246" spans="1:11" x14ac:dyDescent="0.25">
      <c r="A246" s="40"/>
      <c r="B246" s="20" t="s">
        <v>77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8">
        <v>42721</v>
      </c>
    </row>
    <row r="247" spans="1:11" x14ac:dyDescent="0.25">
      <c r="A247" s="40"/>
      <c r="B247" s="20" t="s">
        <v>69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2</v>
      </c>
      <c r="I247" s="9"/>
      <c r="J247" s="11"/>
      <c r="K247" s="48" t="s">
        <v>153</v>
      </c>
    </row>
    <row r="248" spans="1:11" x14ac:dyDescent="0.25">
      <c r="A248" s="47" t="s">
        <v>154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48"/>
    </row>
    <row r="249" spans="1:11" x14ac:dyDescent="0.25">
      <c r="A249" s="40">
        <v>42766</v>
      </c>
      <c r="B249" s="20" t="s">
        <v>78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156</v>
      </c>
    </row>
    <row r="250" spans="1:11" x14ac:dyDescent="0.25">
      <c r="A250" s="40"/>
      <c r="B250" s="20" t="s">
        <v>77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20"/>
    </row>
    <row r="251" spans="1:11" x14ac:dyDescent="0.25">
      <c r="A251" s="40"/>
      <c r="B251" s="20" t="s">
        <v>157</v>
      </c>
      <c r="C251" s="13"/>
      <c r="D251" s="39">
        <v>3.5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158</v>
      </c>
    </row>
    <row r="252" spans="1:11" x14ac:dyDescent="0.25">
      <c r="A252" s="40"/>
      <c r="B252" s="20" t="s">
        <v>105</v>
      </c>
      <c r="C252" s="13"/>
      <c r="D252" s="39">
        <v>2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 t="s">
        <v>159</v>
      </c>
    </row>
    <row r="253" spans="1:11" x14ac:dyDescent="0.25">
      <c r="A253" s="40">
        <v>42794</v>
      </c>
      <c r="B253" s="20" t="s">
        <v>105</v>
      </c>
      <c r="C253" s="13">
        <v>1.25</v>
      </c>
      <c r="D253" s="39">
        <v>2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160</v>
      </c>
    </row>
    <row r="254" spans="1:11" x14ac:dyDescent="0.25">
      <c r="A254" s="40"/>
      <c r="B254" s="20" t="s">
        <v>77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48">
        <v>42794</v>
      </c>
    </row>
    <row r="255" spans="1:11" x14ac:dyDescent="0.25">
      <c r="A255" s="40">
        <v>42825</v>
      </c>
      <c r="B255" s="20" t="s">
        <v>77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8">
        <v>42797</v>
      </c>
    </row>
    <row r="256" spans="1:11" x14ac:dyDescent="0.25">
      <c r="A256" s="40">
        <v>42855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42886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42916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42947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42978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43008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43039</v>
      </c>
      <c r="B262" s="20" t="s">
        <v>161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5</v>
      </c>
      <c r="I262" s="9"/>
      <c r="J262" s="11"/>
      <c r="K262" s="20" t="s">
        <v>162</v>
      </c>
    </row>
    <row r="263" spans="1:11" x14ac:dyDescent="0.25">
      <c r="A263" s="40">
        <v>43069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43100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7" t="s">
        <v>42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43131</v>
      </c>
      <c r="B266" s="20" t="s">
        <v>163</v>
      </c>
      <c r="C266" s="13">
        <v>1.25</v>
      </c>
      <c r="D266" s="39">
        <v>21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43159</v>
      </c>
      <c r="B267" s="20" t="s">
        <v>77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8">
        <v>43136</v>
      </c>
    </row>
    <row r="268" spans="1:11" x14ac:dyDescent="0.25">
      <c r="A268" s="40">
        <v>43190</v>
      </c>
      <c r="B268" s="20" t="s">
        <v>61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3</v>
      </c>
      <c r="I268" s="9"/>
      <c r="J268" s="11"/>
      <c r="K268" s="20" t="s">
        <v>164</v>
      </c>
    </row>
    <row r="269" spans="1:11" x14ac:dyDescent="0.25">
      <c r="A269" s="40">
        <v>43220</v>
      </c>
      <c r="B269" s="20" t="s">
        <v>96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8">
        <v>43193</v>
      </c>
    </row>
    <row r="270" spans="1:11" x14ac:dyDescent="0.25">
      <c r="A270" s="40"/>
      <c r="B270" s="20" t="s">
        <v>165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48" t="s">
        <v>166</v>
      </c>
    </row>
    <row r="271" spans="1:11" x14ac:dyDescent="0.25">
      <c r="A271" s="40"/>
      <c r="B271" s="20" t="s">
        <v>77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48">
        <v>43217</v>
      </c>
    </row>
    <row r="272" spans="1:11" x14ac:dyDescent="0.25">
      <c r="A272" s="40">
        <v>43251</v>
      </c>
      <c r="B272" s="20" t="s">
        <v>69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2</v>
      </c>
      <c r="I272" s="9"/>
      <c r="J272" s="11"/>
      <c r="K272" s="20" t="s">
        <v>167</v>
      </c>
    </row>
    <row r="273" spans="1:11" x14ac:dyDescent="0.25">
      <c r="A273" s="40"/>
      <c r="B273" s="20" t="s">
        <v>77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8">
        <v>43229</v>
      </c>
    </row>
    <row r="274" spans="1:11" x14ac:dyDescent="0.25">
      <c r="A274" s="40"/>
      <c r="B274" s="20" t="s">
        <v>96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48">
        <v>43241</v>
      </c>
    </row>
    <row r="275" spans="1:11" x14ac:dyDescent="0.25">
      <c r="A275" s="40">
        <v>43281</v>
      </c>
      <c r="B275" s="20" t="s">
        <v>77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43262</v>
      </c>
    </row>
    <row r="276" spans="1:11" x14ac:dyDescent="0.25">
      <c r="A276" s="40"/>
      <c r="B276" s="20" t="s">
        <v>69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2</v>
      </c>
      <c r="I276" s="9"/>
      <c r="J276" s="11"/>
      <c r="K276" s="48" t="s">
        <v>168</v>
      </c>
    </row>
    <row r="277" spans="1:11" x14ac:dyDescent="0.25">
      <c r="A277" s="40"/>
      <c r="B277" s="20" t="s">
        <v>77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8">
        <v>43277</v>
      </c>
    </row>
    <row r="278" spans="1:11" x14ac:dyDescent="0.25">
      <c r="A278" s="40"/>
      <c r="B278" s="20" t="s">
        <v>61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3</v>
      </c>
      <c r="I278" s="9"/>
      <c r="J278" s="11"/>
      <c r="K278" s="48" t="s">
        <v>169</v>
      </c>
    </row>
    <row r="279" spans="1:11" x14ac:dyDescent="0.25">
      <c r="A279" s="40">
        <v>43312</v>
      </c>
      <c r="B279" s="20" t="s">
        <v>77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43283</v>
      </c>
    </row>
    <row r="280" spans="1:11" x14ac:dyDescent="0.25">
      <c r="A280" s="40"/>
      <c r="B280" s="20" t="s">
        <v>69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2</v>
      </c>
      <c r="I280" s="9"/>
      <c r="J280" s="11"/>
      <c r="K280" s="48" t="s">
        <v>170</v>
      </c>
    </row>
    <row r="281" spans="1:11" x14ac:dyDescent="0.25">
      <c r="A281" s="40"/>
      <c r="B281" s="20" t="s">
        <v>142</v>
      </c>
      <c r="C281" s="13"/>
      <c r="D281" s="39">
        <v>1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48">
        <v>43304</v>
      </c>
    </row>
    <row r="282" spans="1:11" x14ac:dyDescent="0.25">
      <c r="A282" s="40"/>
      <c r="B282" s="20" t="s">
        <v>142</v>
      </c>
      <c r="C282" s="13"/>
      <c r="D282" s="39">
        <v>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48">
        <v>43307</v>
      </c>
    </row>
    <row r="283" spans="1:11" x14ac:dyDescent="0.25">
      <c r="A283" s="40">
        <v>43343</v>
      </c>
      <c r="B283" s="20" t="s">
        <v>171</v>
      </c>
      <c r="C283" s="13">
        <v>1.25</v>
      </c>
      <c r="D283" s="39">
        <v>4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172</v>
      </c>
    </row>
    <row r="284" spans="1:11" x14ac:dyDescent="0.25">
      <c r="A284" s="40"/>
      <c r="B284" s="20" t="s">
        <v>108</v>
      </c>
      <c r="C284" s="13"/>
      <c r="D284" s="39">
        <v>3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173</v>
      </c>
    </row>
    <row r="285" spans="1:11" x14ac:dyDescent="0.25">
      <c r="A285" s="40"/>
      <c r="B285" s="20" t="s">
        <v>77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43340</v>
      </c>
    </row>
    <row r="286" spans="1:11" x14ac:dyDescent="0.25">
      <c r="A286" s="40">
        <v>43373</v>
      </c>
      <c r="B286" s="20" t="s">
        <v>105</v>
      </c>
      <c r="C286" s="13">
        <v>1.25</v>
      </c>
      <c r="D286" s="39">
        <v>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174</v>
      </c>
    </row>
    <row r="287" spans="1:11" x14ac:dyDescent="0.25">
      <c r="A287" s="40"/>
      <c r="B287" s="20" t="s">
        <v>77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8">
        <v>43363</v>
      </c>
    </row>
    <row r="288" spans="1:11" x14ac:dyDescent="0.25">
      <c r="A288" s="40"/>
      <c r="B288" s="20" t="s">
        <v>108</v>
      </c>
      <c r="C288" s="13"/>
      <c r="D288" s="39">
        <v>3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175</v>
      </c>
    </row>
    <row r="289" spans="1:11" x14ac:dyDescent="0.25">
      <c r="A289" s="40">
        <v>43404</v>
      </c>
      <c r="B289" s="20" t="s">
        <v>77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48">
        <v>43374</v>
      </c>
    </row>
    <row r="290" spans="1:11" x14ac:dyDescent="0.25">
      <c r="A290" s="40"/>
      <c r="B290" s="20" t="s">
        <v>176</v>
      </c>
      <c r="C290" s="13"/>
      <c r="D290" s="39">
        <v>8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8" t="s">
        <v>177</v>
      </c>
    </row>
    <row r="291" spans="1:11" x14ac:dyDescent="0.25">
      <c r="A291" s="40">
        <v>43434</v>
      </c>
      <c r="B291" s="20" t="s">
        <v>178</v>
      </c>
      <c r="C291" s="13">
        <v>1.25</v>
      </c>
      <c r="D291" s="39">
        <v>19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48">
        <v>43395</v>
      </c>
    </row>
    <row r="292" spans="1:11" x14ac:dyDescent="0.25">
      <c r="A292" s="40"/>
      <c r="B292" s="20" t="s">
        <v>108</v>
      </c>
      <c r="C292" s="13"/>
      <c r="D292" s="39">
        <v>3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8" t="s">
        <v>179</v>
      </c>
    </row>
    <row r="293" spans="1:11" x14ac:dyDescent="0.25">
      <c r="A293" s="40">
        <v>43465</v>
      </c>
      <c r="B293" s="20" t="s">
        <v>77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48">
        <v>43438</v>
      </c>
    </row>
    <row r="294" spans="1:11" x14ac:dyDescent="0.25">
      <c r="A294" s="47" t="s">
        <v>43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48"/>
    </row>
    <row r="295" spans="1:11" x14ac:dyDescent="0.25">
      <c r="A295" s="40">
        <v>43496</v>
      </c>
      <c r="B295" s="20" t="s">
        <v>96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48">
        <v>43489</v>
      </c>
    </row>
    <row r="296" spans="1:11" x14ac:dyDescent="0.25">
      <c r="A296" s="40"/>
      <c r="B296" s="20" t="s">
        <v>77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8">
        <v>43480</v>
      </c>
    </row>
    <row r="297" spans="1:11" x14ac:dyDescent="0.25">
      <c r="A297" s="40"/>
      <c r="B297" s="20" t="s">
        <v>155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8" t="s">
        <v>180</v>
      </c>
    </row>
    <row r="298" spans="1:11" x14ac:dyDescent="0.25">
      <c r="A298" s="40">
        <v>43524</v>
      </c>
      <c r="B298" s="20" t="s">
        <v>69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2</v>
      </c>
      <c r="I298" s="9"/>
      <c r="J298" s="11"/>
      <c r="K298" s="20" t="s">
        <v>181</v>
      </c>
    </row>
    <row r="299" spans="1:11" x14ac:dyDescent="0.25">
      <c r="A299" s="40">
        <v>43555</v>
      </c>
      <c r="B299" s="20" t="s">
        <v>69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2</v>
      </c>
      <c r="I299" s="9"/>
      <c r="J299" s="11"/>
      <c r="K299" s="20" t="s">
        <v>182</v>
      </c>
    </row>
    <row r="300" spans="1:11" x14ac:dyDescent="0.25">
      <c r="A300" s="40"/>
      <c r="B300" s="20" t="s">
        <v>105</v>
      </c>
      <c r="C300" s="13"/>
      <c r="D300" s="39">
        <v>2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183</v>
      </c>
    </row>
    <row r="301" spans="1:11" x14ac:dyDescent="0.25">
      <c r="A301" s="40">
        <v>43585</v>
      </c>
      <c r="B301" s="20" t="s">
        <v>171</v>
      </c>
      <c r="C301" s="13">
        <v>1.25</v>
      </c>
      <c r="D301" s="39">
        <v>4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 t="s">
        <v>184</v>
      </c>
    </row>
    <row r="302" spans="1:11" x14ac:dyDescent="0.25">
      <c r="A302" s="40"/>
      <c r="B302" s="20" t="s">
        <v>108</v>
      </c>
      <c r="C302" s="13"/>
      <c r="D302" s="39">
        <v>3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185</v>
      </c>
    </row>
    <row r="303" spans="1:11" x14ac:dyDescent="0.25">
      <c r="A303" s="40">
        <v>43616</v>
      </c>
      <c r="B303" s="20" t="s">
        <v>171</v>
      </c>
      <c r="C303" s="13">
        <v>1.25</v>
      </c>
      <c r="D303" s="39">
        <v>4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/>
      <c r="B304" s="20" t="s">
        <v>105</v>
      </c>
      <c r="C304" s="13"/>
      <c r="D304" s="39">
        <v>2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 t="s">
        <v>186</v>
      </c>
    </row>
    <row r="305" spans="1:11" x14ac:dyDescent="0.25">
      <c r="A305" s="40"/>
      <c r="B305" s="20" t="s">
        <v>142</v>
      </c>
      <c r="C305" s="13"/>
      <c r="D305" s="39">
        <v>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48">
        <v>43614</v>
      </c>
    </row>
    <row r="306" spans="1:11" x14ac:dyDescent="0.25">
      <c r="A306" s="40">
        <v>43646</v>
      </c>
      <c r="B306" s="20" t="s">
        <v>105</v>
      </c>
      <c r="C306" s="13">
        <v>1.25</v>
      </c>
      <c r="D306" s="39">
        <v>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 t="s">
        <v>187</v>
      </c>
    </row>
    <row r="307" spans="1:11" x14ac:dyDescent="0.25">
      <c r="A307" s="40"/>
      <c r="B307" s="20" t="s">
        <v>77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48">
        <v>43633</v>
      </c>
    </row>
    <row r="308" spans="1:11" x14ac:dyDescent="0.25">
      <c r="A308" s="40"/>
      <c r="B308" s="20" t="s">
        <v>108</v>
      </c>
      <c r="C308" s="13"/>
      <c r="D308" s="39">
        <v>2</v>
      </c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48" t="s">
        <v>188</v>
      </c>
    </row>
    <row r="309" spans="1:11" x14ac:dyDescent="0.25">
      <c r="A309" s="40">
        <v>43677</v>
      </c>
      <c r="B309" s="20" t="s">
        <v>61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3</v>
      </c>
      <c r="I309" s="9"/>
      <c r="J309" s="11"/>
      <c r="K309" s="20" t="s">
        <v>189</v>
      </c>
    </row>
    <row r="310" spans="1:11" x14ac:dyDescent="0.25">
      <c r="A310" s="40">
        <v>43708</v>
      </c>
      <c r="B310" s="20" t="s">
        <v>96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48">
        <v>43684</v>
      </c>
    </row>
    <row r="311" spans="1:11" x14ac:dyDescent="0.25">
      <c r="A311" s="40"/>
      <c r="B311" s="20" t="s">
        <v>69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2</v>
      </c>
      <c r="I311" s="9"/>
      <c r="J311" s="11"/>
      <c r="K311" s="48" t="s">
        <v>190</v>
      </c>
    </row>
    <row r="312" spans="1:11" x14ac:dyDescent="0.25">
      <c r="A312" s="40">
        <v>43738</v>
      </c>
      <c r="B312" s="20" t="s">
        <v>54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4</v>
      </c>
      <c r="I312" s="9"/>
      <c r="J312" s="11"/>
      <c r="K312" s="20" t="s">
        <v>191</v>
      </c>
    </row>
    <row r="313" spans="1:11" x14ac:dyDescent="0.25">
      <c r="A313" s="40"/>
      <c r="B313" s="20" t="s">
        <v>69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2</v>
      </c>
      <c r="I313" s="9"/>
      <c r="J313" s="11"/>
      <c r="K313" s="20" t="s">
        <v>192</v>
      </c>
    </row>
    <row r="314" spans="1:11" x14ac:dyDescent="0.25">
      <c r="A314" s="40"/>
      <c r="B314" s="20" t="s">
        <v>77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48">
        <v>43725</v>
      </c>
    </row>
    <row r="315" spans="1:11" x14ac:dyDescent="0.25">
      <c r="A315" s="40"/>
      <c r="B315" s="20" t="s">
        <v>105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48" t="s">
        <v>193</v>
      </c>
    </row>
    <row r="316" spans="1:11" x14ac:dyDescent="0.25">
      <c r="A316" s="40"/>
      <c r="B316" s="20" t="s">
        <v>105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48" t="s">
        <v>194</v>
      </c>
    </row>
    <row r="317" spans="1:11" x14ac:dyDescent="0.25">
      <c r="A317" s="40">
        <v>43769</v>
      </c>
      <c r="B317" s="20" t="s">
        <v>142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48">
        <v>43749</v>
      </c>
    </row>
    <row r="318" spans="1:11" x14ac:dyDescent="0.25">
      <c r="A318" s="40"/>
      <c r="B318" s="20" t="s">
        <v>108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3</v>
      </c>
      <c r="I318" s="9"/>
      <c r="J318" s="11"/>
      <c r="K318" s="48" t="s">
        <v>195</v>
      </c>
    </row>
    <row r="319" spans="1:11" x14ac:dyDescent="0.25">
      <c r="A319" s="40">
        <v>43799</v>
      </c>
      <c r="B319" s="20" t="s">
        <v>77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1</v>
      </c>
      <c r="I319" s="9"/>
      <c r="J319" s="11"/>
      <c r="K319" s="20"/>
    </row>
    <row r="320" spans="1:11" x14ac:dyDescent="0.25">
      <c r="A320" s="40"/>
      <c r="B320" s="20" t="s">
        <v>69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2</v>
      </c>
      <c r="I320" s="9"/>
      <c r="J320" s="11"/>
      <c r="K320" s="20" t="s">
        <v>196</v>
      </c>
    </row>
    <row r="321" spans="1:11" x14ac:dyDescent="0.25">
      <c r="A321" s="40"/>
      <c r="B321" s="20" t="s">
        <v>142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1</v>
      </c>
      <c r="I321" s="9"/>
      <c r="J321" s="11"/>
      <c r="K321" s="48">
        <v>43795</v>
      </c>
    </row>
    <row r="322" spans="1:11" x14ac:dyDescent="0.25">
      <c r="A322" s="40">
        <v>43830</v>
      </c>
      <c r="B322" s="20" t="s">
        <v>112</v>
      </c>
      <c r="C322" s="13">
        <v>1.25</v>
      </c>
      <c r="D322" s="39">
        <v>4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/>
      <c r="B323" s="20" t="s">
        <v>59</v>
      </c>
      <c r="C323" s="13"/>
      <c r="D323" s="39">
        <v>3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197</v>
      </c>
    </row>
    <row r="324" spans="1:11" x14ac:dyDescent="0.25">
      <c r="A324" s="40"/>
      <c r="B324" s="20" t="s">
        <v>112</v>
      </c>
      <c r="C324" s="13"/>
      <c r="D324" s="39">
        <v>4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198</v>
      </c>
    </row>
    <row r="325" spans="1:11" x14ac:dyDescent="0.25">
      <c r="A325" s="47" t="s">
        <v>44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43861</v>
      </c>
      <c r="B326" s="20" t="s">
        <v>142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48">
        <v>43840</v>
      </c>
    </row>
    <row r="327" spans="1:11" x14ac:dyDescent="0.25">
      <c r="A327" s="40"/>
      <c r="B327" s="20" t="s">
        <v>199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200</v>
      </c>
    </row>
    <row r="328" spans="1:11" x14ac:dyDescent="0.25">
      <c r="A328" s="40"/>
      <c r="B328" s="20" t="s">
        <v>199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201</v>
      </c>
    </row>
    <row r="329" spans="1:11" x14ac:dyDescent="0.25">
      <c r="A329" s="40">
        <v>43890</v>
      </c>
      <c r="B329" s="20" t="s">
        <v>59</v>
      </c>
      <c r="C329" s="13">
        <v>1.25</v>
      </c>
      <c r="D329" s="39">
        <v>3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202</v>
      </c>
    </row>
    <row r="330" spans="1:11" x14ac:dyDescent="0.25">
      <c r="A330" s="40">
        <v>43921</v>
      </c>
      <c r="B330" s="20" t="s">
        <v>69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2</v>
      </c>
      <c r="I330" s="9"/>
      <c r="J330" s="11"/>
      <c r="K330" s="20" t="s">
        <v>203</v>
      </c>
    </row>
    <row r="331" spans="1:11" x14ac:dyDescent="0.25">
      <c r="A331" s="40"/>
      <c r="B331" s="20" t="s">
        <v>171</v>
      </c>
      <c r="C331" s="13"/>
      <c r="D331" s="39">
        <v>4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204</v>
      </c>
    </row>
    <row r="332" spans="1:11" x14ac:dyDescent="0.25">
      <c r="A332" s="40">
        <v>43951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43982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44012</v>
      </c>
      <c r="B334" s="20" t="s">
        <v>72</v>
      </c>
      <c r="C334" s="13">
        <v>1.25</v>
      </c>
      <c r="D334" s="39">
        <v>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 t="s">
        <v>205</v>
      </c>
    </row>
    <row r="335" spans="1:11" x14ac:dyDescent="0.25">
      <c r="A335" s="40"/>
      <c r="B335" s="20" t="s">
        <v>61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3</v>
      </c>
      <c r="I335" s="9"/>
      <c r="J335" s="11"/>
      <c r="K335" s="20" t="s">
        <v>206</v>
      </c>
    </row>
    <row r="336" spans="1:11" x14ac:dyDescent="0.25">
      <c r="A336" s="40"/>
      <c r="B336" s="20" t="s">
        <v>54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4</v>
      </c>
      <c r="I336" s="9"/>
      <c r="J336" s="11"/>
      <c r="K336" s="20" t="s">
        <v>207</v>
      </c>
    </row>
    <row r="337" spans="1:11" x14ac:dyDescent="0.25">
      <c r="A337" s="40">
        <v>44043</v>
      </c>
      <c r="B337" s="20" t="s">
        <v>108</v>
      </c>
      <c r="C337" s="13">
        <v>1.25</v>
      </c>
      <c r="D337" s="39">
        <v>3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208</v>
      </c>
    </row>
    <row r="338" spans="1:11" x14ac:dyDescent="0.25">
      <c r="A338" s="40">
        <v>44074</v>
      </c>
      <c r="B338" s="20" t="s">
        <v>209</v>
      </c>
      <c r="C338" s="13">
        <v>1.25</v>
      </c>
      <c r="D338" s="39">
        <v>14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210</v>
      </c>
    </row>
    <row r="339" spans="1:11" x14ac:dyDescent="0.25">
      <c r="A339" s="40">
        <v>44104</v>
      </c>
      <c r="B339" s="20" t="s">
        <v>77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1</v>
      </c>
      <c r="I339" s="9"/>
      <c r="J339" s="11"/>
      <c r="K339" s="48">
        <v>44096</v>
      </c>
    </row>
    <row r="340" spans="1:11" x14ac:dyDescent="0.25">
      <c r="A340" s="40"/>
      <c r="B340" s="20" t="s">
        <v>108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3</v>
      </c>
      <c r="I340" s="9"/>
      <c r="J340" s="11"/>
      <c r="K340" s="20" t="s">
        <v>211</v>
      </c>
    </row>
    <row r="341" spans="1:11" x14ac:dyDescent="0.25">
      <c r="A341" s="40">
        <v>44135</v>
      </c>
      <c r="B341" s="20" t="s">
        <v>69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2</v>
      </c>
      <c r="I341" s="9"/>
      <c r="J341" s="11"/>
      <c r="K341" s="20" t="s">
        <v>212</v>
      </c>
    </row>
    <row r="342" spans="1:11" x14ac:dyDescent="0.25">
      <c r="A342" s="40"/>
      <c r="B342" s="20" t="s">
        <v>61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3</v>
      </c>
      <c r="I342" s="9"/>
      <c r="J342" s="11"/>
      <c r="K342" s="20" t="s">
        <v>213</v>
      </c>
    </row>
    <row r="343" spans="1:11" x14ac:dyDescent="0.25">
      <c r="A343" s="40">
        <v>44165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44196</v>
      </c>
      <c r="B344" s="20" t="s">
        <v>61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3</v>
      </c>
      <c r="I344" s="9"/>
      <c r="J344" s="11"/>
      <c r="K344" s="20" t="s">
        <v>214</v>
      </c>
    </row>
    <row r="345" spans="1:11" x14ac:dyDescent="0.25">
      <c r="A345" s="40"/>
      <c r="B345" s="20" t="s">
        <v>110</v>
      </c>
      <c r="C345" s="13"/>
      <c r="D345" s="39">
        <v>1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48">
        <v>44181</v>
      </c>
    </row>
    <row r="346" spans="1:11" x14ac:dyDescent="0.25">
      <c r="A346" s="47" t="s">
        <v>45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48"/>
    </row>
    <row r="347" spans="1:11" x14ac:dyDescent="0.25">
      <c r="A347" s="40">
        <v>44227</v>
      </c>
      <c r="B347" s="20" t="s">
        <v>155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215</v>
      </c>
    </row>
    <row r="348" spans="1:11" x14ac:dyDescent="0.25">
      <c r="A348" s="40">
        <v>44255</v>
      </c>
      <c r="B348" s="20" t="s">
        <v>77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48">
        <v>44242</v>
      </c>
    </row>
    <row r="349" spans="1:11" x14ac:dyDescent="0.25">
      <c r="A349" s="40"/>
      <c r="B349" s="20" t="s">
        <v>96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48">
        <v>44236</v>
      </c>
    </row>
    <row r="350" spans="1:11" x14ac:dyDescent="0.25">
      <c r="A350" s="40"/>
      <c r="B350" s="20" t="s">
        <v>61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3</v>
      </c>
      <c r="I350" s="9"/>
      <c r="J350" s="11"/>
      <c r="K350" s="48" t="s">
        <v>216</v>
      </c>
    </row>
    <row r="351" spans="1:11" x14ac:dyDescent="0.25">
      <c r="A351" s="40">
        <v>44286</v>
      </c>
      <c r="B351" s="20" t="s">
        <v>59</v>
      </c>
      <c r="C351" s="13">
        <v>1.25</v>
      </c>
      <c r="D351" s="39">
        <v>3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/>
      <c r="B352" s="20" t="s">
        <v>77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8">
        <v>44249</v>
      </c>
    </row>
    <row r="353" spans="1:11" x14ac:dyDescent="0.25">
      <c r="A353" s="40"/>
      <c r="B353" s="20" t="s">
        <v>61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3</v>
      </c>
      <c r="I353" s="9"/>
      <c r="J353" s="11"/>
      <c r="K353" s="48" t="s">
        <v>217</v>
      </c>
    </row>
    <row r="354" spans="1:11" x14ac:dyDescent="0.25">
      <c r="A354" s="40"/>
      <c r="B354" s="20" t="s">
        <v>105</v>
      </c>
      <c r="C354" s="13"/>
      <c r="D354" s="39">
        <v>2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 t="s">
        <v>218</v>
      </c>
    </row>
    <row r="355" spans="1:11" x14ac:dyDescent="0.25">
      <c r="A355" s="40"/>
      <c r="B355" s="20" t="s">
        <v>219</v>
      </c>
      <c r="C355" s="13"/>
      <c r="D355" s="39">
        <v>2</v>
      </c>
      <c r="E355" s="9"/>
      <c r="F355" s="20"/>
      <c r="G355" s="13" t="str">
        <f>IF(ISBLANK(Table1[[#This Row],[EARNED]]),"",Table1[[#This Row],[EARNED]])</f>
        <v/>
      </c>
      <c r="H355" s="39">
        <v>8</v>
      </c>
      <c r="I355" s="9"/>
      <c r="J355" s="11"/>
      <c r="K355" s="48" t="s">
        <v>220</v>
      </c>
    </row>
    <row r="356" spans="1:11" x14ac:dyDescent="0.25">
      <c r="A356" s="40">
        <v>44316</v>
      </c>
      <c r="B356" s="20" t="s">
        <v>221</v>
      </c>
      <c r="C356" s="13">
        <v>1.25</v>
      </c>
      <c r="D356" s="39">
        <v>2</v>
      </c>
      <c r="E356" s="9"/>
      <c r="F356" s="20"/>
      <c r="G356" s="13">
        <f>IF(ISBLANK(Table1[[#This Row],[EARNED]]),"",Table1[[#This Row],[EARNED]])</f>
        <v>1.25</v>
      </c>
      <c r="H356" s="39">
        <v>3</v>
      </c>
      <c r="I356" s="9"/>
      <c r="J356" s="11"/>
      <c r="K356" s="20" t="s">
        <v>222</v>
      </c>
    </row>
    <row r="357" spans="1:11" x14ac:dyDescent="0.25">
      <c r="A357" s="40">
        <v>44347</v>
      </c>
      <c r="B357" s="20" t="s">
        <v>69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2</v>
      </c>
      <c r="I357" s="9"/>
      <c r="J357" s="11"/>
      <c r="K357" s="20" t="s">
        <v>223</v>
      </c>
    </row>
    <row r="358" spans="1:11" x14ac:dyDescent="0.25">
      <c r="A358" s="40"/>
      <c r="B358" s="20" t="s">
        <v>77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8">
        <v>44341</v>
      </c>
    </row>
    <row r="359" spans="1:11" x14ac:dyDescent="0.25">
      <c r="A359" s="40">
        <v>44377</v>
      </c>
      <c r="B359" s="20" t="s">
        <v>61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3</v>
      </c>
      <c r="I359" s="9"/>
      <c r="J359" s="11"/>
      <c r="K359" s="20" t="s">
        <v>224</v>
      </c>
    </row>
    <row r="360" spans="1:11" x14ac:dyDescent="0.25">
      <c r="A360" s="40"/>
      <c r="B360" s="20" t="s">
        <v>105</v>
      </c>
      <c r="C360" s="13"/>
      <c r="D360" s="39">
        <v>1</v>
      </c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20" t="s">
        <v>225</v>
      </c>
    </row>
    <row r="361" spans="1:11" x14ac:dyDescent="0.25">
      <c r="A361" s="40"/>
      <c r="B361" s="20" t="s">
        <v>105</v>
      </c>
      <c r="C361" s="13"/>
      <c r="D361" s="39">
        <v>1</v>
      </c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20" t="s">
        <v>226</v>
      </c>
    </row>
    <row r="362" spans="1:11" x14ac:dyDescent="0.25">
      <c r="A362" s="40">
        <v>44408</v>
      </c>
      <c r="B362" s="20" t="s">
        <v>108</v>
      </c>
      <c r="C362" s="13">
        <v>1.25</v>
      </c>
      <c r="D362" s="39">
        <v>1</v>
      </c>
      <c r="E362" s="9"/>
      <c r="F362" s="20"/>
      <c r="G362" s="13">
        <f>IF(ISBLANK(Table1[[#This Row],[EARNED]]),"",Table1[[#This Row],[EARNED]])</f>
        <v>1.25</v>
      </c>
      <c r="H362" s="39">
        <v>2</v>
      </c>
      <c r="I362" s="9"/>
      <c r="J362" s="11"/>
      <c r="K362" s="20" t="s">
        <v>227</v>
      </c>
    </row>
    <row r="363" spans="1:11" x14ac:dyDescent="0.25">
      <c r="A363" s="40"/>
      <c r="B363" s="20" t="s">
        <v>105</v>
      </c>
      <c r="C363" s="13"/>
      <c r="D363" s="39">
        <v>1</v>
      </c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20" t="s">
        <v>228</v>
      </c>
    </row>
    <row r="364" spans="1:11" x14ac:dyDescent="0.25">
      <c r="A364" s="40">
        <v>44439</v>
      </c>
      <c r="B364" s="20" t="s">
        <v>77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1</v>
      </c>
      <c r="I364" s="9"/>
      <c r="J364" s="11"/>
      <c r="K364" s="48">
        <v>44413</v>
      </c>
    </row>
    <row r="365" spans="1:11" x14ac:dyDescent="0.25">
      <c r="A365" s="40">
        <v>44469</v>
      </c>
      <c r="B365" s="20" t="s">
        <v>54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4</v>
      </c>
      <c r="I365" s="9"/>
      <c r="J365" s="11"/>
      <c r="K365" s="20" t="s">
        <v>229</v>
      </c>
    </row>
    <row r="366" spans="1:11" x14ac:dyDescent="0.25">
      <c r="A366" s="40">
        <v>44500</v>
      </c>
      <c r="B366" s="20" t="s">
        <v>77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8">
        <v>44477</v>
      </c>
    </row>
    <row r="367" spans="1:11" x14ac:dyDescent="0.25">
      <c r="A367" s="40"/>
      <c r="B367" s="20" t="s">
        <v>69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2</v>
      </c>
      <c r="I367" s="9"/>
      <c r="J367" s="11"/>
      <c r="K367" s="48"/>
    </row>
    <row r="368" spans="1:11" x14ac:dyDescent="0.25">
      <c r="A368" s="40">
        <v>44530</v>
      </c>
      <c r="B368" s="20" t="s">
        <v>171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>
        <v>2</v>
      </c>
      <c r="I368" s="9"/>
      <c r="J368" s="11"/>
      <c r="K368" s="20" t="s">
        <v>230</v>
      </c>
    </row>
    <row r="369" spans="1:11" x14ac:dyDescent="0.25">
      <c r="A369" s="40"/>
      <c r="B369" s="20" t="s">
        <v>108</v>
      </c>
      <c r="C369" s="13"/>
      <c r="D369" s="39">
        <v>2</v>
      </c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20" t="s">
        <v>231</v>
      </c>
    </row>
    <row r="370" spans="1:11" x14ac:dyDescent="0.25">
      <c r="A370" s="40"/>
      <c r="B370" s="20" t="s">
        <v>77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48">
        <v>44511</v>
      </c>
    </row>
    <row r="371" spans="1:11" x14ac:dyDescent="0.25">
      <c r="A371" s="40"/>
      <c r="B371" s="20" t="s">
        <v>110</v>
      </c>
      <c r="C371" s="13"/>
      <c r="D371" s="39">
        <v>1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48" t="s">
        <v>232</v>
      </c>
    </row>
    <row r="372" spans="1:11" x14ac:dyDescent="0.25">
      <c r="A372" s="40">
        <v>44561</v>
      </c>
      <c r="B372" s="20" t="s">
        <v>72</v>
      </c>
      <c r="C372" s="13">
        <v>1.25</v>
      </c>
      <c r="D372" s="39">
        <v>5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233</v>
      </c>
    </row>
    <row r="373" spans="1:11" x14ac:dyDescent="0.25">
      <c r="A373" s="40"/>
      <c r="B373" s="20" t="s">
        <v>105</v>
      </c>
      <c r="C373" s="13"/>
      <c r="D373" s="39">
        <v>1</v>
      </c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20" t="s">
        <v>234</v>
      </c>
    </row>
    <row r="374" spans="1:11" x14ac:dyDescent="0.25">
      <c r="A374" s="40"/>
      <c r="B374" s="20" t="s">
        <v>171</v>
      </c>
      <c r="C374" s="13"/>
      <c r="D374" s="39">
        <v>2</v>
      </c>
      <c r="E374" s="9"/>
      <c r="F374" s="20"/>
      <c r="G374" s="13" t="str">
        <f>IF(ISBLANK(Table1[[#This Row],[EARNED]]),"",Table1[[#This Row],[EARNED]])</f>
        <v/>
      </c>
      <c r="H374" s="39">
        <v>2</v>
      </c>
      <c r="I374" s="9"/>
      <c r="J374" s="11"/>
      <c r="K374" s="20" t="s">
        <v>235</v>
      </c>
    </row>
    <row r="375" spans="1:11" x14ac:dyDescent="0.25">
      <c r="A375" s="47" t="s">
        <v>46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44592</v>
      </c>
      <c r="B376" s="20" t="s">
        <v>112</v>
      </c>
      <c r="C376" s="13">
        <v>1.25</v>
      </c>
      <c r="D376" s="39">
        <v>4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236</v>
      </c>
    </row>
    <row r="377" spans="1:11" x14ac:dyDescent="0.25">
      <c r="A377" s="40"/>
      <c r="B377" s="20" t="s">
        <v>78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 t="s">
        <v>237</v>
      </c>
    </row>
    <row r="378" spans="1:11" x14ac:dyDescent="0.25">
      <c r="A378" s="40">
        <v>44620</v>
      </c>
      <c r="B378" s="20" t="s">
        <v>54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4</v>
      </c>
      <c r="I378" s="9"/>
      <c r="J378" s="11"/>
      <c r="K378" s="20" t="s">
        <v>238</v>
      </c>
    </row>
    <row r="379" spans="1:11" x14ac:dyDescent="0.25">
      <c r="A379" s="40"/>
      <c r="B379" s="20" t="s">
        <v>105</v>
      </c>
      <c r="C379" s="13"/>
      <c r="D379" s="39">
        <v>0.5</v>
      </c>
      <c r="E379" s="9"/>
      <c r="F379" s="20"/>
      <c r="G379" s="13" t="str">
        <f>IF(ISBLANK(Table1[[#This Row],[EARNED]]),"",Table1[[#This Row],[EARNED]])</f>
        <v/>
      </c>
      <c r="H379" s="39">
        <v>1.5</v>
      </c>
      <c r="I379" s="9"/>
      <c r="J379" s="11"/>
      <c r="K379" s="20" t="s">
        <v>239</v>
      </c>
    </row>
    <row r="380" spans="1:11" x14ac:dyDescent="0.25">
      <c r="A380" s="40">
        <v>44651</v>
      </c>
      <c r="B380" s="20" t="s">
        <v>221</v>
      </c>
      <c r="C380" s="13">
        <v>1.25</v>
      </c>
      <c r="D380" s="39">
        <v>3</v>
      </c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240</v>
      </c>
    </row>
    <row r="381" spans="1:11" x14ac:dyDescent="0.25">
      <c r="A381" s="40">
        <v>44681</v>
      </c>
      <c r="B381" s="20" t="s">
        <v>171</v>
      </c>
      <c r="C381" s="13"/>
      <c r="D381" s="39"/>
      <c r="E381" s="9"/>
      <c r="F381" s="20">
        <v>4</v>
      </c>
      <c r="G381" s="13" t="str">
        <f>IF(ISBLANK(Table1[[#This Row],[EARNED]]),"",Table1[[#This Row],[EARNED]])</f>
        <v/>
      </c>
      <c r="H381" s="39"/>
      <c r="I381" s="9"/>
      <c r="J381" s="11"/>
      <c r="K381" s="20" t="s">
        <v>241</v>
      </c>
    </row>
    <row r="382" spans="1:11" x14ac:dyDescent="0.25">
      <c r="A382" s="40"/>
      <c r="B382" s="15" t="s">
        <v>242</v>
      </c>
      <c r="C382" s="13"/>
      <c r="D382" s="42"/>
      <c r="E382" s="9"/>
      <c r="F382" s="15">
        <v>6</v>
      </c>
      <c r="G382" s="41" t="str">
        <f>IF(ISBLANK(Table1[[#This Row],[EARNED]]),"",Table1[[#This Row],[EARNED]])</f>
        <v/>
      </c>
      <c r="H382" s="42"/>
      <c r="I382" s="9"/>
      <c r="J382" s="12"/>
      <c r="K382" s="15" t="s">
        <v>243</v>
      </c>
    </row>
    <row r="383" spans="1:11" x14ac:dyDescent="0.25">
      <c r="A383" s="40"/>
      <c r="B383" s="15" t="s">
        <v>112</v>
      </c>
      <c r="C383" s="13"/>
      <c r="D383" s="42"/>
      <c r="E383" s="9"/>
      <c r="F383" s="15">
        <v>4</v>
      </c>
      <c r="G383" s="41" t="str">
        <f>IF(ISBLANK(Table1[[#This Row],[EARNED]]),"",Table1[[#This Row],[EARNED]])</f>
        <v/>
      </c>
      <c r="H383" s="42"/>
      <c r="I383" s="9"/>
      <c r="J383" s="12"/>
      <c r="K383" s="15" t="s">
        <v>244</v>
      </c>
    </row>
    <row r="384" spans="1:11" x14ac:dyDescent="0.25">
      <c r="A384" s="40"/>
      <c r="B384" s="15" t="s">
        <v>245</v>
      </c>
      <c r="C384" s="13"/>
      <c r="D384" s="42"/>
      <c r="E384" s="9"/>
      <c r="F384" s="15"/>
      <c r="G384" s="41" t="str">
        <f>IF(ISBLANK(Table1[[#This Row],[EARNED]]),"",Table1[[#This Row],[EARNED]])</f>
        <v/>
      </c>
      <c r="H384" s="42"/>
      <c r="I384" s="9"/>
      <c r="J384" s="12">
        <v>19</v>
      </c>
      <c r="K384" s="15" t="s">
        <v>246</v>
      </c>
    </row>
    <row r="385" spans="1:11" x14ac:dyDescent="0.25">
      <c r="A385" s="40">
        <v>44712</v>
      </c>
      <c r="B385" s="15" t="s">
        <v>110</v>
      </c>
      <c r="C385" s="13">
        <v>1.25</v>
      </c>
      <c r="D385" s="42"/>
      <c r="E385" s="9"/>
      <c r="F385" s="15">
        <v>1</v>
      </c>
      <c r="G385" s="41">
        <f>IF(ISBLANK(Table1[[#This Row],[EARNED]]),"",Table1[[#This Row],[EARNED]])</f>
        <v>1.25</v>
      </c>
      <c r="H385" s="42"/>
      <c r="I385" s="9"/>
      <c r="J385" s="12"/>
      <c r="K385" s="15"/>
    </row>
    <row r="386" spans="1:11" x14ac:dyDescent="0.25">
      <c r="A386" s="40">
        <v>44742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44773</v>
      </c>
      <c r="B387" s="20" t="s">
        <v>69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>
        <v>2</v>
      </c>
      <c r="K387" s="20" t="s">
        <v>247</v>
      </c>
    </row>
    <row r="388" spans="1:11" x14ac:dyDescent="0.25">
      <c r="A388" s="40">
        <v>44804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44834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44865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44895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44926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7" t="s">
        <v>248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44957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44985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45016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45046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45077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45107</v>
      </c>
      <c r="B399" s="20" t="s">
        <v>77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8">
        <v>45100</v>
      </c>
    </row>
    <row r="400" spans="1:11" x14ac:dyDescent="0.25">
      <c r="A400" s="40">
        <v>45138</v>
      </c>
      <c r="B400" s="20" t="s">
        <v>61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3</v>
      </c>
      <c r="I400" s="9"/>
      <c r="J400" s="11"/>
      <c r="K400" s="20" t="s">
        <v>249</v>
      </c>
    </row>
    <row r="401" spans="1:11" x14ac:dyDescent="0.25">
      <c r="A401" s="40"/>
      <c r="B401" s="20" t="s">
        <v>61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3</v>
      </c>
      <c r="I401" s="9"/>
      <c r="J401" s="11"/>
      <c r="K401" s="20" t="s">
        <v>250</v>
      </c>
    </row>
    <row r="402" spans="1:11" x14ac:dyDescent="0.25">
      <c r="A402" s="40">
        <v>45169</v>
      </c>
      <c r="B402" s="20" t="s">
        <v>77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48">
        <v>45149</v>
      </c>
    </row>
    <row r="403" spans="1:11" x14ac:dyDescent="0.25">
      <c r="A403" s="40"/>
      <c r="B403" s="20" t="s">
        <v>77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48">
        <v>45160</v>
      </c>
    </row>
    <row r="404" spans="1:11" x14ac:dyDescent="0.25">
      <c r="A404" s="40"/>
      <c r="B404" s="20" t="s">
        <v>77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48">
        <v>45169</v>
      </c>
    </row>
    <row r="405" spans="1:11" x14ac:dyDescent="0.25">
      <c r="A405" s="40">
        <v>45199</v>
      </c>
      <c r="B405" s="20" t="s">
        <v>77</v>
      </c>
      <c r="C405" s="13">
        <v>1.0420000000000003</v>
      </c>
      <c r="D405" s="39"/>
      <c r="E405" s="9"/>
      <c r="F405" s="20"/>
      <c r="G405" s="13">
        <f>IF(ISBLANK(Table1[[#This Row],[EARNED]]),"",Table1[[#This Row],[EARNED]])</f>
        <v>1.0420000000000003</v>
      </c>
      <c r="H405" s="39">
        <v>1</v>
      </c>
      <c r="I405" s="9"/>
      <c r="J405" s="11"/>
      <c r="K405" s="48">
        <v>45173</v>
      </c>
    </row>
    <row r="406" spans="1:11" x14ac:dyDescent="0.25">
      <c r="A406" s="40"/>
      <c r="B406" s="20" t="s">
        <v>69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48" t="s">
        <v>252</v>
      </c>
    </row>
    <row r="407" spans="1:11" x14ac:dyDescent="0.25">
      <c r="A407" s="40"/>
      <c r="B407" s="20" t="s">
        <v>251</v>
      </c>
      <c r="C407" s="13"/>
      <c r="D407" s="39">
        <v>2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48" t="s">
        <v>253</v>
      </c>
    </row>
    <row r="408" spans="1:11" x14ac:dyDescent="0.25">
      <c r="A408" s="40"/>
      <c r="B408" s="20" t="s">
        <v>77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48">
        <v>45189</v>
      </c>
    </row>
    <row r="409" spans="1:11" x14ac:dyDescent="0.25">
      <c r="A409" s="40"/>
      <c r="B409" s="20" t="s">
        <v>161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39">
        <v>5</v>
      </c>
      <c r="K409" s="48" t="s">
        <v>254</v>
      </c>
    </row>
    <row r="410" spans="1:11" x14ac:dyDescent="0.25">
      <c r="A410" s="40">
        <v>45230</v>
      </c>
      <c r="B410" s="20" t="s">
        <v>72</v>
      </c>
      <c r="C410" s="13">
        <v>1.0830000000000002</v>
      </c>
      <c r="D410" s="39">
        <v>5</v>
      </c>
      <c r="E410" s="9"/>
      <c r="F410" s="20"/>
      <c r="G410" s="13">
        <f>IF(ISBLANK(Table1[[#This Row],[EARNED]]),"",Table1[[#This Row],[EARNED]])</f>
        <v>1.0830000000000002</v>
      </c>
      <c r="H410" s="39"/>
      <c r="I410" s="9"/>
      <c r="J410" s="39"/>
      <c r="K410" s="20" t="s">
        <v>255</v>
      </c>
    </row>
    <row r="411" spans="1:11" x14ac:dyDescent="0.25">
      <c r="A411" s="40"/>
      <c r="B411" s="20" t="s">
        <v>69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39">
        <v>2</v>
      </c>
      <c r="K411" s="20" t="s">
        <v>256</v>
      </c>
    </row>
    <row r="412" spans="1:11" x14ac:dyDescent="0.25">
      <c r="A412" s="40"/>
      <c r="B412" s="20" t="s">
        <v>69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39">
        <v>2</v>
      </c>
      <c r="K412" s="20" t="s">
        <v>257</v>
      </c>
    </row>
    <row r="413" spans="1:11" x14ac:dyDescent="0.25">
      <c r="A413" s="40">
        <v>45260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45291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7" t="s">
        <v>258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45322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45351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45382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45412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45443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45473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45504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45535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J33" sqref="J3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1</v>
      </c>
      <c r="E3">
        <v>7</v>
      </c>
      <c r="F3">
        <v>13</v>
      </c>
      <c r="G3" s="46">
        <f>SUMIFS(F7:F14,E7:E14,E3)+SUMIFS(D7:D66,C7:C66,F3)+D3</f>
        <v>1.9020000000000001</v>
      </c>
      <c r="J3" s="1">
        <v>3</v>
      </c>
      <c r="K3" s="35">
        <f>J4-1</f>
        <v>2</v>
      </c>
      <c r="L3" s="44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51" t="s">
        <v>47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50">
        <f>SUM(sheet1!E9,sheet1!I9)</f>
        <v>6.6110000000000468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2024-01-10T02:03:26Z</dcterms:modified>
</cp:coreProperties>
</file>