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CASUAL\LA CENRO\"/>
    </mc:Choice>
  </mc:AlternateContent>
  <xr:revisionPtr revIDLastSave="0" documentId="13_ncr:1_{56599254-94A9-49C5-B0FA-743F0B286C6B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0" i="5" l="1"/>
  <c r="G69" i="5"/>
  <c r="G68" i="5"/>
  <c r="G71" i="5" l="1"/>
  <c r="G3" i="3" l="1"/>
  <c r="G74" i="5" l="1"/>
  <c r="G78" i="5" l="1"/>
  <c r="G80" i="5" l="1"/>
  <c r="G83" i="5" l="1"/>
  <c r="G86" i="5" l="1"/>
  <c r="G85" i="5" l="1"/>
  <c r="G20" i="1"/>
  <c r="G84" i="5"/>
  <c r="G77" i="5"/>
  <c r="G26" i="5"/>
  <c r="G14" i="5"/>
  <c r="F3" i="1" l="1"/>
  <c r="B4" i="1"/>
  <c r="F4" i="1" l="1"/>
  <c r="B3" i="1"/>
  <c r="B2" i="1"/>
  <c r="G64" i="5"/>
  <c r="G51" i="5"/>
  <c r="G38" i="5"/>
  <c r="G24" i="5"/>
  <c r="E9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2" i="5"/>
  <c r="G81" i="5"/>
  <c r="G79" i="5"/>
  <c r="G76" i="5"/>
  <c r="G75" i="5"/>
  <c r="G73" i="5"/>
  <c r="G72" i="5"/>
  <c r="G70" i="5"/>
  <c r="G67" i="5"/>
  <c r="G66" i="5"/>
  <c r="G65" i="5"/>
  <c r="G63" i="5"/>
  <c r="G62" i="5"/>
  <c r="G61" i="5"/>
  <c r="G60" i="5"/>
  <c r="G59" i="5"/>
  <c r="G58" i="5"/>
  <c r="G57" i="5"/>
  <c r="G56" i="5"/>
  <c r="G55" i="5"/>
  <c r="G54" i="5"/>
  <c r="G53" i="5"/>
  <c r="G52" i="5"/>
  <c r="G50" i="5"/>
  <c r="G49" i="5"/>
  <c r="G48" i="5"/>
  <c r="G47" i="5"/>
  <c r="G46" i="5"/>
  <c r="G45" i="5"/>
  <c r="G44" i="5"/>
  <c r="G43" i="5"/>
  <c r="G42" i="5"/>
  <c r="G41" i="5"/>
  <c r="G40" i="5"/>
  <c r="G39" i="5"/>
  <c r="G37" i="5"/>
  <c r="G36" i="5"/>
  <c r="G35" i="5"/>
  <c r="G34" i="5"/>
  <c r="G33" i="5"/>
  <c r="G32" i="5"/>
  <c r="G31" i="5"/>
  <c r="G30" i="5"/>
  <c r="G29" i="5"/>
  <c r="G28" i="5"/>
  <c r="G27" i="5"/>
  <c r="G25" i="5"/>
  <c r="G23" i="5"/>
  <c r="G22" i="5"/>
  <c r="G21" i="5"/>
  <c r="G20" i="5"/>
  <c r="G19" i="5"/>
  <c r="G18" i="5"/>
  <c r="G17" i="5"/>
  <c r="G16" i="5"/>
  <c r="G15" i="5"/>
  <c r="G13" i="5"/>
  <c r="G12" i="5"/>
  <c r="G11" i="5"/>
  <c r="G10" i="5"/>
  <c r="G9" i="5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<sst xmlns="http://schemas.openxmlformats.org/spreadsheetml/2006/main" count="163" uniqueCount="97">
  <si>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</si>
  <si>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</si>
  <si>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</si>
  <si>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</si>
  <si>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</si>
  <si>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</si>
  <si>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</si>
  <si>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</si>
  <si>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</si>
  <si>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</si>
  <si>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</si>
  <si>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</si>
  <si>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</si>
  <si>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</si>
  <si>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</si>
  <si>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</si>
  <si>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</si>
  <si>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</si>
  <si>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</si>
  <si>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</si>
  <si>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</si>
  <si>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</si>
  <si>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</si>
  <si>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</si>
  <si>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</si>
  <si>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</si>
  <si>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</si>
  <si>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</si>
  <si>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</si>
  <si>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</si>
  <si>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</si>
  <si>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</si>
  <si>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</si>
  <si>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</si>
  <si>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</si>
  <si>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</si>
  <si>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</si>
  <si>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</si>
  <si>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</si>
  <si>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</si>
  <si>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</si>
  <si>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</si>
  <si>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</si>
  <si>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</si>
  <si>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</si>
  <si>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</si>
  <si>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</si>
  <si>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</si>
  <si>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</si>
  <si>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RODRIGUEZ, RAYMUNDO</t>
  </si>
  <si>
    <t>FL(3-0-0)</t>
  </si>
  <si>
    <t>4/11-13/2018</t>
  </si>
  <si>
    <t>SP(1-0-0)</t>
  </si>
  <si>
    <t>FL(2-0-0)</t>
  </si>
  <si>
    <t>3/19,20/2018</t>
  </si>
  <si>
    <t>VL(1-0-0)</t>
  </si>
  <si>
    <t>SL(1-0-0)</t>
  </si>
  <si>
    <t>FILIAL 1/20/2019</t>
  </si>
  <si>
    <t>VL(2-0-0)</t>
  </si>
  <si>
    <t>VL(3-0-0)</t>
  </si>
  <si>
    <t>1/24,25/2019</t>
  </si>
  <si>
    <t>2/20-22/2019</t>
  </si>
  <si>
    <t>SP(2-0-0)</t>
  </si>
  <si>
    <t>12/26-28/2019</t>
  </si>
  <si>
    <t>3/18-20/2020</t>
  </si>
  <si>
    <t>10/12-14/2020</t>
  </si>
  <si>
    <t>1/29,30/2021</t>
  </si>
  <si>
    <t>3/15,19/2021</t>
  </si>
  <si>
    <t>2/18,19/2022</t>
  </si>
  <si>
    <t>PL(7-0-0)</t>
  </si>
  <si>
    <t>8/4-6, 8-13/2022</t>
  </si>
  <si>
    <t>10/27,28/2022</t>
  </si>
  <si>
    <t>3/18,20/2023</t>
  </si>
  <si>
    <t>SL(2-0-0)</t>
  </si>
  <si>
    <t>7/21,22/2023</t>
  </si>
  <si>
    <t>FL(1-0-0)</t>
  </si>
  <si>
    <t>8/3-5/2023</t>
  </si>
  <si>
    <t>11/10,11/2023</t>
  </si>
  <si>
    <t>UT(0-3-25)</t>
  </si>
  <si>
    <t>A(1-0-0)</t>
  </si>
  <si>
    <t>UT(0-0-3)</t>
  </si>
  <si>
    <t>A(3-0-0)</t>
  </si>
  <si>
    <t>10/12,26,29/2022</t>
  </si>
  <si>
    <t>9/2,6,30/2022</t>
  </si>
  <si>
    <t>UT(0-1-5)</t>
  </si>
  <si>
    <t>8/2,17/2022</t>
  </si>
  <si>
    <t>UT(0-0-50)</t>
  </si>
  <si>
    <t>UT(0-0-33)</t>
  </si>
  <si>
    <t>A(2-0-0)</t>
  </si>
  <si>
    <t>6/22,28/2022</t>
  </si>
  <si>
    <t>UT(0-5-27)</t>
  </si>
  <si>
    <t>UT(0-4 -39)</t>
  </si>
  <si>
    <t>UT(0-4-52)</t>
  </si>
  <si>
    <t>3/12,18,19/2022</t>
  </si>
  <si>
    <t>UT(0-3-47)</t>
  </si>
  <si>
    <t>2024</t>
  </si>
  <si>
    <t>1/29,30/2024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</si>
</sst>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47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1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47"/>
  <sheetViews>
    <sheetView tabSelected="1" zoomScale="95" zoomScaleNormal="95" workbookViewId="0">
      <pane ySplit="3516" topLeftCell="A94" activePane="bottomLeft"/>
      <selection activeCell="E9" sqref="E9"/>
      <selection pane="bottomLeft" activeCell="B102" sqref="B10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49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3">
      <c r="A3" s="18" t="s">
        <v>15</v>
      </c>
      <c r="B3" s="51"/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1" t="s">
        <v>48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48.069000000000003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91.25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 t="s">
        <v>52</v>
      </c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49">
        <v>43175</v>
      </c>
    </row>
    <row r="14" spans="1:11" x14ac:dyDescent="0.3">
      <c r="A14" s="40"/>
      <c r="B14" s="20" t="s">
        <v>53</v>
      </c>
      <c r="C14" s="13"/>
      <c r="D14" s="39">
        <v>2</v>
      </c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49" t="s">
        <v>54</v>
      </c>
    </row>
    <row r="15" spans="1:11" x14ac:dyDescent="0.3">
      <c r="A15" s="40">
        <v>43191</v>
      </c>
      <c r="B15" s="20" t="s">
        <v>50</v>
      </c>
      <c r="C15" s="13">
        <v>1.25</v>
      </c>
      <c r="D15" s="39">
        <v>3</v>
      </c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 t="s">
        <v>51</v>
      </c>
    </row>
    <row r="16" spans="1:11" x14ac:dyDescent="0.3">
      <c r="A16" s="40">
        <v>43221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3">
      <c r="A17" s="40">
        <v>43252</v>
      </c>
      <c r="B17" s="15"/>
      <c r="C17" s="13">
        <v>1.25</v>
      </c>
      <c r="D17" s="43"/>
      <c r="E17" s="9"/>
      <c r="F17" s="15"/>
      <c r="G17" s="42">
        <f>IF(ISBLANK(Table15[[#This Row],[EARNED]]),"",Table15[[#This Row],[EARNED]])</f>
        <v>1.25</v>
      </c>
      <c r="H17" s="43"/>
      <c r="I17" s="9"/>
      <c r="J17" s="12"/>
      <c r="K17" s="15"/>
    </row>
    <row r="18" spans="1:11" x14ac:dyDescent="0.3">
      <c r="A18" s="40">
        <v>43282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43313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43344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43374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43405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0">
        <v>43435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3">
      <c r="A24" s="48" t="s">
        <v>43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3">
      <c r="A25" s="40">
        <v>43466</v>
      </c>
      <c r="B25" s="20" t="s">
        <v>52</v>
      </c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 t="s">
        <v>57</v>
      </c>
    </row>
    <row r="26" spans="1:11" x14ac:dyDescent="0.3">
      <c r="A26" s="40"/>
      <c r="B26" s="20" t="s">
        <v>58</v>
      </c>
      <c r="C26" s="13"/>
      <c r="D26" s="39">
        <v>2</v>
      </c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 t="s">
        <v>60</v>
      </c>
    </row>
    <row r="27" spans="1:11" x14ac:dyDescent="0.3">
      <c r="A27" s="40">
        <v>43497</v>
      </c>
      <c r="B27" s="20" t="s">
        <v>59</v>
      </c>
      <c r="C27" s="13">
        <v>1.25</v>
      </c>
      <c r="D27" s="39">
        <v>3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 t="s">
        <v>61</v>
      </c>
    </row>
    <row r="28" spans="1:11" x14ac:dyDescent="0.3">
      <c r="A28" s="40">
        <v>43525</v>
      </c>
      <c r="B28" s="20" t="s">
        <v>52</v>
      </c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49">
        <v>43539</v>
      </c>
    </row>
    <row r="29" spans="1:11" x14ac:dyDescent="0.3">
      <c r="A29" s="40">
        <v>43556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43586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43617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43647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43678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43709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43739</v>
      </c>
      <c r="B35" s="20" t="s">
        <v>52</v>
      </c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49">
        <v>43750</v>
      </c>
    </row>
    <row r="36" spans="1:11" x14ac:dyDescent="0.3">
      <c r="A36" s="40">
        <v>43770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3">
      <c r="A37" s="40">
        <v>43800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8" t="s">
        <v>44</v>
      </c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>
        <v>43831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43862</v>
      </c>
      <c r="B40" s="20" t="s">
        <v>52</v>
      </c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49">
        <v>43889</v>
      </c>
    </row>
    <row r="41" spans="1:11" x14ac:dyDescent="0.3">
      <c r="A41" s="40">
        <v>43891</v>
      </c>
      <c r="B41" s="20" t="s">
        <v>50</v>
      </c>
      <c r="C41" s="13">
        <v>1.25</v>
      </c>
      <c r="D41" s="39">
        <v>3</v>
      </c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 t="s">
        <v>64</v>
      </c>
    </row>
    <row r="42" spans="1:11" x14ac:dyDescent="0.3">
      <c r="A42" s="40">
        <v>43922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43952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43983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44013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44044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44075</v>
      </c>
      <c r="B47" s="20" t="s">
        <v>52</v>
      </c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49">
        <v>44104</v>
      </c>
    </row>
    <row r="48" spans="1:11" x14ac:dyDescent="0.3">
      <c r="A48" s="40">
        <v>44105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0">
        <v>44136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3">
      <c r="A50" s="40">
        <v>44166</v>
      </c>
      <c r="B50" s="20" t="s">
        <v>53</v>
      </c>
      <c r="C50" s="13">
        <v>1.25</v>
      </c>
      <c r="D50" s="39">
        <v>2</v>
      </c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8" t="s">
        <v>45</v>
      </c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>
        <v>44197</v>
      </c>
      <c r="B52" s="20" t="s">
        <v>53</v>
      </c>
      <c r="C52" s="13">
        <v>1.25</v>
      </c>
      <c r="D52" s="39">
        <v>2</v>
      </c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 t="s">
        <v>66</v>
      </c>
    </row>
    <row r="53" spans="1:11" x14ac:dyDescent="0.3">
      <c r="A53" s="40">
        <v>44228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44256</v>
      </c>
      <c r="B54" s="20" t="s">
        <v>62</v>
      </c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 t="s">
        <v>67</v>
      </c>
    </row>
    <row r="55" spans="1:11" x14ac:dyDescent="0.3">
      <c r="A55" s="40">
        <v>44287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44317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44348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44378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44409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44440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44470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0">
        <v>44501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3">
      <c r="A63" s="40">
        <v>44531</v>
      </c>
      <c r="B63" s="20" t="s">
        <v>50</v>
      </c>
      <c r="C63" s="13">
        <v>1.25</v>
      </c>
      <c r="D63" s="39">
        <v>3</v>
      </c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8" t="s">
        <v>46</v>
      </c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>
        <v>44562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44593</v>
      </c>
      <c r="B66" s="20" t="s">
        <v>58</v>
      </c>
      <c r="C66" s="13">
        <v>1.25</v>
      </c>
      <c r="D66" s="39">
        <v>2</v>
      </c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 t="s">
        <v>68</v>
      </c>
    </row>
    <row r="67" spans="1:11" x14ac:dyDescent="0.3">
      <c r="A67" s="40">
        <v>44621</v>
      </c>
      <c r="B67" s="20" t="s">
        <v>52</v>
      </c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49">
        <v>44635</v>
      </c>
    </row>
    <row r="68" spans="1:11" x14ac:dyDescent="0.3">
      <c r="A68" s="40"/>
      <c r="B68" s="20" t="s">
        <v>81</v>
      </c>
      <c r="C68" s="13"/>
      <c r="D68" s="39">
        <v>3</v>
      </c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49" t="s">
        <v>93</v>
      </c>
    </row>
    <row r="69" spans="1:11" x14ac:dyDescent="0.3">
      <c r="A69" s="40"/>
      <c r="B69" s="20" t="s">
        <v>94</v>
      </c>
      <c r="C69" s="13"/>
      <c r="D69" s="39">
        <v>0.47299999999999998</v>
      </c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49"/>
    </row>
    <row r="70" spans="1:11" x14ac:dyDescent="0.3">
      <c r="A70" s="40">
        <v>44652</v>
      </c>
      <c r="B70" s="20" t="s">
        <v>79</v>
      </c>
      <c r="C70" s="13">
        <v>1.25</v>
      </c>
      <c r="D70" s="39">
        <v>1</v>
      </c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49">
        <v>44673</v>
      </c>
    </row>
    <row r="71" spans="1:11" x14ac:dyDescent="0.3">
      <c r="A71" s="40"/>
      <c r="B71" s="20" t="s">
        <v>92</v>
      </c>
      <c r="C71" s="13"/>
      <c r="D71" s="39">
        <v>0.60799999999999998</v>
      </c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49"/>
    </row>
    <row r="72" spans="1:11" x14ac:dyDescent="0.3">
      <c r="A72" s="40">
        <v>44682</v>
      </c>
      <c r="B72" s="20" t="s">
        <v>91</v>
      </c>
      <c r="C72" s="13">
        <v>1.25</v>
      </c>
      <c r="D72" s="39">
        <v>0.58099999999999996</v>
      </c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44713</v>
      </c>
      <c r="B73" s="20" t="s">
        <v>88</v>
      </c>
      <c r="C73" s="13">
        <v>1.25</v>
      </c>
      <c r="D73" s="39">
        <v>2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 t="s">
        <v>89</v>
      </c>
    </row>
    <row r="74" spans="1:11" x14ac:dyDescent="0.3">
      <c r="A74" s="40"/>
      <c r="B74" s="20" t="s">
        <v>90</v>
      </c>
      <c r="C74" s="13"/>
      <c r="D74" s="39">
        <v>0.68100000000000005</v>
      </c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>
        <v>44743</v>
      </c>
      <c r="B75" s="20" t="s">
        <v>87</v>
      </c>
      <c r="C75" s="13">
        <v>1.25</v>
      </c>
      <c r="D75" s="39">
        <v>0.13500000000000001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3">
      <c r="A76" s="40">
        <v>44774</v>
      </c>
      <c r="B76" s="20" t="s">
        <v>69</v>
      </c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 t="s">
        <v>70</v>
      </c>
    </row>
    <row r="77" spans="1:11" x14ac:dyDescent="0.3">
      <c r="A77" s="40"/>
      <c r="B77" s="20" t="s">
        <v>62</v>
      </c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 t="s">
        <v>85</v>
      </c>
    </row>
    <row r="78" spans="1:11" x14ac:dyDescent="0.3">
      <c r="A78" s="40"/>
      <c r="B78" s="20" t="s">
        <v>86</v>
      </c>
      <c r="C78" s="13"/>
      <c r="D78" s="39">
        <v>0.13500000000000001</v>
      </c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>
        <v>44805</v>
      </c>
      <c r="B79" s="20" t="s">
        <v>81</v>
      </c>
      <c r="C79" s="13">
        <v>1.25</v>
      </c>
      <c r="D79" s="39">
        <v>3</v>
      </c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 t="s">
        <v>83</v>
      </c>
    </row>
    <row r="80" spans="1:11" x14ac:dyDescent="0.3">
      <c r="A80" s="40"/>
      <c r="B80" s="20" t="s">
        <v>84</v>
      </c>
      <c r="C80" s="13"/>
      <c r="D80" s="39">
        <v>0.13500000000000001</v>
      </c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>
        <v>44835</v>
      </c>
      <c r="B81" s="20" t="s">
        <v>81</v>
      </c>
      <c r="C81" s="13">
        <v>1.25</v>
      </c>
      <c r="D81" s="39">
        <v>3</v>
      </c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 t="s">
        <v>82</v>
      </c>
    </row>
    <row r="82" spans="1:11" x14ac:dyDescent="0.3">
      <c r="A82" s="40">
        <v>44866</v>
      </c>
      <c r="B82" s="20" t="s">
        <v>79</v>
      </c>
      <c r="C82" s="13">
        <v>1.25</v>
      </c>
      <c r="D82" s="39">
        <v>1</v>
      </c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49">
        <v>44866</v>
      </c>
    </row>
    <row r="83" spans="1:11" x14ac:dyDescent="0.3">
      <c r="A83" s="40"/>
      <c r="B83" s="20" t="s">
        <v>80</v>
      </c>
      <c r="C83" s="13"/>
      <c r="D83" s="39">
        <v>6.0000000000000001E-3</v>
      </c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49"/>
    </row>
    <row r="84" spans="1:11" x14ac:dyDescent="0.3">
      <c r="A84" s="40">
        <v>44896</v>
      </c>
      <c r="B84" s="20" t="s">
        <v>53</v>
      </c>
      <c r="C84" s="13">
        <v>1.25</v>
      </c>
      <c r="D84" s="39">
        <v>2</v>
      </c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 t="s">
        <v>71</v>
      </c>
    </row>
    <row r="85" spans="1:11" x14ac:dyDescent="0.3">
      <c r="A85" s="40"/>
      <c r="B85" s="20" t="s">
        <v>75</v>
      </c>
      <c r="C85" s="13"/>
      <c r="D85" s="39">
        <v>1</v>
      </c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49">
        <v>44926</v>
      </c>
    </row>
    <row r="86" spans="1:11" x14ac:dyDescent="0.3">
      <c r="A86" s="40"/>
      <c r="B86" s="20" t="s">
        <v>78</v>
      </c>
      <c r="C86" s="13"/>
      <c r="D86" s="39">
        <v>0.42699999999999999</v>
      </c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49"/>
    </row>
    <row r="87" spans="1:11" x14ac:dyDescent="0.3">
      <c r="A87" s="48" t="s">
        <v>47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>
        <v>44957</v>
      </c>
      <c r="B88" s="20"/>
      <c r="C88" s="13">
        <v>1.25</v>
      </c>
      <c r="D88" s="39"/>
      <c r="E88" s="9"/>
      <c r="F88" s="20"/>
      <c r="G88" s="13">
        <f>IF(ISBLANK(Table15[[#This Row],[EARNED]]),"",Table15[[#This Row],[EARNED]])</f>
        <v>1.25</v>
      </c>
      <c r="H88" s="39"/>
      <c r="I88" s="9"/>
      <c r="J88" s="11"/>
      <c r="K88" s="20"/>
    </row>
    <row r="89" spans="1:11" x14ac:dyDescent="0.3">
      <c r="A89" s="40">
        <v>44985</v>
      </c>
      <c r="B89" s="20"/>
      <c r="C89" s="13">
        <v>1.25</v>
      </c>
      <c r="D89" s="39"/>
      <c r="E89" s="9"/>
      <c r="F89" s="20"/>
      <c r="G89" s="13">
        <f>IF(ISBLANK(Table15[[#This Row],[EARNED]]),"",Table15[[#This Row],[EARNED]])</f>
        <v>1.25</v>
      </c>
      <c r="H89" s="39"/>
      <c r="I89" s="9"/>
      <c r="J89" s="11"/>
      <c r="K89" s="20"/>
    </row>
    <row r="90" spans="1:11" x14ac:dyDescent="0.3">
      <c r="A90" s="40">
        <v>45016</v>
      </c>
      <c r="B90" s="20" t="s">
        <v>53</v>
      </c>
      <c r="C90" s="13">
        <v>1.25</v>
      </c>
      <c r="D90" s="39">
        <v>2</v>
      </c>
      <c r="E90" s="9"/>
      <c r="F90" s="20"/>
      <c r="G90" s="13">
        <f>IF(ISBLANK(Table15[[#This Row],[EARNED]]),"",Table15[[#This Row],[EARNED]])</f>
        <v>1.25</v>
      </c>
      <c r="H90" s="39"/>
      <c r="I90" s="9"/>
      <c r="J90" s="11"/>
      <c r="K90" s="20" t="s">
        <v>72</v>
      </c>
    </row>
    <row r="91" spans="1:11" x14ac:dyDescent="0.3">
      <c r="A91" s="40">
        <v>45046</v>
      </c>
      <c r="B91" s="20"/>
      <c r="C91" s="13">
        <v>1.25</v>
      </c>
      <c r="D91" s="39"/>
      <c r="E91" s="9"/>
      <c r="F91" s="20"/>
      <c r="G91" s="13">
        <f>IF(ISBLANK(Table15[[#This Row],[EARNED]]),"",Table15[[#This Row],[EARNED]])</f>
        <v>1.25</v>
      </c>
      <c r="H91" s="39"/>
      <c r="I91" s="9"/>
      <c r="J91" s="11"/>
      <c r="K91" s="20"/>
    </row>
    <row r="92" spans="1:11" x14ac:dyDescent="0.3">
      <c r="A92" s="40">
        <v>45077</v>
      </c>
      <c r="B92" s="20"/>
      <c r="C92" s="13">
        <v>1.25</v>
      </c>
      <c r="D92" s="39"/>
      <c r="E92" s="9"/>
      <c r="F92" s="20"/>
      <c r="G92" s="13">
        <f>IF(ISBLANK(Table15[[#This Row],[EARNED]]),"",Table15[[#This Row],[EARNED]])</f>
        <v>1.25</v>
      </c>
      <c r="H92" s="39"/>
      <c r="I92" s="9"/>
      <c r="J92" s="11"/>
      <c r="K92" s="20"/>
    </row>
    <row r="93" spans="1:11" x14ac:dyDescent="0.3">
      <c r="A93" s="40">
        <v>45107</v>
      </c>
      <c r="B93" s="20"/>
      <c r="C93" s="13">
        <v>1.25</v>
      </c>
      <c r="D93" s="39"/>
      <c r="E93" s="9"/>
      <c r="F93" s="20"/>
      <c r="G93" s="13">
        <f>IF(ISBLANK(Table15[[#This Row],[EARNED]]),"",Table15[[#This Row],[EARNED]])</f>
        <v>1.25</v>
      </c>
      <c r="H93" s="39"/>
      <c r="I93" s="9"/>
      <c r="J93" s="11"/>
      <c r="K93" s="20"/>
    </row>
    <row r="94" spans="1:11" x14ac:dyDescent="0.3">
      <c r="A94" s="40">
        <v>45138</v>
      </c>
      <c r="B94" s="20"/>
      <c r="C94" s="13">
        <v>1.25</v>
      </c>
      <c r="D94" s="39"/>
      <c r="E94" s="9"/>
      <c r="F94" s="20"/>
      <c r="G94" s="13">
        <f>IF(ISBLANK(Table15[[#This Row],[EARNED]]),"",Table15[[#This Row],[EARNED]])</f>
        <v>1.25</v>
      </c>
      <c r="H94" s="39"/>
      <c r="I94" s="9"/>
      <c r="J94" s="11"/>
      <c r="K94" s="20"/>
    </row>
    <row r="95" spans="1:11" x14ac:dyDescent="0.3">
      <c r="A95" s="40">
        <v>45169</v>
      </c>
      <c r="B95" s="20"/>
      <c r="C95" s="13">
        <v>1.25</v>
      </c>
      <c r="D95" s="39"/>
      <c r="E95" s="9"/>
      <c r="F95" s="20"/>
      <c r="G95" s="13">
        <f>IF(ISBLANK(Table15[[#This Row],[EARNED]]),"",Table15[[#This Row],[EARNED]])</f>
        <v>1.25</v>
      </c>
      <c r="H95" s="39"/>
      <c r="I95" s="9"/>
      <c r="J95" s="11"/>
      <c r="K95" s="20"/>
    </row>
    <row r="96" spans="1:11" x14ac:dyDescent="0.3">
      <c r="A96" s="40">
        <v>45199</v>
      </c>
      <c r="B96" s="20"/>
      <c r="C96" s="13">
        <v>1.25</v>
      </c>
      <c r="D96" s="39"/>
      <c r="E96" s="9"/>
      <c r="F96" s="20"/>
      <c r="G96" s="13">
        <f>IF(ISBLANK(Table15[[#This Row],[EARNED]]),"",Table15[[#This Row],[EARNED]])</f>
        <v>1.25</v>
      </c>
      <c r="H96" s="39"/>
      <c r="I96" s="9"/>
      <c r="J96" s="11"/>
      <c r="K96" s="20"/>
    </row>
    <row r="97" spans="1:11" x14ac:dyDescent="0.3">
      <c r="A97" s="40">
        <v>45230</v>
      </c>
      <c r="B97" s="20"/>
      <c r="C97" s="13">
        <v>1.25</v>
      </c>
      <c r="D97" s="39"/>
      <c r="E97" s="9"/>
      <c r="F97" s="20"/>
      <c r="G97" s="13">
        <f>IF(ISBLANK(Table15[[#This Row],[EARNED]]),"",Table15[[#This Row],[EARNED]])</f>
        <v>1.25</v>
      </c>
      <c r="H97" s="39"/>
      <c r="I97" s="9"/>
      <c r="J97" s="11"/>
      <c r="K97" s="20"/>
    </row>
    <row r="98" spans="1:11" x14ac:dyDescent="0.3">
      <c r="A98" s="40">
        <v>45260</v>
      </c>
      <c r="B98" s="20"/>
      <c r="C98" s="13">
        <v>1.25</v>
      </c>
      <c r="D98" s="39"/>
      <c r="E98" s="9"/>
      <c r="F98" s="20"/>
      <c r="G98" s="13">
        <f>IF(ISBLANK(Table15[[#This Row],[EARNED]]),"",Table15[[#This Row],[EARNED]])</f>
        <v>1.25</v>
      </c>
      <c r="H98" s="39"/>
      <c r="I98" s="9"/>
      <c r="J98" s="11"/>
      <c r="K98" s="20"/>
    </row>
    <row r="99" spans="1:11" x14ac:dyDescent="0.3">
      <c r="A99" s="40">
        <v>45291</v>
      </c>
      <c r="B99" s="20"/>
      <c r="C99" s="13">
        <v>1.25</v>
      </c>
      <c r="D99" s="39"/>
      <c r="E99" s="9"/>
      <c r="F99" s="20"/>
      <c r="G99" s="13">
        <f>IF(ISBLANK(Table15[[#This Row],[EARNED]]),"",Table15[[#This Row],[EARNED]])</f>
        <v>1.25</v>
      </c>
      <c r="H99" s="39"/>
      <c r="I99" s="9"/>
      <c r="J99" s="11"/>
      <c r="K99" s="20"/>
    </row>
    <row r="100" spans="1:11" x14ac:dyDescent="0.3">
      <c r="A100" s="48" t="s">
        <v>95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>
        <v>45322</v>
      </c>
      <c r="B101" s="20" t="s">
        <v>62</v>
      </c>
      <c r="C101" s="13">
        <v>1.25</v>
      </c>
      <c r="D101" s="39"/>
      <c r="E101" s="9"/>
      <c r="F101" s="20"/>
      <c r="G101" s="13">
        <f>IF(ISBLANK(Table15[[#This Row],[EARNED]]),"",Table15[[#This Row],[EARNED]])</f>
        <v>1.25</v>
      </c>
      <c r="H101" s="39"/>
      <c r="I101" s="9"/>
      <c r="J101" s="11"/>
      <c r="K101" s="20" t="s">
        <v>96</v>
      </c>
    </row>
    <row r="102" spans="1:11" x14ac:dyDescent="0.3">
      <c r="A102" s="40">
        <v>45351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>
        <v>45382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>
        <v>45412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>
        <v>45443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>
        <v>45473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>
        <v>45504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>
        <v>45535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>
        <v>45565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>
        <v>45596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>
        <v>45626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>
        <v>45657</v>
      </c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>
        <v>45688</v>
      </c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>
        <v>45716</v>
      </c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>
        <v>45747</v>
      </c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IF(ISBLANK(Table15[[#This Row],[EARNED]]),"",Table15[[#This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IF(ISBLANK(Table15[[#This Row],[EARNED]]),"",Table15[[#This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IF(ISBLANK(Table15[[#This Row],[EARNED]]),"",Table15[[#This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IF(ISBLANK(Table15[[#This Row],[EARNED]]),"",Table15[[#This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IF(ISBLANK(Table15[[#This Row],[EARNED]]),"",Table15[[#This Row],[EARNED]])</f>
        <v/>
      </c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IF(ISBLANK(Table15[[#This Row],[EARNED]]),"",Table15[[#This Row],[EARNED]])</f>
        <v/>
      </c>
      <c r="H143" s="39"/>
      <c r="I143" s="9"/>
      <c r="J143" s="11"/>
      <c r="K143" s="20"/>
    </row>
    <row r="144" spans="1:11" x14ac:dyDescent="0.3">
      <c r="A144" s="40"/>
      <c r="B144" s="20"/>
      <c r="C144" s="13"/>
      <c r="D144" s="39"/>
      <c r="E144" s="9"/>
      <c r="F144" s="20"/>
      <c r="G144" s="13" t="str">
        <f>IF(ISBLANK(Table15[[#This Row],[EARNED]]),"",Table15[[#This Row],[EARNED]])</f>
        <v/>
      </c>
      <c r="H144" s="39"/>
      <c r="I144" s="9"/>
      <c r="J144" s="11"/>
      <c r="K144" s="20"/>
    </row>
    <row r="145" spans="1:11" x14ac:dyDescent="0.3">
      <c r="A145" s="40"/>
      <c r="B145" s="20"/>
      <c r="C145" s="13"/>
      <c r="D145" s="39"/>
      <c r="E145" s="9"/>
      <c r="F145" s="20"/>
      <c r="G145" s="13" t="str">
        <f>IF(ISBLANK(Table15[[#This Row],[EARNED]]),"",Table15[[#This Row],[EARNED]])</f>
        <v/>
      </c>
      <c r="H145" s="39"/>
      <c r="I145" s="9"/>
      <c r="J145" s="11"/>
      <c r="K145" s="20"/>
    </row>
    <row r="146" spans="1:11" x14ac:dyDescent="0.3">
      <c r="A146" s="40"/>
      <c r="B146" s="20"/>
      <c r="C146" s="13"/>
      <c r="D146" s="39"/>
      <c r="E146" s="9"/>
      <c r="F146" s="20"/>
      <c r="G146" s="13" t="str">
        <f>IF(ISBLANK(Table15[[#This Row],[EARNED]]),"",Table15[[#This Row],[EARNED]])</f>
        <v/>
      </c>
      <c r="H146" s="39"/>
      <c r="I146" s="9"/>
      <c r="J146" s="11"/>
      <c r="K146" s="20"/>
    </row>
    <row r="147" spans="1:11" x14ac:dyDescent="0.3">
      <c r="A147" s="41"/>
      <c r="B147" s="15"/>
      <c r="C147" s="42"/>
      <c r="D147" s="43"/>
      <c r="E147" s="9"/>
      <c r="F147" s="15"/>
      <c r="G147" s="42" t="str">
        <f>IF(ISBLANK(Table15[[#This Row],[EARNED]]),"",Table15[[#This Row],[EARNED]])</f>
        <v/>
      </c>
      <c r="H147" s="43"/>
      <c r="I147" s="9"/>
      <c r="J147" s="12"/>
      <c r="K14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1"/>
  <sheetViews>
    <sheetView zoomScale="94" zoomScaleNormal="94" workbookViewId="0">
      <pane ySplit="3516" topLeftCell="A16" activePane="bottomLeft"/>
      <selection activeCell="B4" sqref="B4:C4"/>
      <selection pane="bottomLeft" activeCell="B45" sqref="B4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tr">
        <f>IF(ISBLANK('2018 LEAVE CREDITS'!B2:C2),"---------",'2018 LEAVE CREDITS'!B2:C2)</f>
        <v>RODRIGUEZ, RAYMUNDO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3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 t="str">
        <f>IF(ISBLANK('2018 LEAVE CREDITS'!F3:G3),"---------",'2018 LEAVE CREDITS'!F3:G3)</f>
        <v>---------</v>
      </c>
      <c r="G3" s="52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2" t="str">
        <f>IF(ISBLANK('2018 LEAVE CREDITS'!F4:G4),"",'2018 LEAVE CREDITS'!F4:G4)</f>
        <v/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145.203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211.083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43374</v>
      </c>
      <c r="B11" s="20" t="s">
        <v>55</v>
      </c>
      <c r="C11" s="13"/>
      <c r="D11" s="39">
        <v>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43405</v>
      </c>
      <c r="B12" s="20" t="s">
        <v>56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43412</v>
      </c>
    </row>
    <row r="13" spans="1:11" x14ac:dyDescent="0.3">
      <c r="A13" s="40"/>
      <c r="B13" s="20" t="s">
        <v>56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43425</v>
      </c>
    </row>
    <row r="14" spans="1:11" x14ac:dyDescent="0.3">
      <c r="A14" s="48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43525</v>
      </c>
      <c r="B15" s="20" t="s">
        <v>59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>
        <v>43739</v>
      </c>
      <c r="B16" s="15" t="s">
        <v>56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43762</v>
      </c>
    </row>
    <row r="17" spans="1:11" x14ac:dyDescent="0.3">
      <c r="A17" s="40">
        <v>43800</v>
      </c>
      <c r="B17" s="20" t="s">
        <v>59</v>
      </c>
      <c r="C17" s="13"/>
      <c r="D17" s="39">
        <v>3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63</v>
      </c>
    </row>
    <row r="18" spans="1:11" x14ac:dyDescent="0.3">
      <c r="A18" s="48" t="s">
        <v>44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44105</v>
      </c>
      <c r="B19" s="20" t="s">
        <v>56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44130</v>
      </c>
    </row>
    <row r="20" spans="1:11" x14ac:dyDescent="0.3">
      <c r="A20" s="40"/>
      <c r="B20" s="20" t="s">
        <v>59</v>
      </c>
      <c r="C20" s="13"/>
      <c r="D20" s="39">
        <v>3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 t="s">
        <v>65</v>
      </c>
    </row>
    <row r="21" spans="1:11" x14ac:dyDescent="0.3">
      <c r="A21" s="48" t="s">
        <v>46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44562</v>
      </c>
      <c r="B22" s="20" t="s">
        <v>56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44590</v>
      </c>
    </row>
    <row r="23" spans="1:11" x14ac:dyDescent="0.3">
      <c r="A23" s="48" t="s">
        <v>47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44986</v>
      </c>
      <c r="B24" s="20" t="s">
        <v>52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49">
        <v>45000</v>
      </c>
    </row>
    <row r="25" spans="1:11" x14ac:dyDescent="0.3">
      <c r="A25" s="40">
        <v>45078</v>
      </c>
      <c r="B25" s="20" t="s">
        <v>56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45082</v>
      </c>
    </row>
    <row r="26" spans="1:11" x14ac:dyDescent="0.3">
      <c r="A26" s="40"/>
      <c r="B26" s="20" t="s">
        <v>52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45096</v>
      </c>
    </row>
    <row r="27" spans="1:11" x14ac:dyDescent="0.3">
      <c r="A27" s="40">
        <v>45108</v>
      </c>
      <c r="B27" s="20" t="s">
        <v>73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2</v>
      </c>
      <c r="I27" s="9"/>
      <c r="J27" s="11"/>
      <c r="K27" s="20" t="s">
        <v>74</v>
      </c>
    </row>
    <row r="28" spans="1:11" x14ac:dyDescent="0.3">
      <c r="A28" s="40">
        <v>45134</v>
      </c>
      <c r="B28" s="20" t="s">
        <v>59</v>
      </c>
      <c r="C28" s="13"/>
      <c r="D28" s="39">
        <v>3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76</v>
      </c>
    </row>
    <row r="29" spans="1:11" x14ac:dyDescent="0.3">
      <c r="A29" s="40">
        <v>45139</v>
      </c>
      <c r="B29" s="20" t="s">
        <v>56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45167</v>
      </c>
    </row>
    <row r="30" spans="1:11" x14ac:dyDescent="0.3">
      <c r="A30" s="40">
        <v>45231</v>
      </c>
      <c r="B30" s="20" t="s">
        <v>58</v>
      </c>
      <c r="C30" s="13"/>
      <c r="D30" s="39">
        <v>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77</v>
      </c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160.203</v>
      </c>
      <c r="B3" s="11">
        <v>220.083</v>
      </c>
      <c r="D3"/>
      <c r="E3">
        <v>3</v>
      </c>
      <c r="F3">
        <v>47</v>
      </c>
      <c r="G3" s="47">
        <f>SUMIFS(F7:F14,E7:E14,E3)+SUMIFS(D7:D66,C7:C66,F3)+D3</f>
        <v>0.47299999999999998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2024-02-01T04:27:42Z</dcterms:modified>
</cp:coreProperties>
</file>