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SP-VMO\"/>
    </mc:Choice>
  </mc:AlternateContent>
  <xr:revisionPtr revIDLastSave="0" documentId="13_ncr:1_{A54B6FDD-58A7-460D-A4F7-9887A9DD017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5" l="1"/>
  <c r="G78" i="5" l="1"/>
  <c r="G84" i="5" l="1"/>
  <c r="G83" i="5" l="1"/>
  <c r="G82" i="5" l="1"/>
  <c r="G49" i="5"/>
  <c r="G50" i="5"/>
  <c r="G36" i="5"/>
  <c r="G37" i="5"/>
  <c r="G38" i="5"/>
  <c r="B2" i="1" l="1"/>
  <c r="G67" i="5"/>
  <c r="G54" i="5"/>
  <c r="G39" i="5"/>
  <c r="G23" i="5"/>
  <c r="E9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1" i="5"/>
  <c r="G80" i="5"/>
  <c r="G79" i="5"/>
  <c r="G77" i="5"/>
  <c r="G76" i="5"/>
  <c r="G75" i="5"/>
  <c r="G74" i="5"/>
  <c r="G73" i="5"/>
  <c r="G72" i="5"/>
  <c r="G70" i="5"/>
  <c r="G69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3" i="5"/>
  <c r="G52" i="5"/>
  <c r="G51" i="5"/>
  <c r="G48" i="5"/>
  <c r="G47" i="5"/>
  <c r="G46" i="5"/>
  <c r="G45" i="5"/>
  <c r="G44" i="5"/>
  <c r="G43" i="5"/>
  <c r="G42" i="5"/>
  <c r="G41" i="5"/>
  <c r="G40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<sst xmlns="http://schemas.openxmlformats.org/spreadsheetml/2006/main" count="150" uniqueCount="91">
  <si>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</si>
  <si>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</si>
  <si>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</si>
  <si>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</si>
  <si>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</si>
  <si>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</si>
  <si>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</si>
  <si>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</si>
  <si>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</si>
  <si>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</si>
  <si>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</si>
  <si>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</si>
  <si>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</si>
  <si>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</si>
  <si>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</si>
  <si>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</si>
  <si>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</si>
  <si>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</si>
  <si>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</si>
  <si>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</si>
  <si>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</si>
  <si>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</si>
  <si>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</si>
  <si>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</si>
  <si>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</si>
  <si>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</si>
  <si>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</si>
  <si>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</si>
  <si>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</si>
  <si>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</si>
  <si>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</si>
  <si>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</si>
  <si>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</si>
  <si>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</si>
  <si>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</si>
  <si>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</si>
  <si>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</si>
  <si>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</si>
  <si>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</si>
  <si>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</si>
  <si>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</si>
  <si>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</si>
  <si>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</si>
  <si>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</si>
  <si>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</si>
  <si>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</si>
  <si>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</si>
  <si>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</si>
  <si>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</si>
  <si>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</si>
  <si>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SL(1-0-0)</t>
  </si>
  <si>
    <t>SL(3-0-0)</t>
  </si>
  <si>
    <t>2/21-23/2018</t>
  </si>
  <si>
    <t>SP(1-0-0)</t>
  </si>
  <si>
    <t>VL(1-0-0)</t>
  </si>
  <si>
    <t>FL(4-0-0)</t>
  </si>
  <si>
    <t>VL(2-0-0)</t>
  </si>
  <si>
    <t>2/20-22/2019</t>
  </si>
  <si>
    <t>VL(3-0-0)</t>
  </si>
  <si>
    <t>12/23,26,27/2019</t>
  </si>
  <si>
    <t>SL(2-0-0)</t>
  </si>
  <si>
    <t>1/15,16/2020</t>
  </si>
  <si>
    <t>SP(5-0-0)</t>
  </si>
  <si>
    <t>CALAMITY 2/5-7,13,14/2020</t>
  </si>
  <si>
    <t>SP(2-0-0)</t>
  </si>
  <si>
    <t>9/8,9/2020</t>
  </si>
  <si>
    <t>9/21-23/2020</t>
  </si>
  <si>
    <t>SL(9-0-0)</t>
  </si>
  <si>
    <t>1/10-20/2023</t>
  </si>
  <si>
    <t>DIMARANAN, JENELIN BLANZA</t>
  </si>
  <si>
    <t>FL(1-0-0)</t>
  </si>
  <si>
    <t>12/27,28,29/2022</t>
  </si>
  <si>
    <t>LEGISLATIVE STAFF</t>
  </si>
  <si>
    <t>SP</t>
  </si>
  <si>
    <t>9/5-8/2023</t>
  </si>
  <si>
    <t>UT(0-0-21)</t>
  </si>
  <si>
    <t>UT(0-0-7)</t>
  </si>
  <si>
    <t>UT(0-0-39)</t>
  </si>
  <si>
    <t>A(1-0-0)</t>
  </si>
  <si>
    <t>UT(0-0-46)</t>
  </si>
  <si>
    <t>UT(0-1-10)</t>
  </si>
  <si>
    <t>UT(0-2-14)</t>
  </si>
  <si>
    <t>UT(0-0-48)</t>
  </si>
  <si>
    <t>UT(0-0-50)</t>
  </si>
  <si>
    <t>A(5-0-0)</t>
  </si>
  <si>
    <t>3/11,17,18,30,31/2022</t>
  </si>
  <si>
    <t>UT(0-0-24)</t>
  </si>
  <si>
    <t>VL(4-0-0)</t>
  </si>
  <si>
    <t>12/19-22/2023</t>
  </si>
  <si>
    <t>MOURNING 12/15,18/2023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</si>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</sst>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4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4"/>
  <sheetViews>
    <sheetView tabSelected="1" zoomScale="115" zoomScaleNormal="115" workbookViewId="0">
      <pane ySplit="4296" topLeftCell="A92" activePane="bottomLeft"/>
      <selection activeCell="F5" sqref="F5"/>
      <selection pane="bottomLeft" activeCell="B102" sqref="B10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69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">
        <v>72</v>
      </c>
      <c r="C3" s="51"/>
      <c r="D3" s="22" t="s">
        <v>13</v>
      </c>
      <c r="F3" s="58">
        <v>42842</v>
      </c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 t="s">
        <v>73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51.253999999999998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53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43126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54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 t="s">
        <v>53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>
        <v>43431</v>
      </c>
    </row>
    <row r="22" spans="1:11" x14ac:dyDescent="0.3">
      <c r="A22" s="40">
        <v>43435</v>
      </c>
      <c r="B22" s="20" t="s">
        <v>55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 t="s">
        <v>56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58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59</v>
      </c>
    </row>
    <row r="36" spans="1:11" x14ac:dyDescent="0.3">
      <c r="A36" s="40"/>
      <c r="B36" s="20" t="s">
        <v>53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49">
        <v>43803</v>
      </c>
    </row>
    <row r="37" spans="1:11" x14ac:dyDescent="0.3">
      <c r="A37" s="40"/>
      <c r="B37" s="20" t="s">
        <v>53</v>
      </c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49">
        <v>43809</v>
      </c>
    </row>
    <row r="38" spans="1:11" x14ac:dyDescent="0.3">
      <c r="A38" s="40"/>
      <c r="B38" s="20" t="s">
        <v>53</v>
      </c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49">
        <v>43797</v>
      </c>
    </row>
    <row r="39" spans="1:11" x14ac:dyDescent="0.3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 t="s">
        <v>60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>
        <v>2</v>
      </c>
      <c r="I40" s="9"/>
      <c r="J40" s="11"/>
      <c r="K40" s="20" t="s">
        <v>61</v>
      </c>
    </row>
    <row r="41" spans="1:11" x14ac:dyDescent="0.3">
      <c r="A41" s="40">
        <v>43862</v>
      </c>
      <c r="B41" s="20" t="s">
        <v>62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63</v>
      </c>
    </row>
    <row r="42" spans="1:11" x14ac:dyDescent="0.3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44075</v>
      </c>
      <c r="B48" s="20" t="s">
        <v>64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65</v>
      </c>
    </row>
    <row r="49" spans="1:11" x14ac:dyDescent="0.3">
      <c r="A49" s="40"/>
      <c r="B49" s="20" t="s">
        <v>51</v>
      </c>
      <c r="C49" s="13"/>
      <c r="D49" s="39"/>
      <c r="E49" s="9"/>
      <c r="F49" s="20"/>
      <c r="G49" s="13" t="str">
        <f>IF(ISBLANK(Table15[[#This Row],[EARNED]]),"",Table15[[#This Row],[EARNED]])</f>
        <v/>
      </c>
      <c r="H49" s="39">
        <v>3</v>
      </c>
      <c r="I49" s="9"/>
      <c r="J49" s="11"/>
      <c r="K49" s="20" t="s">
        <v>66</v>
      </c>
    </row>
    <row r="50" spans="1:11" x14ac:dyDescent="0.3">
      <c r="A50" s="40"/>
      <c r="B50" s="20" t="s">
        <v>53</v>
      </c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49">
        <v>44092</v>
      </c>
    </row>
    <row r="51" spans="1:11" x14ac:dyDescent="0.3">
      <c r="A51" s="40">
        <v>44105</v>
      </c>
      <c r="B51" s="20" t="s">
        <v>50</v>
      </c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>
        <v>1</v>
      </c>
      <c r="I51" s="9"/>
      <c r="J51" s="11"/>
      <c r="K51" s="49">
        <v>44118</v>
      </c>
    </row>
    <row r="52" spans="1:11" x14ac:dyDescent="0.3">
      <c r="A52" s="40">
        <v>44136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44166</v>
      </c>
      <c r="B53" s="20" t="s">
        <v>49</v>
      </c>
      <c r="C53" s="13">
        <v>1.25</v>
      </c>
      <c r="D53" s="39">
        <v>5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8" t="s">
        <v>45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>
        <v>44197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44228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44256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44287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44317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44348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44378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44409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44440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44470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44501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44531</v>
      </c>
      <c r="B66" s="20" t="s">
        <v>49</v>
      </c>
      <c r="C66" s="13">
        <v>1.25</v>
      </c>
      <c r="D66" s="39">
        <v>5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8" t="s">
        <v>46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>
        <v>44562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44593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44621</v>
      </c>
      <c r="B70" s="20" t="s">
        <v>84</v>
      </c>
      <c r="C70" s="13">
        <v>1.25</v>
      </c>
      <c r="D70" s="39">
        <v>5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 t="s">
        <v>85</v>
      </c>
    </row>
    <row r="71" spans="1:11" x14ac:dyDescent="0.3">
      <c r="A71" s="40"/>
      <c r="B71" s="20" t="s">
        <v>86</v>
      </c>
      <c r="C71" s="13"/>
      <c r="D71" s="39">
        <v>5.000000000000001E-2</v>
      </c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>
        <v>44652</v>
      </c>
      <c r="B72" s="20" t="s">
        <v>83</v>
      </c>
      <c r="C72" s="13">
        <v>1.25</v>
      </c>
      <c r="D72" s="39">
        <v>0.10400000000000001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44682</v>
      </c>
      <c r="B73" s="20" t="s">
        <v>82</v>
      </c>
      <c r="C73" s="13">
        <v>1.25</v>
      </c>
      <c r="D73" s="39">
        <v>0.1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44713</v>
      </c>
      <c r="B74" s="20" t="s">
        <v>81</v>
      </c>
      <c r="C74" s="13">
        <v>1.25</v>
      </c>
      <c r="D74" s="39">
        <v>0.27900000000000003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44743</v>
      </c>
      <c r="B75" s="20" t="s">
        <v>80</v>
      </c>
      <c r="C75" s="13">
        <v>1.25</v>
      </c>
      <c r="D75" s="39">
        <v>0.14600000000000002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44774</v>
      </c>
      <c r="B76" s="20" t="s">
        <v>79</v>
      </c>
      <c r="C76" s="13">
        <v>1.25</v>
      </c>
      <c r="D76" s="39">
        <v>9.6000000000000002E-2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44805</v>
      </c>
      <c r="B77" s="20" t="s">
        <v>78</v>
      </c>
      <c r="C77" s="13">
        <v>1.25</v>
      </c>
      <c r="D77" s="39">
        <v>1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49">
        <v>44819</v>
      </c>
    </row>
    <row r="78" spans="1:11" x14ac:dyDescent="0.3">
      <c r="A78" s="40"/>
      <c r="B78" s="20" t="s">
        <v>77</v>
      </c>
      <c r="C78" s="13"/>
      <c r="D78" s="39">
        <v>8.1000000000000016E-2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/>
    </row>
    <row r="79" spans="1:11" x14ac:dyDescent="0.3">
      <c r="A79" s="40">
        <v>44835</v>
      </c>
      <c r="B79" s="20" t="s">
        <v>77</v>
      </c>
      <c r="C79" s="13">
        <v>1.25</v>
      </c>
      <c r="D79" s="39">
        <v>8.1000000000000016E-2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44866</v>
      </c>
      <c r="B80" s="20" t="s">
        <v>76</v>
      </c>
      <c r="C80" s="13">
        <v>1.25</v>
      </c>
      <c r="D80" s="39">
        <v>1.4999999999999999E-2</v>
      </c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44896</v>
      </c>
      <c r="B81" s="20" t="s">
        <v>70</v>
      </c>
      <c r="C81" s="13">
        <v>1.25</v>
      </c>
      <c r="D81" s="39">
        <v>1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49">
        <v>44911</v>
      </c>
    </row>
    <row r="82" spans="1:11" x14ac:dyDescent="0.3">
      <c r="A82" s="40"/>
      <c r="B82" s="20" t="s">
        <v>58</v>
      </c>
      <c r="C82" s="13"/>
      <c r="D82" s="39">
        <v>3</v>
      </c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 t="s">
        <v>71</v>
      </c>
    </row>
    <row r="83" spans="1:11" x14ac:dyDescent="0.3">
      <c r="A83" s="40"/>
      <c r="B83" s="20" t="s">
        <v>70</v>
      </c>
      <c r="C83" s="13"/>
      <c r="D83" s="39">
        <v>1</v>
      </c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 t="s">
        <v>75</v>
      </c>
      <c r="C84" s="13"/>
      <c r="D84" s="39">
        <v>4.4000000000000004E-2</v>
      </c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8" t="s">
        <v>47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44957</v>
      </c>
      <c r="B86" s="20" t="s">
        <v>67</v>
      </c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>
        <v>9</v>
      </c>
      <c r="I86" s="9"/>
      <c r="J86" s="11"/>
      <c r="K86" s="20" t="s">
        <v>68</v>
      </c>
    </row>
    <row r="87" spans="1:11" x14ac:dyDescent="0.3">
      <c r="A87" s="40">
        <v>44985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0">
        <v>45016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3">
      <c r="A89" s="40">
        <v>45046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3">
      <c r="A90" s="40">
        <v>45077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3">
      <c r="A91" s="40">
        <v>45107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3">
      <c r="A92" s="40">
        <v>45138</v>
      </c>
      <c r="B92" s="20"/>
      <c r="C92" s="13">
        <v>1.25</v>
      </c>
      <c r="D92" s="39"/>
      <c r="E92" s="9"/>
      <c r="F92" s="20"/>
      <c r="G92" s="13">
        <f>IF(ISBLANK(Table15[[#This Row],[EARNED]]),"",Table15[[#This Row],[EARNED]])</f>
        <v>1.25</v>
      </c>
      <c r="H92" s="39"/>
      <c r="I92" s="9"/>
      <c r="J92" s="11"/>
      <c r="K92" s="20"/>
    </row>
    <row r="93" spans="1:11" x14ac:dyDescent="0.3">
      <c r="A93" s="40">
        <v>45169</v>
      </c>
      <c r="B93" s="20" t="s">
        <v>55</v>
      </c>
      <c r="C93" s="13">
        <v>1.25</v>
      </c>
      <c r="D93" s="39">
        <v>4</v>
      </c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20" t="s">
        <v>74</v>
      </c>
    </row>
    <row r="94" spans="1:11" x14ac:dyDescent="0.3">
      <c r="A94" s="40">
        <v>45199</v>
      </c>
      <c r="B94" s="20"/>
      <c r="C94" s="13">
        <v>1.25</v>
      </c>
      <c r="D94" s="39"/>
      <c r="E94" s="9"/>
      <c r="F94" s="20"/>
      <c r="G94" s="13">
        <f>IF(ISBLANK(Table15[[#This Row],[EARNED]]),"",Table15[[#This Row],[EARNED]])</f>
        <v>1.25</v>
      </c>
      <c r="H94" s="39"/>
      <c r="I94" s="9"/>
      <c r="J94" s="11"/>
      <c r="K94" s="20"/>
    </row>
    <row r="95" spans="1:11" x14ac:dyDescent="0.3">
      <c r="A95" s="40">
        <v>45230</v>
      </c>
      <c r="B95" s="20"/>
      <c r="C95" s="13">
        <v>1.25</v>
      </c>
      <c r="D95" s="39"/>
      <c r="E95" s="9"/>
      <c r="F95" s="20"/>
      <c r="G95" s="13">
        <f>IF(ISBLANK(Table15[[#This Row],[EARNED]]),"",Table15[[#This Row],[EARNED]])</f>
        <v>1.25</v>
      </c>
      <c r="H95" s="39"/>
      <c r="I95" s="9"/>
      <c r="J95" s="11"/>
      <c r="K95" s="20"/>
    </row>
    <row r="96" spans="1:11" x14ac:dyDescent="0.3">
      <c r="A96" s="40">
        <v>45260</v>
      </c>
      <c r="B96" s="20"/>
      <c r="C96" s="13">
        <v>1.25</v>
      </c>
      <c r="D96" s="39"/>
      <c r="E96" s="9"/>
      <c r="F96" s="20"/>
      <c r="G96" s="13">
        <f>IF(ISBLANK(Table15[[#This Row],[EARNED]]),"",Table15[[#This Row],[EARNED]])</f>
        <v>1.25</v>
      </c>
      <c r="H96" s="39"/>
      <c r="I96" s="9"/>
      <c r="J96" s="11"/>
      <c r="K96" s="20"/>
    </row>
    <row r="97" spans="1:11" x14ac:dyDescent="0.3">
      <c r="A97" s="40">
        <v>45291</v>
      </c>
      <c r="B97" s="20" t="s">
        <v>87</v>
      </c>
      <c r="C97" s="13">
        <v>1.25</v>
      </c>
      <c r="D97" s="39">
        <v>4</v>
      </c>
      <c r="E97" s="9"/>
      <c r="F97" s="20"/>
      <c r="G97" s="13">
        <f>IF(ISBLANK(Table15[[#This Row],[EARNED]]),"",Table15[[#This Row],[EARNED]])</f>
        <v>1.25</v>
      </c>
      <c r="H97" s="39"/>
      <c r="I97" s="9"/>
      <c r="J97" s="11"/>
      <c r="K97" s="20" t="s">
        <v>88</v>
      </c>
    </row>
    <row r="98" spans="1:11" x14ac:dyDescent="0.3">
      <c r="A98" s="40"/>
      <c r="B98" s="20" t="s">
        <v>56</v>
      </c>
      <c r="C98" s="13"/>
      <c r="D98" s="39">
        <v>2</v>
      </c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 t="s">
        <v>89</v>
      </c>
    </row>
    <row r="99" spans="1:11" x14ac:dyDescent="0.3">
      <c r="A99" s="48" t="s">
        <v>90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45322</v>
      </c>
      <c r="B100" s="20" t="s">
        <v>50</v>
      </c>
      <c r="C100" s="13">
        <v>1.25</v>
      </c>
      <c r="D100" s="39"/>
      <c r="E100" s="9"/>
      <c r="F100" s="20"/>
      <c r="G100" s="13">
        <f>IF(ISBLANK(Table15[[#This Row],[EARNED]]),"",Table15[[#This Row],[EARNED]])</f>
        <v>1.25</v>
      </c>
      <c r="H100" s="39">
        <v>1</v>
      </c>
      <c r="I100" s="9"/>
      <c r="J100" s="11"/>
      <c r="K100" s="49">
        <v>45301</v>
      </c>
    </row>
    <row r="101" spans="1:11" x14ac:dyDescent="0.3">
      <c r="A101" s="40">
        <v>45351</v>
      </c>
      <c r="B101" s="20" t="s">
        <v>53</v>
      </c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49">
        <v>45313</v>
      </c>
    </row>
    <row r="102" spans="1:11" x14ac:dyDescent="0.3">
      <c r="A102" s="40">
        <v>45382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45412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45443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45473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45504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45535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45565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45596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45626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45657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IF(ISBLANK(Table15[[#This Row],[EARNED]]),"",Table15[[#This Row],[EARNED]])</f>
        <v/>
      </c>
      <c r="H143" s="39"/>
      <c r="I143" s="9"/>
      <c r="J143" s="11"/>
      <c r="K143" s="20"/>
    </row>
    <row r="144" spans="1:11" x14ac:dyDescent="0.3">
      <c r="A144" s="41"/>
      <c r="B144" s="15"/>
      <c r="C144" s="42"/>
      <c r="D144" s="43"/>
      <c r="E144" s="9"/>
      <c r="F144" s="15"/>
      <c r="G144" s="42" t="str">
        <f>IF(ISBLANK(Table15[[#This Row],[EARNED]]),"",Table15[[#This Row],[EARNED]])</f>
        <v/>
      </c>
      <c r="H144" s="43"/>
      <c r="I144" s="9"/>
      <c r="J144" s="12"/>
      <c r="K14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12" zoomScaleNormal="112" workbookViewId="0">
      <pane ySplit="4068" topLeftCell="A10" activePane="bottomLeft"/>
      <selection activeCell="B3" sqref="B3:C3"/>
      <selection pane="bottomLeft" activeCell="K26" sqref="K2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DIMARANAN, JENELIN BLANZA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">
        <v>72</v>
      </c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 t="s">
        <v>73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1.7080000000000002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0.70800000000000018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43143</v>
      </c>
    </row>
    <row r="12" spans="1:11" x14ac:dyDescent="0.3">
      <c r="A12" s="40"/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52</v>
      </c>
    </row>
    <row r="13" spans="1:11" x14ac:dyDescent="0.3">
      <c r="A13" s="40">
        <v>43191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43196</v>
      </c>
    </row>
    <row r="14" spans="1:11" x14ac:dyDescent="0.3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43466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43468</v>
      </c>
    </row>
    <row r="16" spans="1:11" x14ac:dyDescent="0.3">
      <c r="A16" s="41">
        <v>43497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3</v>
      </c>
      <c r="I16" s="9"/>
      <c r="J16" s="12"/>
      <c r="K16" s="50" t="s">
        <v>57</v>
      </c>
    </row>
    <row r="17" spans="1:11" x14ac:dyDescent="0.3">
      <c r="A17" s="40">
        <v>43525</v>
      </c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43532</v>
      </c>
    </row>
    <row r="18" spans="1:11" x14ac:dyDescent="0.3">
      <c r="A18" s="48" t="s">
        <v>47</v>
      </c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3">
      <c r="A19" s="40">
        <v>45017</v>
      </c>
      <c r="B19" s="20" t="s">
        <v>54</v>
      </c>
      <c r="C19" s="13"/>
      <c r="D19" s="39">
        <v>1</v>
      </c>
      <c r="E19" s="9"/>
      <c r="F19" s="20"/>
      <c r="G19" s="13"/>
      <c r="H19" s="39"/>
      <c r="I19" s="9"/>
      <c r="J19" s="11"/>
      <c r="K19" s="49">
        <v>45042</v>
      </c>
    </row>
    <row r="20" spans="1:11" x14ac:dyDescent="0.3">
      <c r="A20" s="40">
        <v>45065</v>
      </c>
      <c r="B20" s="20" t="s">
        <v>54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45072</v>
      </c>
    </row>
    <row r="21" spans="1:11" x14ac:dyDescent="0.3">
      <c r="A21" s="40">
        <v>45106</v>
      </c>
      <c r="B21" s="20" t="s">
        <v>54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45117</v>
      </c>
    </row>
    <row r="22" spans="1:11" x14ac:dyDescent="0.3">
      <c r="A22" s="40">
        <v>45160</v>
      </c>
      <c r="B22" s="20" t="s">
        <v>54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45168</v>
      </c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5.7080000000000002</v>
      </c>
      <c r="B3" s="11">
        <v>10.708</v>
      </c>
      <c r="D3"/>
      <c r="E3"/>
      <c r="F3">
        <v>24</v>
      </c>
      <c r="G3" s="47">
        <f>SUMIFS(F7:F14,E7:E14,E3)+SUMIFS(D7:D66,C7:C66,F3)+D3</f>
        <v>5.000000000000001E-2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2024-02-01T02:35:24Z</dcterms:modified>
</cp:coreProperties>
</file>