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SP-VMO\"/>
    </mc:Choice>
  </mc:AlternateContent>
  <xr:revisionPtr revIDLastSave="0" documentId="13_ncr:1_{55C152B5-8495-412A-8F52-D2C6BA8B941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5" l="1"/>
  <c r="G63" i="5" l="1"/>
  <c r="G65" i="5" l="1"/>
  <c r="G71" i="5" l="1"/>
  <c r="G74" i="5" l="1"/>
  <c r="G15" i="5"/>
  <c r="G11" i="5"/>
  <c r="G12" i="5"/>
  <c r="G13" i="5"/>
  <c r="G14" i="5"/>
  <c r="G16" i="5"/>
  <c r="G17" i="5"/>
  <c r="G18" i="5"/>
  <c r="G19" i="5"/>
  <c r="G20" i="5"/>
  <c r="G21" i="5"/>
  <c r="G39" i="5"/>
  <c r="F3" i="1" l="1"/>
  <c r="B4" i="1"/>
  <c r="F4" i="1" l="1"/>
  <c r="B3" i="1"/>
  <c r="B2" i="1"/>
  <c r="G55" i="5"/>
  <c r="G42" i="5"/>
  <c r="G28" i="5"/>
  <c r="G10" i="5"/>
  <c r="E9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3" i="5"/>
  <c r="G72" i="5"/>
  <c r="G70" i="5"/>
  <c r="G69" i="5"/>
  <c r="G68" i="5"/>
  <c r="G67" i="5"/>
  <c r="G66" i="5"/>
  <c r="G64" i="5"/>
  <c r="G62" i="5"/>
  <c r="G61" i="5"/>
  <c r="G60" i="5"/>
  <c r="G58" i="5"/>
  <c r="G57" i="5"/>
  <c r="G56" i="5"/>
  <c r="G54" i="5"/>
  <c r="G53" i="5"/>
  <c r="G52" i="5"/>
  <c r="G51" i="5"/>
  <c r="G50" i="5"/>
  <c r="G49" i="5"/>
  <c r="G48" i="5"/>
  <c r="G47" i="5"/>
  <c r="G46" i="5"/>
  <c r="G45" i="5"/>
  <c r="G44" i="5"/>
  <c r="G43" i="5"/>
  <c r="G41" i="5"/>
  <c r="G40" i="5"/>
  <c r="G38" i="5"/>
  <c r="G37" i="5"/>
  <c r="G36" i="5"/>
  <c r="G35" i="5"/>
  <c r="G34" i="5"/>
  <c r="G33" i="5"/>
  <c r="G32" i="5"/>
  <c r="G31" i="5"/>
  <c r="G30" i="5"/>
  <c r="G29" i="5"/>
  <c r="G27" i="5"/>
  <c r="G26" i="5"/>
  <c r="G25" i="5"/>
  <c r="G24" i="5"/>
  <c r="G23" i="5"/>
  <c r="G22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<sst xmlns="http://schemas.openxmlformats.org/spreadsheetml/2006/main" count="114" uniqueCount="76">
  <si>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</si>
  <si>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</si>
  <si>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</si>
  <si>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</si>
  <si>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</si>
  <si>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</si>
  <si>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</si>
  <si>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</si>
  <si>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</si>
  <si>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</si>
  <si>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</si>
  <si>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</si>
  <si>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</si>
  <si>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</si>
  <si>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</si>
  <si>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</si>
  <si>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</si>
  <si>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</si>
  <si>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</si>
  <si>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</si>
  <si>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</si>
  <si>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</si>
  <si>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</si>
  <si>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</si>
  <si>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</si>
  <si>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</si>
  <si>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</si>
  <si>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</si>
  <si>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</si>
  <si>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</si>
  <si>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</si>
  <si>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</si>
  <si>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</si>
  <si>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</si>
  <si>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</si>
  <si>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</si>
  <si>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</si>
  <si>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</si>
  <si>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</si>
  <si>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</si>
  <si>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</si>
  <si>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</si>
  <si>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</si>
  <si>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</si>
  <si>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</si>
  <si>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</si>
  <si>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</si>
  <si>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FL(5-0-0)</t>
  </si>
  <si>
    <t>CL(5-0-0)</t>
  </si>
  <si>
    <t>2/5,10-13/2020</t>
  </si>
  <si>
    <t>SL(1-0-0)</t>
  </si>
  <si>
    <t>QL(14-0-0)</t>
  </si>
  <si>
    <t>10/18-11/3/2020</t>
  </si>
  <si>
    <t>PERMANENT</t>
  </si>
  <si>
    <t>CPDO</t>
  </si>
  <si>
    <t>2018</t>
  </si>
  <si>
    <t>LUMENARIO, ZARAH ANGCAYA</t>
  </si>
  <si>
    <t>SL(2-0-0)</t>
  </si>
  <si>
    <t>1/4,5</t>
  </si>
  <si>
    <t>1/24,25/2023</t>
  </si>
  <si>
    <t>UT(0-6-14)</t>
  </si>
  <si>
    <t>UT(0-0-51)</t>
  </si>
  <si>
    <t>UT(0-0-18)</t>
  </si>
  <si>
    <t>UT(0-0-23)</t>
  </si>
  <si>
    <t>UT(0-0-20)</t>
  </si>
  <si>
    <t>A(2-0-0)</t>
  </si>
  <si>
    <t>7/19,20/2022</t>
  </si>
  <si>
    <t>UT(0-0-29)</t>
  </si>
  <si>
    <t>SP(1-0-0)</t>
  </si>
  <si>
    <t>6/16,17/2022</t>
  </si>
  <si>
    <t>UT(0-0-59)</t>
  </si>
  <si>
    <t>UT(0-0-17)</t>
  </si>
  <si>
    <t>A(1-0-0)</t>
  </si>
  <si>
    <t>UT(0-0-2)</t>
  </si>
  <si>
    <t>2024</t>
  </si>
  <si>
    <t>1/2226/2024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</si>
</sst>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2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2"/>
  <sheetViews>
    <sheetView tabSelected="1" zoomScale="108" zoomScaleNormal="108" workbookViewId="0">
      <pane ySplit="4020" topLeftCell="A82" activePane="bottomLeft"/>
      <selection activeCell="B76" sqref="B76"/>
      <selection pane="bottomLeft" activeCell="K88" sqref="K8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56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/>
      <c r="C3" s="50"/>
      <c r="D3" s="22" t="s">
        <v>13</v>
      </c>
      <c r="F3" s="57">
        <v>43344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">
        <v>53</v>
      </c>
      <c r="C4" s="50"/>
      <c r="D4" s="22" t="s">
        <v>12</v>
      </c>
      <c r="F4" s="51" t="s">
        <v>54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55.015999999999998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72.25</v>
      </c>
      <c r="J9" s="11"/>
      <c r="K9" s="20"/>
    </row>
    <row r="10" spans="1:11" x14ac:dyDescent="0.3">
      <c r="A10" s="48" t="s">
        <v>55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3">
      <c r="A11" s="23">
        <v>43344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3">
      <c r="A12" s="23">
        <v>43374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3">
      <c r="A13" s="23">
        <v>43405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23">
        <v>43435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8" t="s">
        <v>42</v>
      </c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3">
      <c r="A16" s="23">
        <v>43466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3">
      <c r="A17" s="23">
        <v>43497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23">
        <v>43525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23">
        <v>43556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3">
      <c r="A20" s="23">
        <v>43586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3">
      <c r="A21" s="23">
        <v>43617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3">
      <c r="A22" s="40">
        <v>43647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0">
        <v>43678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3">
      <c r="A24" s="40">
        <v>43709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3">
      <c r="A25" s="40">
        <v>43739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43770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43800</v>
      </c>
      <c r="B27" s="20" t="s">
        <v>47</v>
      </c>
      <c r="C27" s="13">
        <v>1.25</v>
      </c>
      <c r="D27" s="39">
        <v>5</v>
      </c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8" t="s">
        <v>43</v>
      </c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>
        <v>43831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43862</v>
      </c>
      <c r="B30" s="20" t="s">
        <v>48</v>
      </c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 t="s">
        <v>49</v>
      </c>
    </row>
    <row r="31" spans="1:11" x14ac:dyDescent="0.3">
      <c r="A31" s="40">
        <v>43891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3">
      <c r="A32" s="40">
        <v>43922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43952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43983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44013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3">
      <c r="A36" s="40">
        <v>44044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0">
        <v>44075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3">
      <c r="A38" s="40">
        <v>44105</v>
      </c>
      <c r="B38" s="20" t="s">
        <v>50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>
        <v>1</v>
      </c>
      <c r="I38" s="9"/>
      <c r="J38" s="11"/>
      <c r="K38" s="49">
        <v>44117</v>
      </c>
    </row>
    <row r="39" spans="1:11" x14ac:dyDescent="0.3">
      <c r="A39" s="40"/>
      <c r="B39" s="20" t="s">
        <v>51</v>
      </c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49" t="s">
        <v>52</v>
      </c>
    </row>
    <row r="40" spans="1:11" x14ac:dyDescent="0.3">
      <c r="A40" s="40">
        <v>44136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44166</v>
      </c>
      <c r="B41" s="20" t="s">
        <v>47</v>
      </c>
      <c r="C41" s="13">
        <v>1.25</v>
      </c>
      <c r="D41" s="39">
        <v>5</v>
      </c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8" t="s">
        <v>44</v>
      </c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>
        <v>44197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44228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3">
      <c r="A45" s="40">
        <v>44256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44287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3">
      <c r="A47" s="40">
        <v>44317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44348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44378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0">
        <v>44409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3">
      <c r="A51" s="40">
        <v>44440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44470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44501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44531</v>
      </c>
      <c r="B54" s="20" t="s">
        <v>47</v>
      </c>
      <c r="C54" s="13">
        <v>1.25</v>
      </c>
      <c r="D54" s="39">
        <v>5</v>
      </c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8" t="s">
        <v>45</v>
      </c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>
        <v>44562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44593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44621</v>
      </c>
      <c r="B58" s="20" t="s">
        <v>72</v>
      </c>
      <c r="C58" s="13">
        <v>1.25</v>
      </c>
      <c r="D58" s="39">
        <v>1</v>
      </c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49">
        <v>44637</v>
      </c>
    </row>
    <row r="59" spans="1:11" x14ac:dyDescent="0.3">
      <c r="A59" s="40"/>
      <c r="B59" s="20" t="s">
        <v>73</v>
      </c>
      <c r="C59" s="13"/>
      <c r="D59" s="39">
        <v>4.0000000000000001E-3</v>
      </c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49"/>
    </row>
    <row r="60" spans="1:11" x14ac:dyDescent="0.3">
      <c r="A60" s="40">
        <v>44652</v>
      </c>
      <c r="B60" s="20" t="s">
        <v>71</v>
      </c>
      <c r="C60" s="13">
        <v>1.25</v>
      </c>
      <c r="D60" s="39">
        <v>3.5000000000000017E-2</v>
      </c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44682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44713</v>
      </c>
      <c r="B62" s="20" t="s">
        <v>65</v>
      </c>
      <c r="C62" s="13">
        <v>1.25</v>
      </c>
      <c r="D62" s="39">
        <v>2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 t="s">
        <v>69</v>
      </c>
    </row>
    <row r="63" spans="1:11" x14ac:dyDescent="0.3">
      <c r="A63" s="40"/>
      <c r="B63" s="20" t="s">
        <v>70</v>
      </c>
      <c r="C63" s="13"/>
      <c r="D63" s="39">
        <v>0.12300000000000001</v>
      </c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>
        <v>44743</v>
      </c>
      <c r="B64" s="20" t="s">
        <v>65</v>
      </c>
      <c r="C64" s="13">
        <v>1.25</v>
      </c>
      <c r="D64" s="39">
        <v>2</v>
      </c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 t="s">
        <v>66</v>
      </c>
    </row>
    <row r="65" spans="1:11" x14ac:dyDescent="0.3">
      <c r="A65" s="40"/>
      <c r="B65" s="20" t="s">
        <v>67</v>
      </c>
      <c r="C65" s="13"/>
      <c r="D65" s="39">
        <v>6.0000000000000019E-2</v>
      </c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>
        <v>44774</v>
      </c>
      <c r="B66" s="20" t="s">
        <v>64</v>
      </c>
      <c r="C66" s="13">
        <v>1.25</v>
      </c>
      <c r="D66" s="39">
        <v>4.2000000000000003E-2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44805</v>
      </c>
      <c r="B67" s="20" t="s">
        <v>63</v>
      </c>
      <c r="C67" s="13">
        <v>1.25</v>
      </c>
      <c r="D67" s="39">
        <v>4.8000000000000008E-2</v>
      </c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44835</v>
      </c>
      <c r="B68" s="20" t="s">
        <v>62</v>
      </c>
      <c r="C68" s="13">
        <v>1.25</v>
      </c>
      <c r="D68" s="39">
        <v>3.7000000000000019E-2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44866</v>
      </c>
      <c r="B69" s="20" t="s">
        <v>61</v>
      </c>
      <c r="C69" s="13">
        <v>1.25</v>
      </c>
      <c r="D69" s="39">
        <v>0.10600000000000001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44896</v>
      </c>
      <c r="B70" s="20" t="s">
        <v>47</v>
      </c>
      <c r="C70" s="13">
        <v>1.25</v>
      </c>
      <c r="D70" s="39">
        <v>5</v>
      </c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/>
      <c r="B71" s="20" t="s">
        <v>60</v>
      </c>
      <c r="C71" s="13"/>
      <c r="D71" s="39">
        <v>0.77900000000000003</v>
      </c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8" t="s">
        <v>46</v>
      </c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>
        <v>44927</v>
      </c>
      <c r="B73" s="20" t="s">
        <v>57</v>
      </c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>
        <v>2</v>
      </c>
      <c r="I73" s="9"/>
      <c r="J73" s="11"/>
      <c r="K73" s="20" t="s">
        <v>58</v>
      </c>
    </row>
    <row r="74" spans="1:11" x14ac:dyDescent="0.3">
      <c r="A74" s="40"/>
      <c r="B74" s="20" t="s">
        <v>57</v>
      </c>
      <c r="C74" s="13"/>
      <c r="D74" s="39"/>
      <c r="E74" s="9"/>
      <c r="F74" s="20"/>
      <c r="G74" s="13" t="str">
        <f>IF(ISBLANK(Table15[[#This Row],[EARNED]]),"",Table15[[#This Row],[EARNED]])</f>
        <v/>
      </c>
      <c r="H74" s="39">
        <v>2</v>
      </c>
      <c r="I74" s="9"/>
      <c r="J74" s="11"/>
      <c r="K74" s="20" t="s">
        <v>59</v>
      </c>
    </row>
    <row r="75" spans="1:11" x14ac:dyDescent="0.3">
      <c r="A75" s="40">
        <v>44958</v>
      </c>
      <c r="B75" s="20" t="s">
        <v>50</v>
      </c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>
        <v>1</v>
      </c>
      <c r="I75" s="9"/>
      <c r="J75" s="11"/>
      <c r="K75" s="49">
        <v>44960</v>
      </c>
    </row>
    <row r="76" spans="1:11" x14ac:dyDescent="0.3">
      <c r="A76" s="40">
        <v>44986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3">
      <c r="A77" s="40">
        <v>45017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45047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45078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45108</v>
      </c>
      <c r="B80" s="20" t="s">
        <v>50</v>
      </c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>
        <v>1</v>
      </c>
      <c r="I80" s="9"/>
      <c r="J80" s="11"/>
      <c r="K80" s="49">
        <v>45124</v>
      </c>
    </row>
    <row r="81" spans="1:11" x14ac:dyDescent="0.3">
      <c r="A81" s="40">
        <v>45139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>
        <v>45170</v>
      </c>
      <c r="B82" s="20" t="s">
        <v>68</v>
      </c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49">
        <v>45183</v>
      </c>
    </row>
    <row r="83" spans="1:11" x14ac:dyDescent="0.3">
      <c r="A83" s="40">
        <v>45200</v>
      </c>
      <c r="B83" s="20" t="s">
        <v>68</v>
      </c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49">
        <v>45216</v>
      </c>
    </row>
    <row r="84" spans="1:11" x14ac:dyDescent="0.3">
      <c r="A84" s="40">
        <v>45231</v>
      </c>
      <c r="B84" s="20" t="s">
        <v>68</v>
      </c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49">
        <v>45236</v>
      </c>
    </row>
    <row r="85" spans="1:11" x14ac:dyDescent="0.3">
      <c r="A85" s="40">
        <v>45261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3">
      <c r="A86" s="48" t="s">
        <v>74</v>
      </c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>
        <v>45322</v>
      </c>
      <c r="B87" s="20" t="s">
        <v>57</v>
      </c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>
        <v>2</v>
      </c>
      <c r="I87" s="9"/>
      <c r="J87" s="11"/>
      <c r="K87" s="20" t="s">
        <v>75</v>
      </c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IF(ISBLANK(Table15[[#This Row],[EARNED]]),"",Table15[[#This Row],[EARNED]])</f>
        <v/>
      </c>
      <c r="H132" s="43"/>
      <c r="I132" s="9"/>
      <c r="J132" s="12"/>
      <c r="K132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10" zoomScaleNormal="110" workbookViewId="0">
      <pane ySplit="4056" topLeftCell="A9" activePane="bottomLeft"/>
      <selection activeCell="B4" sqref="B4:C4"/>
      <selection pane="bottomLeft" activeCell="C32" sqref="C3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tr">
        <f>IF(ISBLANK('2018 LEAVE CREDITS'!B2:C2),"---------",'2018 LEAVE CREDITS'!B2:C2)</f>
        <v>LUMENARIO, ZARAH ANGCAYA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3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>
        <f>IF(ISBLANK('2018 LEAVE CREDITS'!F3:G3),"---------",'2018 LEAVE CREDITS'!F3:G3)</f>
        <v>43344</v>
      </c>
      <c r="G3" s="51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0" t="str">
        <f>IF(ISBLANK('2018 LEAVE CREDITS'!B4:C4),"---------",'2018 LEAVE CREDITS'!B4:C4)</f>
        <v>PERMANENT</v>
      </c>
      <c r="C4" s="50"/>
      <c r="D4" s="22" t="s">
        <v>12</v>
      </c>
      <c r="F4" s="51" t="str">
        <f>IF(ISBLANK('2018 LEAVE CREDITS'!F4:G4),"",'2018 LEAVE CREDITS'!F4:G4)</f>
        <v>CPDO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>
        <v>0</v>
      </c>
      <c r="F3">
        <v>2</v>
      </c>
      <c r="G3" s="47">
        <f>SUMIFS(F7:F14,E7:E14,E3)+SUMIFS(D7:D66,C7:C66,F3)+D3</f>
        <v>4.0000000000000001E-3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2024-02-01T04:37:43Z</dcterms:modified>
</cp:coreProperties>
</file>