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ACCOUNTING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4" l="1"/>
  <c r="G93" i="4"/>
  <c r="G147" i="1" l="1"/>
  <c r="G146" i="1"/>
  <c r="G68" i="4"/>
  <c r="G75" i="4" l="1"/>
  <c r="G134" i="1" l="1"/>
  <c r="G77" i="4"/>
  <c r="G7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9" i="4"/>
  <c r="G70" i="4"/>
  <c r="G71" i="4"/>
  <c r="G72" i="4"/>
  <c r="G73" i="4"/>
  <c r="G76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45" i="1"/>
  <c r="G144" i="1"/>
  <c r="G143" i="1"/>
  <c r="G141" i="1"/>
  <c r="G140" i="1"/>
  <c r="G135" i="1"/>
  <c r="G132" i="1"/>
  <c r="G133" i="1"/>
  <c r="G130" i="1"/>
  <c r="G128" i="1"/>
  <c r="G129" i="1"/>
  <c r="G122" i="1"/>
  <c r="G123" i="1"/>
  <c r="G113" i="1"/>
  <c r="G111" i="1"/>
  <c r="G110" i="1"/>
  <c r="G108" i="1"/>
  <c r="G104" i="1"/>
  <c r="G105" i="1"/>
  <c r="G101" i="1"/>
  <c r="G102" i="1"/>
  <c r="G99" i="1"/>
  <c r="G97" i="1"/>
  <c r="G98" i="1"/>
  <c r="G96" i="1"/>
  <c r="G93" i="1"/>
  <c r="G94" i="1"/>
  <c r="G90" i="1"/>
  <c r="G89" i="1"/>
  <c r="G91" i="1"/>
  <c r="G92" i="1"/>
  <c r="G86" i="1"/>
  <c r="G87" i="1"/>
  <c r="G83" i="1"/>
  <c r="G84" i="1"/>
  <c r="G80" i="1"/>
  <c r="G81" i="1"/>
  <c r="G74" i="1"/>
  <c r="G75" i="1"/>
  <c r="G76" i="1"/>
  <c r="G77" i="1"/>
  <c r="G78" i="1"/>
  <c r="G71" i="1"/>
  <c r="G72" i="1"/>
  <c r="G70" i="1"/>
  <c r="G67" i="1"/>
  <c r="G68" i="1"/>
  <c r="G63" i="1"/>
  <c r="G64" i="1"/>
  <c r="G65" i="1"/>
  <c r="G61" i="1" l="1"/>
  <c r="G56" i="1"/>
  <c r="G57" i="1"/>
  <c r="G58" i="1"/>
  <c r="G53" i="1"/>
  <c r="G54" i="1"/>
  <c r="G50" i="1"/>
  <c r="G51" i="1"/>
  <c r="G47" i="1"/>
  <c r="G48" i="1"/>
  <c r="G43" i="1"/>
  <c r="G44" i="1"/>
  <c r="G45" i="1"/>
  <c r="G40" i="1"/>
  <c r="G41" i="1"/>
  <c r="G36" i="1" l="1"/>
  <c r="G37" i="1"/>
  <c r="G38" i="1"/>
  <c r="G32" i="1"/>
  <c r="G33" i="1"/>
  <c r="G34" i="1"/>
  <c r="G26" i="1"/>
  <c r="G27" i="1"/>
  <c r="G28" i="1"/>
  <c r="G29" i="1"/>
  <c r="G30" i="1"/>
  <c r="G23" i="1" l="1"/>
  <c r="G24" i="1"/>
  <c r="G21" i="1" l="1"/>
  <c r="G19" i="1"/>
  <c r="G20" i="1"/>
  <c r="G16" i="1"/>
  <c r="G17" i="1"/>
  <c r="G18" i="1"/>
  <c r="G14" i="1"/>
  <c r="G13" i="1"/>
  <c r="G12" i="1"/>
  <c r="E9" i="4"/>
  <c r="G164" i="1"/>
  <c r="G156" i="1"/>
  <c r="G153" i="1"/>
  <c r="G154" i="1"/>
  <c r="G39" i="1"/>
  <c r="G42" i="1"/>
  <c r="G46" i="1"/>
  <c r="G49" i="1"/>
  <c r="G52" i="1"/>
  <c r="G55" i="1"/>
  <c r="G59" i="1"/>
  <c r="G60" i="1"/>
  <c r="G62" i="1"/>
  <c r="G66" i="1"/>
  <c r="G69" i="1"/>
  <c r="G73" i="1"/>
  <c r="G79" i="1"/>
  <c r="G82" i="1"/>
  <c r="G85" i="1"/>
  <c r="G88" i="1"/>
  <c r="G95" i="1"/>
  <c r="G100" i="1"/>
  <c r="G103" i="1"/>
  <c r="G106" i="1"/>
  <c r="G107" i="1"/>
  <c r="G109" i="1"/>
  <c r="G112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31" i="1"/>
  <c r="G136" i="1"/>
  <c r="G137" i="1"/>
  <c r="G138" i="1"/>
  <c r="G139" i="1"/>
  <c r="G142" i="1"/>
  <c r="G148" i="1"/>
  <c r="G149" i="1"/>
  <c r="G150" i="1"/>
  <c r="G151" i="1"/>
  <c r="G152" i="1"/>
  <c r="G155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" i="1"/>
  <c r="G11" i="1"/>
  <c r="G15" i="1"/>
  <c r="G22" i="1"/>
  <c r="G25" i="1"/>
  <c r="G31" i="1"/>
  <c r="G35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<sst xmlns="http://schemas.openxmlformats.org/spreadsheetml/2006/main" count="342" uniqueCount="161">
  <si>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</si>
  <si>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</si>
  <si>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</si>
  <si>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</si>
  <si>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</si>
  <si>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</si>
  <si>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</si>
  <si>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</si>
  <si>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</si>
  <si>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</si>
  <si>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</si>
  <si>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</si>
  <si>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</si>
  <si>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</si>
  <si>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</si>
  <si>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</si>
  <si>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</si>
  <si>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</si>
  <si>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</si>
  <si>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</si>
  <si>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</si>
  <si>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</si>
  <si>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</si>
  <si>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</si>
  <si>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</si>
  <si>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</si>
  <si>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</si>
  <si>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</si>
  <si>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</si>
  <si>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</si>
  <si>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</si>
  <si>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</si>
  <si>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</si>
  <si>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</si>
  <si>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</si>
  <si>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</si>
  <si>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</si>
  <si>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</si>
  <si>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</si>
  <si>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</si>
  <si>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</si>
  <si>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</si>
  <si>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</si>
  <si>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</si>
  <si>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</si>
  <si>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</si>
  <si>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</si>
  <si>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</si>
  <si>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</si>
  <si>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</si>
  <si>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</si>
  <si>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</si>
  <si>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</si>
  <si>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</si>
  <si>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</si>
  <si>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</si>
  <si>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</si>
  <si>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</si>
  <si>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</si>
  <si>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</si>
  <si>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</si>
  <si>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</si>
  <si>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</si>
  <si>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</si>
  <si>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</si>
  <si>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</si>
  <si>
    <t>SP(2-0-0)</t>
  </si>
  <si>
    <t>1/26,29</t>
  </si>
  <si>
    <t>1/30,31</t>
  </si>
  <si>
    <t>2/8-14/2018</t>
  </si>
  <si>
    <t>2/23,25/2018</t>
  </si>
  <si>
    <t>SL(3-0-0)</t>
  </si>
  <si>
    <t>3/7,8,9</t>
  </si>
  <si>
    <t>3/15,16</t>
  </si>
  <si>
    <t>4/4,5,6</t>
  </si>
  <si>
    <t>VL(2-0-0)</t>
  </si>
  <si>
    <t>4/2,3</t>
  </si>
  <si>
    <t>4/17,18,19</t>
  </si>
  <si>
    <t>4/26,27</t>
  </si>
  <si>
    <t>4/20,24</t>
  </si>
  <si>
    <t>VL(6-0-0)</t>
  </si>
  <si>
    <t>5/16-25/2018</t>
  </si>
  <si>
    <t>5/7,8,9</t>
  </si>
  <si>
    <t>5/10,11,15</t>
  </si>
  <si>
    <t>UT(1-2-9)</t>
  </si>
  <si>
    <t>UT(2-7-24)</t>
  </si>
  <si>
    <t>7/16,17</t>
  </si>
  <si>
    <t>UT(0-0-28)</t>
  </si>
  <si>
    <t>UT(0-1-37)</t>
  </si>
  <si>
    <t>9/18,20/18</t>
  </si>
  <si>
    <t>UT(0-3-13)</t>
  </si>
  <si>
    <t>10/9,10</t>
  </si>
  <si>
    <t>10/25,26</t>
  </si>
  <si>
    <t>UT(1-0-46)</t>
  </si>
  <si>
    <t>11/26,27</t>
  </si>
  <si>
    <t>UT(0-0-30)</t>
  </si>
  <si>
    <t>12/20,28</t>
  </si>
  <si>
    <t>UT(0-1-2-11)</t>
  </si>
  <si>
    <t>1/21-25/2019</t>
  </si>
  <si>
    <t>1/28,29,30</t>
  </si>
  <si>
    <t>2/7,8,11</t>
  </si>
  <si>
    <t>DOMESTIC 2/14</t>
  </si>
  <si>
    <t>2/27,28</t>
  </si>
  <si>
    <t>3/11-14/2019</t>
  </si>
  <si>
    <t>4/4,8</t>
  </si>
  <si>
    <t>5/14,15</t>
  </si>
  <si>
    <t>5/21,23</t>
  </si>
  <si>
    <t>6/6,7,10</t>
  </si>
  <si>
    <t>VL(7-0-0)</t>
  </si>
  <si>
    <t>6/20-28/2019</t>
  </si>
  <si>
    <t>6/18,19</t>
  </si>
  <si>
    <t>7/1-5/2019</t>
  </si>
  <si>
    <t>8/28,29</t>
  </si>
  <si>
    <t>9/6,9/2019</t>
  </si>
  <si>
    <t>9/16,17</t>
  </si>
  <si>
    <t>9/19,26</t>
  </si>
  <si>
    <t>11/25,26</t>
  </si>
  <si>
    <t>12/28,29</t>
  </si>
  <si>
    <t>12/26,27</t>
  </si>
  <si>
    <t>1/22,23,24</t>
  </si>
  <si>
    <t>3/2,9</t>
  </si>
  <si>
    <t>SP(3-0-0)</t>
  </si>
  <si>
    <t>1/15,16,17</t>
  </si>
  <si>
    <t>CALAMITY LEAVE</t>
  </si>
  <si>
    <t>2/3-7/2020</t>
  </si>
  <si>
    <t>2/17,27</t>
  </si>
  <si>
    <t>2/10-14/2020</t>
  </si>
  <si>
    <t>8/19,27</t>
  </si>
  <si>
    <t>12/15,16</t>
  </si>
  <si>
    <t>12/2,3,7</t>
  </si>
  <si>
    <t>1/8,12</t>
  </si>
  <si>
    <t>2/2,5</t>
  </si>
  <si>
    <t>2/9,10,11</t>
  </si>
  <si>
    <t>7/5,6</t>
  </si>
  <si>
    <t>7/8,9</t>
  </si>
  <si>
    <t>7/19,22</t>
  </si>
  <si>
    <t>SL(5-0-0)</t>
  </si>
  <si>
    <t>10/25-29/2021</t>
  </si>
  <si>
    <t>FILIAL 11/2,3,4</t>
  </si>
  <si>
    <t>1/7,14</t>
  </si>
  <si>
    <t>1/20,21</t>
  </si>
  <si>
    <t>2/10,11</t>
  </si>
  <si>
    <t>2/21,22</t>
  </si>
  <si>
    <t>3/8,14,15</t>
  </si>
  <si>
    <t>4/8,12</t>
  </si>
  <si>
    <t>2023</t>
  </si>
  <si>
    <t>2/9,10/2023</t>
  </si>
  <si>
    <t>4/18,19/2023</t>
  </si>
  <si>
    <t>UT(0-3-56)</t>
  </si>
  <si>
    <t>UT(0-0-23)</t>
  </si>
  <si>
    <t>UT(0-0-43)</t>
  </si>
  <si>
    <t>UT(0-1-9)</t>
  </si>
  <si>
    <t>UT(0-1-17)</t>
  </si>
  <si>
    <t>UT(0-1-23)</t>
  </si>
  <si>
    <t>UT(0-0-35)</t>
  </si>
  <si>
    <t>UT(0-0-4)</t>
  </si>
  <si>
    <t>FL(1-0-0)</t>
  </si>
  <si>
    <t>2024</t>
  </si>
  <si>
    <t>FL(2-0-0)</t>
  </si>
  <si>
    <t>12/14,29/2023</t>
  </si>
  <si>
    <t>12/18,27/2023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</si>
</sst>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0"/>
  <sheetViews>
    <sheetView tabSelected="1" zoomScaleNormal="100" workbookViewId="0">
      <pane ySplit="3690" topLeftCell="A82" activePane="bottomLeft"/>
      <selection activeCell="I9" sqref="I9"/>
      <selection pane="bottomLeft" activeCell="I92" sqref="I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40.5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 t="s">
        <v>47</v>
      </c>
      <c r="C12" s="13">
        <v>1.25</v>
      </c>
      <c r="D12" s="40">
        <v>5</v>
      </c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 t="s">
        <v>69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44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 t="s">
        <v>47</v>
      </c>
      <c r="C24" s="13">
        <v>1.25</v>
      </c>
      <c r="D24" s="40">
        <v>5</v>
      </c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 t="s">
        <v>98</v>
      </c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45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 t="s">
        <v>47</v>
      </c>
      <c r="C37" s="13">
        <v>1.25</v>
      </c>
      <c r="D37" s="40">
        <v>5</v>
      </c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46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47</v>
      </c>
      <c r="C51" s="13"/>
      <c r="D51" s="40">
        <v>5</v>
      </c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 t="s">
        <v>48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 t="s">
        <v>50</v>
      </c>
      <c r="C60" s="13">
        <v>1.25</v>
      </c>
      <c r="D60" s="40">
        <v>17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51</v>
      </c>
    </row>
    <row r="61" spans="1:11" x14ac:dyDescent="0.25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7" t="s">
        <v>52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44621</v>
      </c>
      <c r="B66" s="20" t="s">
        <v>95</v>
      </c>
      <c r="C66" s="13">
        <v>1.25</v>
      </c>
      <c r="D66" s="40">
        <v>6.200000000000002E-2</v>
      </c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/>
      <c r="B68" s="20" t="s">
        <v>155</v>
      </c>
      <c r="C68" s="13"/>
      <c r="D68" s="40">
        <v>8.0000000000000002E-3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25">
      <c r="A69" s="41">
        <v>44682</v>
      </c>
      <c r="B69" s="20" t="s">
        <v>154</v>
      </c>
      <c r="C69" s="13">
        <v>1.25</v>
      </c>
      <c r="D69" s="40">
        <v>7.3000000000000009E-2</v>
      </c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44713</v>
      </c>
      <c r="B70" s="20" t="s">
        <v>153</v>
      </c>
      <c r="C70" s="13">
        <v>1.25</v>
      </c>
      <c r="D70" s="40">
        <v>0.17300000000000001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44743</v>
      </c>
      <c r="B71" s="20" t="s">
        <v>152</v>
      </c>
      <c r="C71" s="13">
        <v>1.25</v>
      </c>
      <c r="D71" s="40">
        <v>0.16000000000000003</v>
      </c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44774</v>
      </c>
      <c r="B72" s="20" t="s">
        <v>151</v>
      </c>
      <c r="C72" s="13">
        <v>1.25</v>
      </c>
      <c r="D72" s="40">
        <v>0.14400000000000002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44805</v>
      </c>
      <c r="B73" s="20" t="s">
        <v>150</v>
      </c>
      <c r="C73" s="13">
        <v>1.25</v>
      </c>
      <c r="D73" s="40">
        <v>0.09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44835</v>
      </c>
      <c r="B74" s="20" t="s">
        <v>62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44855</v>
      </c>
    </row>
    <row r="75" spans="1:11" x14ac:dyDescent="0.25">
      <c r="A75" s="41"/>
      <c r="B75" s="20" t="s">
        <v>149</v>
      </c>
      <c r="C75" s="13"/>
      <c r="D75" s="40">
        <v>4.8000000000000008E-2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25">
      <c r="A76" s="41">
        <v>44866</v>
      </c>
      <c r="B76" s="20" t="s">
        <v>49</v>
      </c>
      <c r="C76" s="13">
        <v>1.25</v>
      </c>
      <c r="D76" s="40">
        <v>3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 t="s">
        <v>64</v>
      </c>
    </row>
    <row r="77" spans="1:11" x14ac:dyDescent="0.25">
      <c r="A77" s="41"/>
      <c r="B77" s="20" t="s">
        <v>62</v>
      </c>
      <c r="C77" s="13"/>
      <c r="D77" s="40">
        <v>1</v>
      </c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48">
        <v>44894</v>
      </c>
    </row>
    <row r="78" spans="1:11" x14ac:dyDescent="0.25">
      <c r="A78" s="41">
        <v>44896</v>
      </c>
      <c r="B78" s="20" t="s">
        <v>148</v>
      </c>
      <c r="C78" s="13">
        <v>1.25</v>
      </c>
      <c r="D78" s="40">
        <v>0.49199999999999999</v>
      </c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7" t="s">
        <v>145</v>
      </c>
      <c r="B79" s="20"/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20"/>
    </row>
    <row r="80" spans="1:11" x14ac:dyDescent="0.25">
      <c r="A80" s="41">
        <v>44927</v>
      </c>
      <c r="B80" s="20" t="s">
        <v>75</v>
      </c>
      <c r="C80" s="13">
        <v>1.25</v>
      </c>
      <c r="D80" s="40">
        <v>2</v>
      </c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 t="s">
        <v>146</v>
      </c>
    </row>
    <row r="81" spans="1:11" x14ac:dyDescent="0.25">
      <c r="A81" s="41">
        <v>44958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44986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45017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45047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45078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25">
      <c r="A86" s="41">
        <v>45108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45139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/>
    </row>
    <row r="88" spans="1:11" x14ac:dyDescent="0.25">
      <c r="A88" s="41">
        <v>45170</v>
      </c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1">
        <v>45200</v>
      </c>
      <c r="B89" s="20" t="s">
        <v>156</v>
      </c>
      <c r="C89" s="13">
        <v>1.25</v>
      </c>
      <c r="D89" s="40">
        <v>1</v>
      </c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48">
        <v>45233</v>
      </c>
    </row>
    <row r="90" spans="1:11" x14ac:dyDescent="0.25">
      <c r="A90" s="41">
        <v>45231</v>
      </c>
      <c r="B90" s="20" t="s">
        <v>53</v>
      </c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48">
        <v>45254</v>
      </c>
    </row>
    <row r="91" spans="1:11" x14ac:dyDescent="0.25">
      <c r="A91" s="41">
        <v>45261</v>
      </c>
      <c r="B91" s="20" t="s">
        <v>66</v>
      </c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 t="s">
        <v>160</v>
      </c>
    </row>
    <row r="92" spans="1:11" x14ac:dyDescent="0.25">
      <c r="A92" s="41"/>
      <c r="B92" s="20" t="s">
        <v>158</v>
      </c>
      <c r="C92" s="13"/>
      <c r="D92" s="40">
        <v>2</v>
      </c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 t="s">
        <v>159</v>
      </c>
    </row>
    <row r="93" spans="1:11" x14ac:dyDescent="0.25">
      <c r="A93" s="47" t="s">
        <v>157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45292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45323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45352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45383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45413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45444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45474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2"/>
      <c r="B120" s="15"/>
      <c r="C120" s="43"/>
      <c r="D120" s="44"/>
      <c r="E120" s="9"/>
      <c r="F120" s="15"/>
      <c r="G120" s="43" t="str">
        <f>IF(ISBLANK(Table13[[#This Row],[EARNED]]),"",Table13[[#This Row],[EARNED]])</f>
        <v/>
      </c>
      <c r="H120" s="44"/>
      <c r="I120" s="9"/>
      <c r="J120" s="12"/>
      <c r="K12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4"/>
  <sheetViews>
    <sheetView zoomScaleNormal="100" workbookViewId="0">
      <pane ySplit="3990" topLeftCell="A162" activePane="bottomLeft"/>
      <selection activeCell="I9" sqref="I9"/>
      <selection pane="bottomLeft" activeCell="A176" sqref="A1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0.73000000000000398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/>
    </row>
    <row r="12" spans="1:11" x14ac:dyDescent="0.25">
      <c r="A12" s="41"/>
      <c r="B12" s="20" t="s">
        <v>57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43103</v>
      </c>
    </row>
    <row r="13" spans="1:11" x14ac:dyDescent="0.25">
      <c r="A13" s="41"/>
      <c r="B13" s="20" t="s">
        <v>66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48" t="s">
        <v>67</v>
      </c>
    </row>
    <row r="14" spans="1:11" x14ac:dyDescent="0.25">
      <c r="A14" s="41"/>
      <c r="B14" s="20" t="s">
        <v>55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48" t="s">
        <v>68</v>
      </c>
    </row>
    <row r="15" spans="1:11" x14ac:dyDescent="0.25">
      <c r="A15" s="41">
        <v>43132</v>
      </c>
      <c r="B15" s="20" t="s">
        <v>53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43138</v>
      </c>
    </row>
    <row r="16" spans="1:11" x14ac:dyDescent="0.25">
      <c r="A16" s="41"/>
      <c r="B16" s="20" t="s">
        <v>57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43133</v>
      </c>
    </row>
    <row r="17" spans="1:11" x14ac:dyDescent="0.25">
      <c r="A17" s="41"/>
      <c r="B17" s="20" t="s">
        <v>57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43117</v>
      </c>
    </row>
    <row r="18" spans="1:11" x14ac:dyDescent="0.25">
      <c r="A18" s="41"/>
      <c r="B18" s="20" t="s">
        <v>57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/>
    </row>
    <row r="19" spans="1:11" x14ac:dyDescent="0.25">
      <c r="A19" s="41"/>
      <c r="B19" s="20" t="s">
        <v>57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43146</v>
      </c>
    </row>
    <row r="20" spans="1:11" x14ac:dyDescent="0.25">
      <c r="A20" s="41"/>
      <c r="B20" s="20" t="s">
        <v>55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48" t="s">
        <v>70</v>
      </c>
    </row>
    <row r="21" spans="1:11" x14ac:dyDescent="0.25">
      <c r="A21" s="41"/>
      <c r="B21" s="20" t="s">
        <v>57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43159</v>
      </c>
    </row>
    <row r="22" spans="1:11" x14ac:dyDescent="0.25">
      <c r="A22" s="41">
        <v>43160</v>
      </c>
      <c r="B22" s="20" t="s">
        <v>55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2</v>
      </c>
      <c r="I22" s="9"/>
      <c r="J22" s="11"/>
      <c r="K22" s="20"/>
    </row>
    <row r="23" spans="1:11" x14ac:dyDescent="0.25">
      <c r="A23" s="41"/>
      <c r="B23" s="20" t="s">
        <v>71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3</v>
      </c>
      <c r="I23" s="9"/>
      <c r="J23" s="11"/>
      <c r="K23" s="20" t="s">
        <v>72</v>
      </c>
    </row>
    <row r="24" spans="1:11" x14ac:dyDescent="0.25">
      <c r="A24" s="41"/>
      <c r="B24" s="20" t="s">
        <v>55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73</v>
      </c>
    </row>
    <row r="25" spans="1:11" x14ac:dyDescent="0.25">
      <c r="A25" s="41">
        <v>43191</v>
      </c>
      <c r="B25" s="20" t="s">
        <v>49</v>
      </c>
      <c r="C25" s="13"/>
      <c r="D25" s="40">
        <v>3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74</v>
      </c>
    </row>
    <row r="26" spans="1:11" x14ac:dyDescent="0.25">
      <c r="A26" s="41"/>
      <c r="B26" s="20" t="s">
        <v>57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43203</v>
      </c>
    </row>
    <row r="27" spans="1:11" x14ac:dyDescent="0.25">
      <c r="A27" s="41"/>
      <c r="B27" s="20" t="s">
        <v>55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48" t="s">
        <v>76</v>
      </c>
    </row>
    <row r="28" spans="1:11" x14ac:dyDescent="0.25">
      <c r="A28" s="41"/>
      <c r="B28" s="20" t="s">
        <v>71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3</v>
      </c>
      <c r="I28" s="9"/>
      <c r="J28" s="11"/>
      <c r="K28" s="20" t="s">
        <v>77</v>
      </c>
    </row>
    <row r="29" spans="1:11" x14ac:dyDescent="0.25">
      <c r="A29" s="41"/>
      <c r="B29" s="20" t="s">
        <v>75</v>
      </c>
      <c r="C29" s="13"/>
      <c r="D29" s="40">
        <v>2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 t="s">
        <v>78</v>
      </c>
    </row>
    <row r="30" spans="1:11" x14ac:dyDescent="0.25">
      <c r="A30" s="41"/>
      <c r="B30" s="20" t="s">
        <v>55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2</v>
      </c>
      <c r="I30" s="9"/>
      <c r="J30" s="11"/>
      <c r="K30" s="20" t="s">
        <v>79</v>
      </c>
    </row>
    <row r="31" spans="1:11" x14ac:dyDescent="0.25">
      <c r="A31" s="41">
        <v>43221</v>
      </c>
      <c r="B31" s="20" t="s">
        <v>80</v>
      </c>
      <c r="C31" s="13"/>
      <c r="D31" s="40">
        <v>6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81</v>
      </c>
    </row>
    <row r="32" spans="1:11" x14ac:dyDescent="0.25">
      <c r="A32" s="41"/>
      <c r="B32" s="15" t="s">
        <v>71</v>
      </c>
      <c r="C32" s="13"/>
      <c r="D32" s="44"/>
      <c r="E32" s="9"/>
      <c r="F32" s="15"/>
      <c r="G32" s="43" t="str">
        <f>IF(ISBLANK(Table1[[#This Row],[EARNED]]),"",Table1[[#This Row],[EARNED]])</f>
        <v/>
      </c>
      <c r="H32" s="44">
        <v>3</v>
      </c>
      <c r="I32" s="9"/>
      <c r="J32" s="12"/>
      <c r="K32" s="15" t="s">
        <v>82</v>
      </c>
    </row>
    <row r="33" spans="1:11" x14ac:dyDescent="0.25">
      <c r="A33" s="41"/>
      <c r="B33" s="15" t="s">
        <v>71</v>
      </c>
      <c r="C33" s="13"/>
      <c r="D33" s="44"/>
      <c r="E33" s="9"/>
      <c r="F33" s="15"/>
      <c r="G33" s="43" t="str">
        <f>IF(ISBLANK(Table1[[#This Row],[EARNED]]),"",Table1[[#This Row],[EARNED]])</f>
        <v/>
      </c>
      <c r="H33" s="44">
        <v>3</v>
      </c>
      <c r="I33" s="9"/>
      <c r="J33" s="12"/>
      <c r="K33" s="15" t="s">
        <v>83</v>
      </c>
    </row>
    <row r="34" spans="1:11" x14ac:dyDescent="0.25">
      <c r="A34" s="41"/>
      <c r="B34" s="15" t="s">
        <v>84</v>
      </c>
      <c r="C34" s="13"/>
      <c r="D34" s="44">
        <v>1.2689999999999999</v>
      </c>
      <c r="E34" s="9"/>
      <c r="F34" s="15"/>
      <c r="G34" s="43" t="str">
        <f>IF(ISBLANK(Table1[[#This Row],[EARNED]]),"",Table1[[#This Row],[EARNED]])</f>
        <v/>
      </c>
      <c r="H34" s="44"/>
      <c r="I34" s="9"/>
      <c r="J34" s="12"/>
      <c r="K34" s="15"/>
    </row>
    <row r="35" spans="1:11" x14ac:dyDescent="0.25">
      <c r="A35" s="41">
        <v>43252</v>
      </c>
      <c r="B35" s="15" t="s">
        <v>57</v>
      </c>
      <c r="C35" s="13"/>
      <c r="D35" s="44"/>
      <c r="E35" s="9"/>
      <c r="F35" s="15"/>
      <c r="G35" s="43" t="str">
        <f>IF(ISBLANK(Table1[[#This Row],[EARNED]]),"",Table1[[#This Row],[EARNED]])</f>
        <v/>
      </c>
      <c r="H35" s="44">
        <v>1</v>
      </c>
      <c r="I35" s="9"/>
      <c r="J35" s="12"/>
      <c r="K35" s="49">
        <v>43258</v>
      </c>
    </row>
    <row r="36" spans="1:11" x14ac:dyDescent="0.25">
      <c r="A36" s="41"/>
      <c r="B36" s="15" t="s">
        <v>57</v>
      </c>
      <c r="C36" s="13"/>
      <c r="D36" s="44"/>
      <c r="E36" s="9"/>
      <c r="F36" s="15"/>
      <c r="G36" s="43" t="str">
        <f>IF(ISBLANK(Table1[[#This Row],[EARNED]]),"",Table1[[#This Row],[EARNED]])</f>
        <v/>
      </c>
      <c r="H36" s="44">
        <v>1</v>
      </c>
      <c r="I36" s="9"/>
      <c r="J36" s="12"/>
      <c r="K36" s="49">
        <v>43270</v>
      </c>
    </row>
    <row r="37" spans="1:11" x14ac:dyDescent="0.25">
      <c r="A37" s="41"/>
      <c r="B37" s="15" t="s">
        <v>57</v>
      </c>
      <c r="C37" s="13"/>
      <c r="D37" s="44"/>
      <c r="E37" s="9"/>
      <c r="F37" s="15"/>
      <c r="G37" s="43" t="str">
        <f>IF(ISBLANK(Table1[[#This Row],[EARNED]]),"",Table1[[#This Row],[EARNED]])</f>
        <v/>
      </c>
      <c r="H37" s="44">
        <v>1</v>
      </c>
      <c r="I37" s="9"/>
      <c r="J37" s="12"/>
      <c r="K37" s="49">
        <v>43276</v>
      </c>
    </row>
    <row r="38" spans="1:11" x14ac:dyDescent="0.25">
      <c r="A38" s="41"/>
      <c r="B38" s="15" t="s">
        <v>85</v>
      </c>
      <c r="C38" s="13"/>
      <c r="D38" s="44">
        <v>2.9249999999999998</v>
      </c>
      <c r="E38" s="9"/>
      <c r="F38" s="15"/>
      <c r="G38" s="43" t="str">
        <f>IF(ISBLANK(Table1[[#This Row],[EARNED]]),"",Table1[[#This Row],[EARNED]])</f>
        <v/>
      </c>
      <c r="H38" s="44"/>
      <c r="I38" s="9"/>
      <c r="J38" s="12"/>
      <c r="K38" s="49"/>
    </row>
    <row r="39" spans="1:11" x14ac:dyDescent="0.25">
      <c r="A39" s="41">
        <v>43282</v>
      </c>
      <c r="B39" s="20" t="s">
        <v>55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86</v>
      </c>
    </row>
    <row r="40" spans="1:11" x14ac:dyDescent="0.25">
      <c r="A40" s="41"/>
      <c r="B40" s="20" t="s">
        <v>57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20"/>
    </row>
    <row r="41" spans="1:11" x14ac:dyDescent="0.25">
      <c r="A41" s="41"/>
      <c r="B41" s="20" t="s">
        <v>87</v>
      </c>
      <c r="C41" s="13"/>
      <c r="D41" s="40">
        <v>0.12100000000000001</v>
      </c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43313</v>
      </c>
      <c r="B42" s="20" t="s">
        <v>62</v>
      </c>
      <c r="C42" s="13"/>
      <c r="D42" s="40">
        <v>1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43318</v>
      </c>
    </row>
    <row r="43" spans="1:11" x14ac:dyDescent="0.25">
      <c r="A43" s="41"/>
      <c r="B43" s="20" t="s">
        <v>57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43325</v>
      </c>
    </row>
    <row r="44" spans="1:11" x14ac:dyDescent="0.25">
      <c r="A44" s="41"/>
      <c r="B44" s="20" t="s">
        <v>57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43328</v>
      </c>
    </row>
    <row r="45" spans="1:11" x14ac:dyDescent="0.25">
      <c r="A45" s="41"/>
      <c r="B45" s="20" t="s">
        <v>88</v>
      </c>
      <c r="C45" s="13"/>
      <c r="D45" s="40">
        <v>0.20200000000000001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48"/>
    </row>
    <row r="46" spans="1:11" x14ac:dyDescent="0.25">
      <c r="A46" s="41">
        <v>43344</v>
      </c>
      <c r="B46" s="20" t="s">
        <v>57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43360</v>
      </c>
    </row>
    <row r="47" spans="1:11" x14ac:dyDescent="0.25">
      <c r="A47" s="41"/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2</v>
      </c>
      <c r="I47" s="9"/>
      <c r="J47" s="11"/>
      <c r="K47" s="48" t="s">
        <v>89</v>
      </c>
    </row>
    <row r="48" spans="1:11" x14ac:dyDescent="0.25">
      <c r="A48" s="41"/>
      <c r="B48" s="20" t="s">
        <v>90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/>
    </row>
    <row r="49" spans="1:11" x14ac:dyDescent="0.25">
      <c r="A49" s="41">
        <v>43374</v>
      </c>
      <c r="B49" s="20" t="s">
        <v>55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2</v>
      </c>
      <c r="I49" s="9"/>
      <c r="J49" s="11"/>
      <c r="K49" s="20" t="s">
        <v>91</v>
      </c>
    </row>
    <row r="50" spans="1:11" x14ac:dyDescent="0.25">
      <c r="A50" s="41"/>
      <c r="B50" s="20" t="s">
        <v>75</v>
      </c>
      <c r="C50" s="13"/>
      <c r="D50" s="40">
        <v>2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92</v>
      </c>
    </row>
    <row r="51" spans="1:11" x14ac:dyDescent="0.25">
      <c r="A51" s="41"/>
      <c r="B51" s="20" t="s">
        <v>93</v>
      </c>
      <c r="C51" s="13"/>
      <c r="D51" s="40">
        <v>1.0960000000000001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43405</v>
      </c>
      <c r="B52" s="20" t="s">
        <v>57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43425</v>
      </c>
    </row>
    <row r="53" spans="1:11" x14ac:dyDescent="0.25">
      <c r="A53" s="41"/>
      <c r="B53" s="20" t="s">
        <v>55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48" t="s">
        <v>94</v>
      </c>
    </row>
    <row r="54" spans="1:11" x14ac:dyDescent="0.25">
      <c r="A54" s="41"/>
      <c r="B54" s="20" t="s">
        <v>95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/>
    </row>
    <row r="55" spans="1:11" x14ac:dyDescent="0.25">
      <c r="A55" s="41">
        <v>43435</v>
      </c>
      <c r="B55" s="20" t="s">
        <v>62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43452</v>
      </c>
    </row>
    <row r="56" spans="1:11" x14ac:dyDescent="0.25">
      <c r="A56" s="41"/>
      <c r="B56" s="20" t="s">
        <v>57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43445</v>
      </c>
    </row>
    <row r="57" spans="1:11" x14ac:dyDescent="0.25">
      <c r="A57" s="41"/>
      <c r="B57" s="20" t="s">
        <v>55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48" t="s">
        <v>96</v>
      </c>
    </row>
    <row r="58" spans="1:11" x14ac:dyDescent="0.25">
      <c r="A58" s="41"/>
      <c r="B58" s="20" t="s">
        <v>97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/>
    </row>
    <row r="59" spans="1:11" x14ac:dyDescent="0.25">
      <c r="A59" s="47" t="s">
        <v>44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43466</v>
      </c>
      <c r="B60" s="20" t="s">
        <v>57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20"/>
    </row>
    <row r="61" spans="1:11" x14ac:dyDescent="0.25">
      <c r="A61" s="41"/>
      <c r="B61" s="20" t="s">
        <v>71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99</v>
      </c>
    </row>
    <row r="62" spans="1:11" x14ac:dyDescent="0.25">
      <c r="A62" s="41">
        <v>43497</v>
      </c>
      <c r="B62" s="20" t="s">
        <v>49</v>
      </c>
      <c r="C62" s="13"/>
      <c r="D62" s="40">
        <v>3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100</v>
      </c>
    </row>
    <row r="63" spans="1:11" x14ac:dyDescent="0.25">
      <c r="A63" s="41"/>
      <c r="B63" s="20" t="s">
        <v>57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43517</v>
      </c>
    </row>
    <row r="64" spans="1:11" x14ac:dyDescent="0.25">
      <c r="A64" s="41"/>
      <c r="B64" s="20" t="s">
        <v>53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101</v>
      </c>
    </row>
    <row r="65" spans="1:11" x14ac:dyDescent="0.25">
      <c r="A65" s="41"/>
      <c r="B65" s="20" t="s">
        <v>55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102</v>
      </c>
    </row>
    <row r="66" spans="1:11" x14ac:dyDescent="0.25">
      <c r="A66" s="41">
        <v>43525</v>
      </c>
      <c r="B66" s="20" t="s">
        <v>57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43531</v>
      </c>
    </row>
    <row r="67" spans="1:11" x14ac:dyDescent="0.25">
      <c r="A67" s="41"/>
      <c r="B67" s="20" t="s">
        <v>71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3</v>
      </c>
      <c r="I67" s="9"/>
      <c r="J67" s="11"/>
      <c r="K67" s="48" t="s">
        <v>103</v>
      </c>
    </row>
    <row r="68" spans="1:11" x14ac:dyDescent="0.25">
      <c r="A68" s="41"/>
      <c r="B68" s="20" t="s">
        <v>57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43552</v>
      </c>
    </row>
    <row r="69" spans="1:11" x14ac:dyDescent="0.25">
      <c r="A69" s="41">
        <v>43556</v>
      </c>
      <c r="B69" s="20" t="s">
        <v>57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43817</v>
      </c>
    </row>
    <row r="70" spans="1:11" x14ac:dyDescent="0.25">
      <c r="A70" s="41"/>
      <c r="B70" s="20" t="s">
        <v>57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43557</v>
      </c>
    </row>
    <row r="71" spans="1:11" x14ac:dyDescent="0.25">
      <c r="A71" s="41"/>
      <c r="B71" s="20" t="s">
        <v>57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43572</v>
      </c>
    </row>
    <row r="72" spans="1:11" x14ac:dyDescent="0.25">
      <c r="A72" s="41"/>
      <c r="B72" s="20" t="s">
        <v>55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48" t="s">
        <v>104</v>
      </c>
    </row>
    <row r="73" spans="1:11" x14ac:dyDescent="0.25">
      <c r="A73" s="41">
        <v>43586</v>
      </c>
      <c r="B73" s="20" t="s">
        <v>57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43587</v>
      </c>
    </row>
    <row r="74" spans="1:11" x14ac:dyDescent="0.25">
      <c r="A74" s="41"/>
      <c r="B74" s="20" t="s">
        <v>75</v>
      </c>
      <c r="C74" s="13"/>
      <c r="D74" s="40">
        <v>2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 t="s">
        <v>105</v>
      </c>
    </row>
    <row r="75" spans="1:11" x14ac:dyDescent="0.25">
      <c r="A75" s="41"/>
      <c r="B75" s="20" t="s">
        <v>57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43594</v>
      </c>
    </row>
    <row r="76" spans="1:11" x14ac:dyDescent="0.25">
      <c r="A76" s="41"/>
      <c r="B76" s="20" t="s">
        <v>57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</v>
      </c>
      <c r="I76" s="9"/>
      <c r="J76" s="11"/>
      <c r="K76" s="48">
        <v>43601</v>
      </c>
    </row>
    <row r="77" spans="1:11" x14ac:dyDescent="0.25">
      <c r="A77" s="41"/>
      <c r="B77" s="20" t="s">
        <v>55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2</v>
      </c>
      <c r="I77" s="9"/>
      <c r="J77" s="11"/>
      <c r="K77" s="48" t="s">
        <v>106</v>
      </c>
    </row>
    <row r="78" spans="1:11" x14ac:dyDescent="0.25">
      <c r="A78" s="41"/>
      <c r="B78" s="20" t="s">
        <v>57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43615</v>
      </c>
    </row>
    <row r="79" spans="1:11" x14ac:dyDescent="0.25">
      <c r="A79" s="41">
        <v>43617</v>
      </c>
      <c r="B79" s="20" t="s">
        <v>57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43619</v>
      </c>
    </row>
    <row r="80" spans="1:11" x14ac:dyDescent="0.25">
      <c r="A80" s="41"/>
      <c r="B80" s="20" t="s">
        <v>71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107</v>
      </c>
    </row>
    <row r="81" spans="1:11" x14ac:dyDescent="0.25">
      <c r="A81" s="41"/>
      <c r="B81" s="20" t="s">
        <v>57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43629</v>
      </c>
    </row>
    <row r="82" spans="1:11" x14ac:dyDescent="0.25">
      <c r="A82" s="41"/>
      <c r="B82" s="20" t="s">
        <v>57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43633</v>
      </c>
    </row>
    <row r="83" spans="1:11" x14ac:dyDescent="0.25">
      <c r="A83" s="41"/>
      <c r="B83" s="20" t="s">
        <v>108</v>
      </c>
      <c r="C83" s="13"/>
      <c r="D83" s="40">
        <v>7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 t="s">
        <v>109</v>
      </c>
    </row>
    <row r="84" spans="1:11" x14ac:dyDescent="0.25">
      <c r="A84" s="41"/>
      <c r="B84" s="20" t="s">
        <v>66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48" t="s">
        <v>110</v>
      </c>
    </row>
    <row r="85" spans="1:11" x14ac:dyDescent="0.25">
      <c r="A85" s="41">
        <v>43647</v>
      </c>
      <c r="B85" s="20" t="s">
        <v>47</v>
      </c>
      <c r="C85" s="13"/>
      <c r="D85" s="40">
        <v>5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 t="s">
        <v>111</v>
      </c>
    </row>
    <row r="86" spans="1:11" x14ac:dyDescent="0.25">
      <c r="A86" s="41"/>
      <c r="B86" s="20" t="s">
        <v>57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43663</v>
      </c>
    </row>
    <row r="87" spans="1:11" x14ac:dyDescent="0.25">
      <c r="A87" s="41"/>
      <c r="B87" s="20" t="s">
        <v>57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43668</v>
      </c>
    </row>
    <row r="88" spans="1:11" x14ac:dyDescent="0.25">
      <c r="A88" s="41">
        <v>43678</v>
      </c>
      <c r="B88" s="20" t="s">
        <v>57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43678</v>
      </c>
    </row>
    <row r="89" spans="1:11" x14ac:dyDescent="0.25">
      <c r="A89" s="41"/>
      <c r="B89" s="20" t="s">
        <v>57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1</v>
      </c>
      <c r="I89" s="9"/>
      <c r="J89" s="11"/>
      <c r="K89" s="48">
        <v>43685</v>
      </c>
    </row>
    <row r="90" spans="1:11" x14ac:dyDescent="0.25">
      <c r="A90" s="41"/>
      <c r="B90" s="20" t="s">
        <v>57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>
        <v>1</v>
      </c>
      <c r="I90" s="9"/>
      <c r="J90" s="11"/>
      <c r="K90" s="48">
        <v>43700</v>
      </c>
    </row>
    <row r="91" spans="1:11" x14ac:dyDescent="0.25">
      <c r="A91" s="41"/>
      <c r="B91" s="20" t="s">
        <v>55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48" t="s">
        <v>112</v>
      </c>
    </row>
    <row r="92" spans="1:11" x14ac:dyDescent="0.25">
      <c r="A92" s="41">
        <v>43709</v>
      </c>
      <c r="B92" s="20" t="s">
        <v>57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43725</v>
      </c>
    </row>
    <row r="93" spans="1:11" x14ac:dyDescent="0.25">
      <c r="A93" s="41"/>
      <c r="B93" s="20" t="s">
        <v>55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2</v>
      </c>
      <c r="I93" s="9"/>
      <c r="J93" s="11"/>
      <c r="K93" s="48" t="s">
        <v>113</v>
      </c>
    </row>
    <row r="94" spans="1:11" x14ac:dyDescent="0.25">
      <c r="A94" s="41"/>
      <c r="B94" s="20" t="s">
        <v>55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2</v>
      </c>
      <c r="I94" s="9"/>
      <c r="J94" s="11"/>
      <c r="K94" s="48" t="s">
        <v>114</v>
      </c>
    </row>
    <row r="95" spans="1:11" x14ac:dyDescent="0.25">
      <c r="A95" s="41">
        <v>43739</v>
      </c>
      <c r="B95" s="20" t="s">
        <v>62</v>
      </c>
      <c r="C95" s="13"/>
      <c r="D95" s="40">
        <v>1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43749</v>
      </c>
    </row>
    <row r="96" spans="1:11" x14ac:dyDescent="0.25">
      <c r="A96" s="41"/>
      <c r="B96" s="20" t="s">
        <v>55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115</v>
      </c>
    </row>
    <row r="97" spans="1:11" x14ac:dyDescent="0.25">
      <c r="A97" s="41"/>
      <c r="B97" s="20" t="s">
        <v>57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43755</v>
      </c>
    </row>
    <row r="98" spans="1:11" x14ac:dyDescent="0.25">
      <c r="A98" s="41"/>
      <c r="B98" s="20" t="s">
        <v>57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43762</v>
      </c>
    </row>
    <row r="99" spans="1:11" x14ac:dyDescent="0.25">
      <c r="A99" s="41"/>
      <c r="B99" s="20" t="s">
        <v>57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43769</v>
      </c>
    </row>
    <row r="100" spans="1:11" x14ac:dyDescent="0.25">
      <c r="A100" s="41">
        <v>43770</v>
      </c>
      <c r="B100" s="20" t="s">
        <v>75</v>
      </c>
      <c r="C100" s="13"/>
      <c r="D100" s="40">
        <v>2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 t="s">
        <v>116</v>
      </c>
    </row>
    <row r="101" spans="1:11" x14ac:dyDescent="0.25">
      <c r="A101" s="41"/>
      <c r="B101" s="20" t="s">
        <v>57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43777</v>
      </c>
    </row>
    <row r="102" spans="1:11" x14ac:dyDescent="0.25">
      <c r="A102" s="41"/>
      <c r="B102" s="20" t="s">
        <v>57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43790</v>
      </c>
    </row>
    <row r="103" spans="1:11" x14ac:dyDescent="0.25">
      <c r="A103" s="41">
        <v>43800</v>
      </c>
      <c r="B103" s="20" t="s">
        <v>53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>
        <v>43817</v>
      </c>
    </row>
    <row r="104" spans="1:11" x14ac:dyDescent="0.25">
      <c r="A104" s="41"/>
      <c r="B104" s="20" t="s">
        <v>55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2</v>
      </c>
      <c r="I104" s="9"/>
      <c r="J104" s="11"/>
      <c r="K104" s="48" t="s">
        <v>117</v>
      </c>
    </row>
    <row r="105" spans="1:11" x14ac:dyDescent="0.25">
      <c r="A105" s="41"/>
      <c r="B105" s="20" t="s">
        <v>55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2</v>
      </c>
      <c r="I105" s="9"/>
      <c r="J105" s="11"/>
      <c r="K105" s="48" t="s">
        <v>118</v>
      </c>
    </row>
    <row r="106" spans="1:11" x14ac:dyDescent="0.25">
      <c r="A106" s="47" t="s">
        <v>45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43831</v>
      </c>
      <c r="B107" s="20" t="s">
        <v>57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20"/>
    </row>
    <row r="108" spans="1:11" x14ac:dyDescent="0.25">
      <c r="A108" s="41"/>
      <c r="B108" s="20" t="s">
        <v>71</v>
      </c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>
        <v>3</v>
      </c>
      <c r="I108" s="9"/>
      <c r="J108" s="11"/>
      <c r="K108" s="20" t="s">
        <v>119</v>
      </c>
    </row>
    <row r="109" spans="1:11" x14ac:dyDescent="0.25">
      <c r="A109" s="41">
        <v>43891</v>
      </c>
      <c r="B109" s="20" t="s">
        <v>55</v>
      </c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>
        <v>2</v>
      </c>
      <c r="I109" s="9"/>
      <c r="J109" s="11"/>
      <c r="K109" s="20" t="s">
        <v>120</v>
      </c>
    </row>
    <row r="110" spans="1:11" x14ac:dyDescent="0.25">
      <c r="A110" s="41"/>
      <c r="B110" s="20" t="s">
        <v>121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122</v>
      </c>
    </row>
    <row r="111" spans="1:11" x14ac:dyDescent="0.25">
      <c r="A111" s="41"/>
      <c r="B111" s="20" t="s">
        <v>123</v>
      </c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124</v>
      </c>
    </row>
    <row r="112" spans="1:11" x14ac:dyDescent="0.25">
      <c r="A112" s="41">
        <v>43922</v>
      </c>
      <c r="B112" s="20" t="s">
        <v>55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 t="s">
        <v>125</v>
      </c>
    </row>
    <row r="113" spans="1:11" x14ac:dyDescent="0.25">
      <c r="A113" s="41"/>
      <c r="B113" s="20" t="s">
        <v>47</v>
      </c>
      <c r="C113" s="13"/>
      <c r="D113" s="40">
        <v>5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 t="s">
        <v>126</v>
      </c>
    </row>
    <row r="114" spans="1:11" x14ac:dyDescent="0.25">
      <c r="A114" s="41">
        <v>43952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43983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44013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44044</v>
      </c>
      <c r="B117" s="20" t="s">
        <v>55</v>
      </c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>
        <v>2</v>
      </c>
      <c r="I117" s="9"/>
      <c r="J117" s="11"/>
      <c r="K117" s="20" t="s">
        <v>127</v>
      </c>
    </row>
    <row r="118" spans="1:11" x14ac:dyDescent="0.25">
      <c r="A118" s="41">
        <v>44075</v>
      </c>
      <c r="B118" s="20" t="s">
        <v>49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>
        <v>44105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57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8">
        <v>44173</v>
      </c>
    </row>
    <row r="122" spans="1:11" x14ac:dyDescent="0.25">
      <c r="A122" s="41"/>
      <c r="B122" s="20" t="s">
        <v>55</v>
      </c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>
        <v>2</v>
      </c>
      <c r="I122" s="9"/>
      <c r="J122" s="11"/>
      <c r="K122" s="48" t="s">
        <v>128</v>
      </c>
    </row>
    <row r="123" spans="1:11" x14ac:dyDescent="0.25">
      <c r="A123" s="41"/>
      <c r="B123" s="20" t="s">
        <v>71</v>
      </c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>
        <v>3</v>
      </c>
      <c r="I123" s="9"/>
      <c r="J123" s="11"/>
      <c r="K123" s="48" t="s">
        <v>129</v>
      </c>
    </row>
    <row r="124" spans="1:11" x14ac:dyDescent="0.25">
      <c r="A124" s="47" t="s">
        <v>46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44197</v>
      </c>
      <c r="B125" s="20" t="s">
        <v>55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2</v>
      </c>
      <c r="I125" s="9"/>
      <c r="J125" s="11"/>
      <c r="K125" s="20" t="s">
        <v>130</v>
      </c>
    </row>
    <row r="126" spans="1:11" x14ac:dyDescent="0.25">
      <c r="A126" s="41">
        <v>44228</v>
      </c>
      <c r="B126" s="20" t="s">
        <v>53</v>
      </c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44249</v>
      </c>
    </row>
    <row r="127" spans="1:11" x14ac:dyDescent="0.25">
      <c r="A127" s="41"/>
      <c r="B127" s="20" t="s">
        <v>53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>
        <v>44215</v>
      </c>
    </row>
    <row r="128" spans="1:11" x14ac:dyDescent="0.25">
      <c r="A128" s="41"/>
      <c r="B128" s="20" t="s">
        <v>55</v>
      </c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>
        <v>2</v>
      </c>
      <c r="I128" s="9"/>
      <c r="J128" s="11"/>
      <c r="K128" s="48" t="s">
        <v>131</v>
      </c>
    </row>
    <row r="129" spans="1:11" x14ac:dyDescent="0.25">
      <c r="A129" s="41"/>
      <c r="B129" s="20" t="s">
        <v>71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3</v>
      </c>
      <c r="I129" s="9"/>
      <c r="J129" s="11"/>
      <c r="K129" s="48" t="s">
        <v>132</v>
      </c>
    </row>
    <row r="130" spans="1:11" x14ac:dyDescent="0.25">
      <c r="A130" s="41"/>
      <c r="B130" s="20" t="s">
        <v>57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44229</v>
      </c>
    </row>
    <row r="131" spans="1:11" x14ac:dyDescent="0.25">
      <c r="A131" s="41">
        <v>44378</v>
      </c>
      <c r="B131" s="20" t="s">
        <v>55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133</v>
      </c>
    </row>
    <row r="132" spans="1:11" x14ac:dyDescent="0.25">
      <c r="A132" s="41"/>
      <c r="B132" s="20" t="s">
        <v>55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>
        <v>2</v>
      </c>
      <c r="I132" s="9"/>
      <c r="J132" s="11"/>
      <c r="K132" s="20" t="s">
        <v>134</v>
      </c>
    </row>
    <row r="133" spans="1:11" x14ac:dyDescent="0.25">
      <c r="A133" s="41"/>
      <c r="B133" s="20" t="s">
        <v>55</v>
      </c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>
        <v>2</v>
      </c>
      <c r="I133" s="9"/>
      <c r="J133" s="11"/>
      <c r="K133" s="20" t="s">
        <v>135</v>
      </c>
    </row>
    <row r="134" spans="1:11" x14ac:dyDescent="0.25">
      <c r="A134" s="41">
        <v>44440</v>
      </c>
      <c r="B134" s="20" t="s">
        <v>49</v>
      </c>
      <c r="C134" s="13"/>
      <c r="D134" s="40">
        <v>3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>
        <v>44470</v>
      </c>
      <c r="B135" s="20" t="s">
        <v>57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>
        <v>1</v>
      </c>
      <c r="I135" s="9"/>
      <c r="J135" s="11"/>
      <c r="K135" s="48">
        <v>44489</v>
      </c>
    </row>
    <row r="136" spans="1:11" x14ac:dyDescent="0.25">
      <c r="A136" s="41"/>
      <c r="B136" s="20" t="s">
        <v>136</v>
      </c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>
        <v>5</v>
      </c>
      <c r="I136" s="9"/>
      <c r="J136" s="11"/>
      <c r="K136" s="20" t="s">
        <v>137</v>
      </c>
    </row>
    <row r="137" spans="1:11" x14ac:dyDescent="0.25">
      <c r="A137" s="41"/>
      <c r="B137" s="20" t="s">
        <v>121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 t="s">
        <v>138</v>
      </c>
    </row>
    <row r="138" spans="1:11" x14ac:dyDescent="0.25">
      <c r="A138" s="47" t="s">
        <v>52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>
        <v>44562</v>
      </c>
      <c r="B139" s="20" t="s">
        <v>55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20" t="s">
        <v>139</v>
      </c>
    </row>
    <row r="140" spans="1:11" x14ac:dyDescent="0.25">
      <c r="A140" s="41"/>
      <c r="B140" s="20" t="s">
        <v>57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1</v>
      </c>
      <c r="I140" s="9"/>
      <c r="J140" s="11"/>
      <c r="K140" s="48">
        <v>44589</v>
      </c>
    </row>
    <row r="141" spans="1:11" x14ac:dyDescent="0.25">
      <c r="A141" s="41"/>
      <c r="B141" s="20" t="s">
        <v>55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48" t="s">
        <v>140</v>
      </c>
    </row>
    <row r="142" spans="1:11" x14ac:dyDescent="0.25">
      <c r="A142" s="41">
        <v>44593</v>
      </c>
      <c r="B142" s="20" t="s">
        <v>55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2</v>
      </c>
      <c r="I142" s="9"/>
      <c r="J142" s="11"/>
      <c r="K142" s="20" t="s">
        <v>141</v>
      </c>
    </row>
    <row r="143" spans="1:11" x14ac:dyDescent="0.25">
      <c r="A143" s="41"/>
      <c r="B143" s="20" t="s">
        <v>55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2</v>
      </c>
      <c r="I143" s="9"/>
      <c r="J143" s="11"/>
      <c r="K143" s="20" t="s">
        <v>142</v>
      </c>
    </row>
    <row r="144" spans="1:11" x14ac:dyDescent="0.25">
      <c r="A144" s="41"/>
      <c r="B144" s="20" t="s">
        <v>71</v>
      </c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>
        <v>3</v>
      </c>
      <c r="I144" s="9"/>
      <c r="J144" s="11"/>
      <c r="K144" s="20" t="s">
        <v>143</v>
      </c>
    </row>
    <row r="145" spans="1:11" x14ac:dyDescent="0.25">
      <c r="A145" s="41"/>
      <c r="B145" s="20" t="s">
        <v>55</v>
      </c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>
        <v>2</v>
      </c>
      <c r="I145" s="9"/>
      <c r="J145" s="11"/>
      <c r="K145" s="48" t="s">
        <v>144</v>
      </c>
    </row>
    <row r="146" spans="1:11" x14ac:dyDescent="0.25">
      <c r="A146" s="41">
        <v>44652</v>
      </c>
      <c r="B146" s="20" t="s">
        <v>62</v>
      </c>
      <c r="C146" s="13"/>
      <c r="D146" s="40">
        <v>1</v>
      </c>
      <c r="E146" s="9"/>
      <c r="F146" s="20"/>
      <c r="G146" s="13" t="str">
        <f>IF(ISBLANK(Table1[[#This Row],[EARNED]]),"",Table1[[#This Row],[EARNED]])</f>
        <v/>
      </c>
      <c r="H146" s="40"/>
      <c r="I146" s="9"/>
      <c r="J146" s="11"/>
      <c r="K146" s="48">
        <v>44672</v>
      </c>
    </row>
    <row r="147" spans="1:11" x14ac:dyDescent="0.25">
      <c r="A147" s="41"/>
      <c r="B147" s="20" t="s">
        <v>57</v>
      </c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>
        <v>1</v>
      </c>
      <c r="I147" s="9"/>
      <c r="J147" s="11"/>
      <c r="K147" s="48">
        <v>44680</v>
      </c>
    </row>
    <row r="148" spans="1:11" x14ac:dyDescent="0.25">
      <c r="A148" s="41">
        <v>44682</v>
      </c>
      <c r="B148" s="20" t="s">
        <v>57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>
        <v>1</v>
      </c>
      <c r="I148" s="9"/>
      <c r="J148" s="11"/>
      <c r="K148" s="48">
        <v>44704</v>
      </c>
    </row>
    <row r="149" spans="1:11" x14ac:dyDescent="0.25">
      <c r="A149" s="41">
        <v>44713</v>
      </c>
      <c r="B149" s="20" t="s">
        <v>53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/>
      <c r="I149" s="9"/>
      <c r="J149" s="11"/>
      <c r="K149" s="48" t="s">
        <v>54</v>
      </c>
    </row>
    <row r="150" spans="1:11" x14ac:dyDescent="0.25">
      <c r="A150" s="41"/>
      <c r="B150" s="20" t="s">
        <v>55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>
        <v>2</v>
      </c>
      <c r="I150" s="9"/>
      <c r="J150" s="11"/>
      <c r="K150" s="20" t="s">
        <v>56</v>
      </c>
    </row>
    <row r="151" spans="1:11" x14ac:dyDescent="0.25">
      <c r="A151" s="41"/>
      <c r="B151" s="20" t="s">
        <v>57</v>
      </c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>
        <v>1</v>
      </c>
      <c r="I151" s="9"/>
      <c r="J151" s="11"/>
      <c r="K151" s="48">
        <v>44753</v>
      </c>
    </row>
    <row r="152" spans="1:11" x14ac:dyDescent="0.25">
      <c r="A152" s="41"/>
      <c r="B152" s="20" t="s">
        <v>57</v>
      </c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>
        <v>1</v>
      </c>
      <c r="I152" s="9"/>
      <c r="J152" s="11"/>
      <c r="K152" s="48">
        <v>44764</v>
      </c>
    </row>
    <row r="153" spans="1:11" x14ac:dyDescent="0.25">
      <c r="A153" s="41"/>
      <c r="B153" s="20" t="s">
        <v>55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2</v>
      </c>
      <c r="I153" s="9"/>
      <c r="J153" s="11"/>
      <c r="K153" s="20" t="s">
        <v>58</v>
      </c>
    </row>
    <row r="154" spans="1:11" x14ac:dyDescent="0.25">
      <c r="A154" s="41"/>
      <c r="B154" s="20" t="s">
        <v>55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2</v>
      </c>
      <c r="I154" s="9"/>
      <c r="J154" s="11"/>
      <c r="K154" s="20" t="s">
        <v>59</v>
      </c>
    </row>
    <row r="155" spans="1:11" x14ac:dyDescent="0.25">
      <c r="A155" s="41">
        <v>44805</v>
      </c>
      <c r="B155" s="20" t="s">
        <v>57</v>
      </c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>
        <v>1</v>
      </c>
      <c r="I155" s="9"/>
      <c r="J155" s="11"/>
      <c r="K155" s="48">
        <v>44811</v>
      </c>
    </row>
    <row r="156" spans="1:11" x14ac:dyDescent="0.25">
      <c r="A156" s="41"/>
      <c r="B156" s="20" t="s">
        <v>57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>
        <v>1</v>
      </c>
      <c r="I156" s="9"/>
      <c r="J156" s="11"/>
      <c r="K156" s="48">
        <v>44805</v>
      </c>
    </row>
    <row r="157" spans="1:11" x14ac:dyDescent="0.25">
      <c r="A157" s="41">
        <v>44835</v>
      </c>
      <c r="B157" s="20" t="s">
        <v>55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2</v>
      </c>
      <c r="I157" s="9"/>
      <c r="J157" s="11"/>
      <c r="K157" s="20" t="s">
        <v>61</v>
      </c>
    </row>
    <row r="158" spans="1:11" x14ac:dyDescent="0.25">
      <c r="A158" s="41"/>
      <c r="B158" s="20" t="s">
        <v>57</v>
      </c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>
        <v>1</v>
      </c>
      <c r="I158" s="9"/>
      <c r="J158" s="11"/>
      <c r="K158" s="48">
        <v>44841</v>
      </c>
    </row>
    <row r="159" spans="1:11" x14ac:dyDescent="0.25">
      <c r="A159" s="41"/>
      <c r="B159" s="20" t="s">
        <v>53</v>
      </c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48">
        <v>44845</v>
      </c>
    </row>
    <row r="160" spans="1:11" x14ac:dyDescent="0.25">
      <c r="A160" s="41"/>
      <c r="B160" s="20" t="s">
        <v>57</v>
      </c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>
        <v>1</v>
      </c>
      <c r="I160" s="9"/>
      <c r="J160" s="11"/>
      <c r="K160" s="48">
        <v>44854</v>
      </c>
    </row>
    <row r="161" spans="1:11" x14ac:dyDescent="0.25">
      <c r="A161" s="41"/>
      <c r="B161" s="20" t="s">
        <v>55</v>
      </c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>
        <v>2</v>
      </c>
      <c r="I161" s="9"/>
      <c r="J161" s="11"/>
      <c r="K161" s="20" t="s">
        <v>63</v>
      </c>
    </row>
    <row r="162" spans="1:11" x14ac:dyDescent="0.25">
      <c r="A162" s="41">
        <v>44866</v>
      </c>
      <c r="B162" s="20" t="s">
        <v>53</v>
      </c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48">
        <v>44893</v>
      </c>
    </row>
    <row r="163" spans="1:11" x14ac:dyDescent="0.25">
      <c r="A163" s="41"/>
      <c r="B163" s="20" t="s">
        <v>57</v>
      </c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>
        <v>1</v>
      </c>
      <c r="I163" s="9"/>
      <c r="J163" s="11"/>
      <c r="K163" s="48">
        <v>44876</v>
      </c>
    </row>
    <row r="164" spans="1:11" x14ac:dyDescent="0.25">
      <c r="A164" s="41"/>
      <c r="B164" s="20" t="s">
        <v>57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1</v>
      </c>
      <c r="I164" s="9"/>
      <c r="J164" s="11"/>
      <c r="K164" s="48">
        <v>44887</v>
      </c>
    </row>
    <row r="165" spans="1:11" x14ac:dyDescent="0.25">
      <c r="A165" s="41">
        <v>44896</v>
      </c>
      <c r="B165" s="20" t="s">
        <v>55</v>
      </c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>
        <v>2</v>
      </c>
      <c r="I165" s="9"/>
      <c r="J165" s="11"/>
      <c r="K165" s="20" t="s">
        <v>65</v>
      </c>
    </row>
    <row r="166" spans="1:11" x14ac:dyDescent="0.25">
      <c r="A166" s="47" t="s">
        <v>145</v>
      </c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25">
      <c r="A167" s="41">
        <v>44986</v>
      </c>
      <c r="B167" s="20" t="s">
        <v>57</v>
      </c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>
        <v>1</v>
      </c>
      <c r="I167" s="9"/>
      <c r="J167" s="11"/>
      <c r="K167" s="48">
        <v>44995</v>
      </c>
    </row>
    <row r="168" spans="1:11" x14ac:dyDescent="0.25">
      <c r="A168" s="41">
        <v>45017</v>
      </c>
      <c r="B168" s="20" t="s">
        <v>55</v>
      </c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>
        <v>2</v>
      </c>
      <c r="I168" s="9"/>
      <c r="J168" s="11"/>
      <c r="K168" s="20" t="s">
        <v>147</v>
      </c>
    </row>
    <row r="169" spans="1:11" x14ac:dyDescent="0.25">
      <c r="A169" s="41">
        <v>45047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>
        <v>45078</v>
      </c>
      <c r="B170" s="20" t="s">
        <v>57</v>
      </c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>
        <v>1</v>
      </c>
      <c r="I170" s="9"/>
      <c r="J170" s="11"/>
      <c r="K170" s="48">
        <v>45082</v>
      </c>
    </row>
    <row r="171" spans="1:11" x14ac:dyDescent="0.25">
      <c r="A171" s="41">
        <v>45139</v>
      </c>
      <c r="B171" s="20" t="s">
        <v>57</v>
      </c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>
        <v>1</v>
      </c>
      <c r="I171" s="9"/>
      <c r="J171" s="11"/>
      <c r="K171" s="48">
        <v>45139</v>
      </c>
    </row>
    <row r="172" spans="1:11" x14ac:dyDescent="0.25">
      <c r="A172" s="41"/>
      <c r="B172" s="20" t="s">
        <v>57</v>
      </c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>
        <v>1</v>
      </c>
      <c r="I172" s="9"/>
      <c r="J172" s="11"/>
      <c r="K172" s="48">
        <v>45167</v>
      </c>
    </row>
    <row r="173" spans="1:11" x14ac:dyDescent="0.25">
      <c r="A173" s="41">
        <v>45170</v>
      </c>
      <c r="B173" s="20" t="s">
        <v>57</v>
      </c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>
        <v>1</v>
      </c>
      <c r="I173" s="9"/>
      <c r="J173" s="11"/>
      <c r="K173" s="48">
        <v>45184</v>
      </c>
    </row>
    <row r="174" spans="1:11" x14ac:dyDescent="0.25">
      <c r="A174" s="41">
        <v>45200</v>
      </c>
      <c r="B174" s="20" t="s">
        <v>57</v>
      </c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>
        <v>1</v>
      </c>
      <c r="I174" s="9"/>
      <c r="J174" s="11"/>
      <c r="K174" s="48">
        <v>45223</v>
      </c>
    </row>
    <row r="175" spans="1:11" x14ac:dyDescent="0.25">
      <c r="A175" s="41"/>
      <c r="B175" s="20" t="s">
        <v>57</v>
      </c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>
        <v>1</v>
      </c>
      <c r="I175" s="9"/>
      <c r="J175" s="11"/>
      <c r="K175" s="48">
        <v>45230</v>
      </c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2"/>
      <c r="B204" s="15"/>
      <c r="C204" s="43"/>
      <c r="D204" s="44"/>
      <c r="E204" s="9"/>
      <c r="F204" s="15"/>
      <c r="G204" s="43" t="str">
        <f>IF(ISBLANK(Table1[[#This Row],[EARNED]]),"",Table1[[#This Row],[EARNED]])</f>
        <v/>
      </c>
      <c r="H204" s="44"/>
      <c r="I204" s="9"/>
      <c r="J204" s="12"/>
      <c r="K2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53.343000000000004</v>
      </c>
      <c r="B3" s="11">
        <v>195.75</v>
      </c>
      <c r="D3" s="11">
        <v>0</v>
      </c>
      <c r="E3" s="11">
        <v>0</v>
      </c>
      <c r="F3" s="11">
        <v>30</v>
      </c>
      <c r="G3" s="46">
        <f>SUM(D3,E4,F4)</f>
        <v>6.200000000000002E-2</v>
      </c>
      <c r="J3" s="35">
        <v>26</v>
      </c>
      <c r="K3" s="36">
        <f>J4-1</f>
        <v>25</v>
      </c>
      <c r="L3" s="46">
        <f>IF($J$4=1,1.25,IF(ISBLANK($J$3),"---",1.25-VLOOKUP($K$3,$I$8:$K$37,2)))</f>
        <v>0.20799999999999974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6.200000000000002E-2</v>
      </c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2023-12-13T01:40:30Z</dcterms:modified>
</cp:coreProperties>
</file>