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CASUAL\LA ACCOUNTING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6" i="1" l="1"/>
  <c r="G74" i="1" l="1"/>
  <c r="G65" i="1" l="1"/>
  <c r="G67" i="1"/>
  <c r="G46" i="1"/>
  <c r="G49" i="1"/>
  <c r="G44" i="1"/>
  <c r="G40" i="1"/>
  <c r="G54" i="1" l="1"/>
  <c r="G50" i="1"/>
  <c r="G51" i="1"/>
  <c r="G47" i="1"/>
  <c r="G34" i="1"/>
  <c r="G31" i="1"/>
  <c r="G25" i="1"/>
  <c r="G17" i="1"/>
  <c r="E147" i="1"/>
  <c r="G147" i="1"/>
  <c r="G3" i="3"/>
  <c r="G18" i="1"/>
  <c r="G19" i="1"/>
  <c r="G20" i="1"/>
  <c r="G21" i="1"/>
  <c r="G22" i="1"/>
  <c r="G23" i="1"/>
  <c r="G24" i="1"/>
  <c r="G26" i="1"/>
  <c r="G27" i="1"/>
  <c r="G28" i="1"/>
  <c r="G29" i="1"/>
  <c r="G30" i="1"/>
  <c r="G32" i="1"/>
  <c r="G33" i="1"/>
  <c r="G35" i="1"/>
  <c r="G36" i="1"/>
  <c r="G37" i="1"/>
  <c r="G38" i="1"/>
  <c r="G39" i="1"/>
  <c r="G41" i="1"/>
  <c r="G42" i="1"/>
  <c r="G43" i="1"/>
  <c r="G45" i="1"/>
  <c r="G48" i="1"/>
  <c r="G52" i="1"/>
  <c r="G53" i="1"/>
  <c r="G55" i="1"/>
  <c r="G56" i="1"/>
  <c r="G57" i="1"/>
  <c r="G58" i="1"/>
  <c r="G59" i="1"/>
  <c r="G60" i="1"/>
  <c r="G61" i="1"/>
  <c r="G62" i="1"/>
  <c r="G63" i="1"/>
  <c r="G64" i="1"/>
  <c r="G68" i="1"/>
  <c r="G69" i="1"/>
  <c r="G70" i="1"/>
  <c r="G71" i="1"/>
  <c r="G72" i="1"/>
  <c r="G73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0" i="1"/>
  <c r="G11" i="1"/>
  <c r="G12" i="1"/>
  <c r="G13" i="1"/>
  <c r="G14" i="1"/>
  <c r="G15" i="1"/>
  <c r="G16" i="1"/>
  <c r="J4" i="3"/>
  <c r="E9" i="1"/>
  <c r="G9" i="1"/>
  <c r="I147" i="1" l="1"/>
  <c r="K3" i="3"/>
  <c r="L3" i="3" s="1"/>
  <c r="I9" i="1"/>
</calcChain>
</file>

<file path=xl/sharedStrings.xml><?xml version="1.0" encoding="utf-8"?>
<sst xmlns="http://schemas.openxmlformats.org/spreadsheetml/2006/main" count="96" uniqueCount="68">
  <si>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</si>
  <si>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</si>
  <si>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</si>
  <si>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</si>
  <si>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</si>
  <si>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</si>
  <si>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</si>
  <si>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</si>
  <si>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</si>
  <si>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</si>
  <si>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</si>
  <si>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</si>
  <si>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</si>
  <si>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</si>
  <si>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</si>
  <si>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</si>
  <si>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</si>
  <si>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</si>
  <si>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</si>
  <si>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</si>
  <si>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</si>
  <si>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</si>
  <si>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</si>
  <si>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</si>
  <si>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</si>
  <si>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</si>
  <si>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</si>
  <si>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</si>
  <si>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</si>
  <si>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</si>
  <si>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</si>
  <si>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</si>
  <si>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</si>
  <si>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</si>
  <si>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</si>
  <si>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</si>
  <si>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</si>
  <si>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</si>
  <si>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</si>
  <si>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</si>
  <si>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</si>
  <si>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</si>
  <si>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DE VILLA JAYVEE UMANDAP</t>
  </si>
  <si>
    <t>PERMANENT</t>
  </si>
  <si>
    <t>5 - Single (including living common law)</t>
  </si>
  <si>
    <t>ACCOUNTING</t>
  </si>
  <si>
    <t>ADMIN AIDE III</t>
  </si>
  <si>
    <t>2019</t>
  </si>
  <si>
    <t>2020</t>
  </si>
  <si>
    <t>CALAMITY LEAVE</t>
  </si>
  <si>
    <t>1/15,16</t>
  </si>
  <si>
    <t>SP(1-0-0)</t>
  </si>
  <si>
    <t>VL(1-0-0)</t>
  </si>
  <si>
    <t>FL(4-0-0)</t>
  </si>
  <si>
    <t>2021</t>
  </si>
  <si>
    <t>2022</t>
  </si>
  <si>
    <t>QL(10-0-0)</t>
  </si>
  <si>
    <t>1/11-24/2022</t>
  </si>
  <si>
    <t>DOMESTIC 2/16</t>
  </si>
  <si>
    <t>SL(1-0-0)</t>
  </si>
  <si>
    <t>2023</t>
  </si>
  <si>
    <t>UT(0-0-56)</t>
  </si>
  <si>
    <t>UT(0-0-43)</t>
  </si>
  <si>
    <t>UT(0-0-12)</t>
  </si>
  <si>
    <t>UT(0-0-6)</t>
  </si>
  <si>
    <t>UT(0-0-21)</t>
  </si>
  <si>
    <t>UT(0-0-37)</t>
  </si>
  <si>
    <t>UT(0-0-9)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</si>
</sst>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47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47"/>
  <sheetViews>
    <sheetView tabSelected="1" zoomScaleNormal="100" workbookViewId="0">
      <pane ySplit="3690" topLeftCell="A58" activePane="bottomLeft"/>
      <selection activeCell="G10" sqref="G10"/>
      <selection pane="bottomLeft" activeCell="K79" sqref="K79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2" t="s">
        <v>42</v>
      </c>
      <c r="C2" s="52"/>
      <c r="D2" s="21" t="s">
        <v>14</v>
      </c>
      <c r="E2" s="10"/>
      <c r="F2" s="59" t="s">
        <v>44</v>
      </c>
      <c r="G2" s="59"/>
      <c r="H2" s="28" t="s">
        <v>10</v>
      </c>
      <c r="I2" s="25"/>
      <c r="J2" s="53"/>
      <c r="K2" s="54"/>
    </row>
    <row r="3" spans="1:11" x14ac:dyDescent="0.25">
      <c r="A3" s="18" t="s">
        <v>15</v>
      </c>
      <c r="B3" s="52" t="s">
        <v>46</v>
      </c>
      <c r="C3" s="52"/>
      <c r="D3" s="22" t="s">
        <v>13</v>
      </c>
      <c r="F3" s="60">
        <v>43647</v>
      </c>
      <c r="G3" s="57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52" t="s">
        <v>43</v>
      </c>
      <c r="C4" s="52"/>
      <c r="D4" s="22" t="s">
        <v>12</v>
      </c>
      <c r="F4" s="57" t="s">
        <v>45</v>
      </c>
      <c r="G4" s="57"/>
      <c r="H4" s="26" t="s">
        <v>17</v>
      </c>
      <c r="I4" s="26"/>
      <c r="J4" s="57"/>
      <c r="K4" s="58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45.616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62</v>
      </c>
      <c r="J9" s="11"/>
      <c r="K9" s="20"/>
    </row>
    <row r="10" spans="1:11" x14ac:dyDescent="0.25">
      <c r="A10" s="50" t="s">
        <v>47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48">
        <v>43486</v>
      </c>
    </row>
    <row r="11" spans="1:11" x14ac:dyDescent="0.25">
      <c r="A11" s="40">
        <v>43647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25">
      <c r="A12" s="40">
        <v>43678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43709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43739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v>43770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v>43800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25">
      <c r="A17" s="50" t="s">
        <v>48</v>
      </c>
      <c r="B17" s="15"/>
      <c r="C17" s="13"/>
      <c r="D17" s="43"/>
      <c r="E17" s="9"/>
      <c r="F17" s="15"/>
      <c r="G17" s="42" t="str">
        <f>IF(ISBLANK(Table1[[#This Row],[EARNED]]),"",Table1[[#This Row],[EARNED]])</f>
        <v/>
      </c>
      <c r="H17" s="43"/>
      <c r="I17" s="9"/>
      <c r="J17" s="12"/>
      <c r="K17" s="15"/>
    </row>
    <row r="18" spans="1:11" x14ac:dyDescent="0.25">
      <c r="A18" s="40">
        <v>43831</v>
      </c>
      <c r="B18" s="20" t="s">
        <v>49</v>
      </c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 t="s">
        <v>50</v>
      </c>
    </row>
    <row r="19" spans="1:11" x14ac:dyDescent="0.25">
      <c r="A19" s="40">
        <v>43862</v>
      </c>
      <c r="B19" s="20" t="s">
        <v>49</v>
      </c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48">
        <v>43864</v>
      </c>
    </row>
    <row r="20" spans="1:11" x14ac:dyDescent="0.25">
      <c r="A20" s="40">
        <v>43891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v>43922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43952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0">
        <v>43983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0">
        <v>44013</v>
      </c>
      <c r="B24" s="20" t="s">
        <v>51</v>
      </c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48">
        <v>44018</v>
      </c>
    </row>
    <row r="25" spans="1:11" x14ac:dyDescent="0.25">
      <c r="A25" s="40"/>
      <c r="B25" s="20" t="s">
        <v>51</v>
      </c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48">
        <v>44029</v>
      </c>
    </row>
    <row r="26" spans="1:11" x14ac:dyDescent="0.25">
      <c r="A26" s="40">
        <v>44044</v>
      </c>
      <c r="B26" s="20" t="s">
        <v>52</v>
      </c>
      <c r="C26" s="13">
        <v>1.25</v>
      </c>
      <c r="D26" s="39">
        <v>1</v>
      </c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48">
        <v>44083</v>
      </c>
    </row>
    <row r="27" spans="1:11" x14ac:dyDescent="0.25">
      <c r="A27" s="40">
        <v>44075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v>44105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v>44136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0">
        <v>44166</v>
      </c>
      <c r="B30" s="20" t="s">
        <v>53</v>
      </c>
      <c r="C30" s="13">
        <v>1.25</v>
      </c>
      <c r="D30" s="39">
        <v>4</v>
      </c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50" t="s">
        <v>54</v>
      </c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>
        <v>44197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v>44228</v>
      </c>
      <c r="B33" s="20" t="s">
        <v>51</v>
      </c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48">
        <v>44230</v>
      </c>
    </row>
    <row r="34" spans="1:11" x14ac:dyDescent="0.25">
      <c r="A34" s="40"/>
      <c r="B34" s="20" t="s">
        <v>51</v>
      </c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48">
        <v>44217</v>
      </c>
    </row>
    <row r="35" spans="1:11" x14ac:dyDescent="0.25">
      <c r="A35" s="40">
        <v>44256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0">
        <v>44287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25">
      <c r="A37" s="40">
        <v>44317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v>44348</v>
      </c>
      <c r="B38" s="20" t="s">
        <v>51</v>
      </c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48">
        <v>44368</v>
      </c>
    </row>
    <row r="39" spans="1:11" x14ac:dyDescent="0.25">
      <c r="A39" s="40">
        <v>44378</v>
      </c>
      <c r="B39" s="20" t="s">
        <v>59</v>
      </c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>
        <v>1</v>
      </c>
      <c r="I39" s="9"/>
      <c r="J39" s="11"/>
      <c r="K39" s="48">
        <v>44396</v>
      </c>
    </row>
    <row r="40" spans="1:11" x14ac:dyDescent="0.25">
      <c r="A40" s="40"/>
      <c r="B40" s="20" t="s">
        <v>59</v>
      </c>
      <c r="C40" s="13"/>
      <c r="D40" s="39"/>
      <c r="E40" s="9"/>
      <c r="F40" s="20"/>
      <c r="G40" s="13" t="str">
        <f>IF(ISBLANK(Table1[[#This Row],[EARNED]]),"",Table1[[#This Row],[EARNED]])</f>
        <v/>
      </c>
      <c r="H40" s="39">
        <v>1</v>
      </c>
      <c r="I40" s="9"/>
      <c r="J40" s="11"/>
      <c r="K40" s="48">
        <v>44399</v>
      </c>
    </row>
    <row r="41" spans="1:11" x14ac:dyDescent="0.25">
      <c r="A41" s="40">
        <v>44409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0">
        <v>44440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v>44470</v>
      </c>
      <c r="B43" s="20" t="s">
        <v>52</v>
      </c>
      <c r="C43" s="13">
        <v>1.25</v>
      </c>
      <c r="D43" s="39">
        <v>1</v>
      </c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48">
        <v>44494</v>
      </c>
    </row>
    <row r="44" spans="1:11" x14ac:dyDescent="0.25">
      <c r="A44" s="40"/>
      <c r="B44" s="20" t="s">
        <v>52</v>
      </c>
      <c r="C44" s="13"/>
      <c r="D44" s="39">
        <v>1</v>
      </c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48">
        <v>44502</v>
      </c>
    </row>
    <row r="45" spans="1:11" x14ac:dyDescent="0.25">
      <c r="A45" s="40">
        <v>44501</v>
      </c>
      <c r="B45" s="20" t="s">
        <v>52</v>
      </c>
      <c r="C45" s="13">
        <v>1.25</v>
      </c>
      <c r="D45" s="39">
        <v>1</v>
      </c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48">
        <v>44515</v>
      </c>
    </row>
    <row r="46" spans="1:11" x14ac:dyDescent="0.25">
      <c r="A46" s="40"/>
      <c r="B46" s="20" t="s">
        <v>52</v>
      </c>
      <c r="C46" s="13"/>
      <c r="D46" s="39">
        <v>1</v>
      </c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48">
        <v>44507</v>
      </c>
    </row>
    <row r="47" spans="1:11" x14ac:dyDescent="0.25">
      <c r="A47" s="40"/>
      <c r="B47" s="20" t="s">
        <v>51</v>
      </c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48">
        <v>44543</v>
      </c>
    </row>
    <row r="48" spans="1:11" x14ac:dyDescent="0.25">
      <c r="A48" s="40">
        <v>44531</v>
      </c>
      <c r="B48" s="20" t="s">
        <v>52</v>
      </c>
      <c r="C48" s="13">
        <v>1.25</v>
      </c>
      <c r="D48" s="39">
        <v>1</v>
      </c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48">
        <v>44557</v>
      </c>
    </row>
    <row r="49" spans="1:11" x14ac:dyDescent="0.25">
      <c r="A49" s="40"/>
      <c r="B49" s="20" t="s">
        <v>52</v>
      </c>
      <c r="C49" s="13"/>
      <c r="D49" s="39">
        <v>1</v>
      </c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48">
        <v>44539</v>
      </c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48"/>
    </row>
    <row r="51" spans="1:11" x14ac:dyDescent="0.25">
      <c r="A51" s="50" t="s">
        <v>55</v>
      </c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48"/>
    </row>
    <row r="52" spans="1:11" x14ac:dyDescent="0.25">
      <c r="A52" s="40">
        <v>44562</v>
      </c>
      <c r="B52" s="20" t="s">
        <v>56</v>
      </c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 t="s">
        <v>57</v>
      </c>
    </row>
    <row r="53" spans="1:11" x14ac:dyDescent="0.25">
      <c r="A53" s="40">
        <v>44593</v>
      </c>
      <c r="B53" s="20" t="s">
        <v>51</v>
      </c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 t="s">
        <v>58</v>
      </c>
    </row>
    <row r="54" spans="1:11" x14ac:dyDescent="0.25">
      <c r="A54" s="40"/>
      <c r="B54" s="20" t="s">
        <v>52</v>
      </c>
      <c r="C54" s="13"/>
      <c r="D54" s="39">
        <v>1</v>
      </c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48">
        <v>44650</v>
      </c>
    </row>
    <row r="55" spans="1:11" x14ac:dyDescent="0.25">
      <c r="A55" s="40">
        <v>44621</v>
      </c>
      <c r="B55" s="20" t="s">
        <v>67</v>
      </c>
      <c r="C55" s="13">
        <v>1.25</v>
      </c>
      <c r="D55" s="39">
        <v>1.9000000000000003E-2</v>
      </c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0">
        <v>44652</v>
      </c>
      <c r="B56" s="20" t="s">
        <v>66</v>
      </c>
      <c r="C56" s="13">
        <v>1.25</v>
      </c>
      <c r="D56" s="39">
        <v>7.7000000000000013E-2</v>
      </c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0">
        <v>44682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v>44713</v>
      </c>
      <c r="B58" s="20" t="s">
        <v>65</v>
      </c>
      <c r="C58" s="13">
        <v>1.25</v>
      </c>
      <c r="D58" s="39">
        <v>4.4000000000000004E-2</v>
      </c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>
        <v>44743</v>
      </c>
      <c r="B59" s="20" t="s">
        <v>64</v>
      </c>
      <c r="C59" s="13">
        <v>1.25</v>
      </c>
      <c r="D59" s="39">
        <v>1.2E-2</v>
      </c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0">
        <v>44774</v>
      </c>
      <c r="B60" s="20" t="s">
        <v>63</v>
      </c>
      <c r="C60" s="13">
        <v>1.25</v>
      </c>
      <c r="D60" s="39">
        <v>2.5000000000000008E-2</v>
      </c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v>44805</v>
      </c>
      <c r="B61" s="20" t="s">
        <v>62</v>
      </c>
      <c r="C61" s="13">
        <v>1.25</v>
      </c>
      <c r="D61" s="39">
        <v>0.09</v>
      </c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0">
        <v>44835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25">
      <c r="A63" s="40">
        <v>44866</v>
      </c>
      <c r="B63" s="20" t="s">
        <v>51</v>
      </c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48">
        <v>44872</v>
      </c>
    </row>
    <row r="64" spans="1:11" x14ac:dyDescent="0.25">
      <c r="A64" s="40">
        <v>44896</v>
      </c>
      <c r="B64" s="20" t="s">
        <v>59</v>
      </c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>
        <v>1</v>
      </c>
      <c r="I64" s="9"/>
      <c r="J64" s="11"/>
      <c r="K64" s="48">
        <v>44915</v>
      </c>
    </row>
    <row r="65" spans="1:11" x14ac:dyDescent="0.25">
      <c r="A65" s="40"/>
      <c r="B65" s="20" t="s">
        <v>53</v>
      </c>
      <c r="C65" s="13"/>
      <c r="D65" s="39">
        <v>4</v>
      </c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48"/>
    </row>
    <row r="66" spans="1:11" x14ac:dyDescent="0.25">
      <c r="A66" s="40"/>
      <c r="B66" s="20" t="s">
        <v>61</v>
      </c>
      <c r="C66" s="13"/>
      <c r="D66" s="39">
        <v>0.11700000000000001</v>
      </c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48"/>
    </row>
    <row r="67" spans="1:11" x14ac:dyDescent="0.25">
      <c r="A67" s="50" t="s">
        <v>60</v>
      </c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>
        <v>44927</v>
      </c>
      <c r="B68" s="20" t="s">
        <v>52</v>
      </c>
      <c r="C68" s="13">
        <v>1.25</v>
      </c>
      <c r="D68" s="39">
        <v>1</v>
      </c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48">
        <v>44952</v>
      </c>
    </row>
    <row r="69" spans="1:11" x14ac:dyDescent="0.25">
      <c r="A69" s="40">
        <v>44958</v>
      </c>
      <c r="B69" s="20" t="s">
        <v>52</v>
      </c>
      <c r="C69" s="13">
        <v>1.25</v>
      </c>
      <c r="D69" s="39">
        <v>1</v>
      </c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48">
        <v>44963</v>
      </c>
    </row>
    <row r="70" spans="1:11" x14ac:dyDescent="0.25">
      <c r="A70" s="40">
        <v>44986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25">
      <c r="A71" s="40">
        <v>45017</v>
      </c>
      <c r="B71" s="20" t="s">
        <v>52</v>
      </c>
      <c r="C71" s="13">
        <v>1.25</v>
      </c>
      <c r="D71" s="39">
        <v>1</v>
      </c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48">
        <v>45041</v>
      </c>
    </row>
    <row r="72" spans="1:11" x14ac:dyDescent="0.25">
      <c r="A72" s="40">
        <v>45047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25">
      <c r="A73" s="40">
        <v>45078</v>
      </c>
      <c r="B73" s="20" t="s">
        <v>51</v>
      </c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48">
        <v>45090</v>
      </c>
    </row>
    <row r="74" spans="1:11" x14ac:dyDescent="0.25">
      <c r="A74" s="40"/>
      <c r="B74" s="20" t="s">
        <v>51</v>
      </c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48">
        <v>45099</v>
      </c>
    </row>
    <row r="75" spans="1:11" x14ac:dyDescent="0.25">
      <c r="A75" s="40">
        <v>45108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25">
      <c r="A76" s="40">
        <v>45139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25">
      <c r="A77" s="40">
        <v>45170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25">
      <c r="A78" s="40">
        <v>45200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25">
      <c r="A79" s="40">
        <v>45231</v>
      </c>
      <c r="B79" s="20" t="s">
        <v>51</v>
      </c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48">
        <v>45236</v>
      </c>
    </row>
    <row r="80" spans="1:11" x14ac:dyDescent="0.25">
      <c r="A80" s="40">
        <v>45261</v>
      </c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>
        <v>45292</v>
      </c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>
        <v>45323</v>
      </c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>
        <v>45352</v>
      </c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>
        <v>45383</v>
      </c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>
        <v>45413</v>
      </c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>
        <v>45444</v>
      </c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>
        <v>45474</v>
      </c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>
        <v>45505</v>
      </c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>
        <v>45536</v>
      </c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>
        <v>45566</v>
      </c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>
        <v>45597</v>
      </c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>
        <v>45627</v>
      </c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>
        <v>45658</v>
      </c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>
        <v>45689</v>
      </c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>
        <v>45717</v>
      </c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>
        <v>45748</v>
      </c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>
        <v>45778</v>
      </c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>
        <v>45809</v>
      </c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>
        <v>45839</v>
      </c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>
        <v>45870</v>
      </c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>
        <v>45901</v>
      </c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>
        <v>45931</v>
      </c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>
        <v>45962</v>
      </c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>
        <v>45992</v>
      </c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>
        <v>46023</v>
      </c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>
        <v>46054</v>
      </c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>
        <v>46082</v>
      </c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>
        <v>46113</v>
      </c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>
        <v>46143</v>
      </c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>
        <v>46174</v>
      </c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>
        <v>46204</v>
      </c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>
        <v>46235</v>
      </c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>
        <v>46266</v>
      </c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>
        <v>46296</v>
      </c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>
        <v>46327</v>
      </c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>
        <v>46357</v>
      </c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>
        <v>46388</v>
      </c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>
        <v>46419</v>
      </c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>
        <v>46447</v>
      </c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>
        <v>46478</v>
      </c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>
        <v>46508</v>
      </c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>
        <v>46539</v>
      </c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>
        <v>46569</v>
      </c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>
        <v>46600</v>
      </c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>
        <v>46631</v>
      </c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>
        <v>46661</v>
      </c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>
        <v>46692</v>
      </c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>
        <v>46722</v>
      </c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>
        <v>46753</v>
      </c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>
        <v>46784</v>
      </c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25">
      <c r="A135" s="40"/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25">
      <c r="A136" s="40"/>
      <c r="B136" s="20"/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25">
      <c r="A137" s="40"/>
      <c r="B137" s="20"/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25">
      <c r="A138" s="40"/>
      <c r="B138" s="20"/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/>
    </row>
    <row r="139" spans="1:11" x14ac:dyDescent="0.25">
      <c r="A139" s="40"/>
      <c r="B139" s="20"/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20"/>
    </row>
    <row r="140" spans="1:11" x14ac:dyDescent="0.25">
      <c r="A140" s="40"/>
      <c r="B140" s="20"/>
      <c r="C140" s="13"/>
      <c r="D140" s="39"/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/>
    </row>
    <row r="141" spans="1:11" x14ac:dyDescent="0.25">
      <c r="A141" s="40"/>
      <c r="B141" s="20"/>
      <c r="C141" s="13"/>
      <c r="D141" s="39"/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20"/>
    </row>
    <row r="142" spans="1:11" x14ac:dyDescent="0.25">
      <c r="A142" s="40"/>
      <c r="B142" s="20"/>
      <c r="C142" s="13"/>
      <c r="D142" s="39"/>
      <c r="E142" s="9"/>
      <c r="F142" s="20"/>
      <c r="G142" s="13" t="str">
        <f>IF(ISBLANK(Table1[[#This Row],[EARNED]]),"",Table1[[#This Row],[EARNED]])</f>
        <v/>
      </c>
      <c r="H142" s="39"/>
      <c r="I142" s="9"/>
      <c r="J142" s="11"/>
      <c r="K142" s="20"/>
    </row>
    <row r="143" spans="1:11" x14ac:dyDescent="0.25">
      <c r="A143" s="40"/>
      <c r="B143" s="20"/>
      <c r="C143" s="13"/>
      <c r="D143" s="39"/>
      <c r="E143" s="9"/>
      <c r="F143" s="20"/>
      <c r="G143" s="13" t="str">
        <f>IF(ISBLANK(Table1[[#This Row],[EARNED]]),"",Table1[[#This Row],[EARNED]])</f>
        <v/>
      </c>
      <c r="H143" s="39"/>
      <c r="I143" s="9"/>
      <c r="J143" s="11"/>
      <c r="K143" s="20"/>
    </row>
    <row r="144" spans="1:11" x14ac:dyDescent="0.25">
      <c r="A144" s="40"/>
      <c r="B144" s="20"/>
      <c r="C144" s="13"/>
      <c r="D144" s="39"/>
      <c r="E144" s="9"/>
      <c r="F144" s="20"/>
      <c r="G144" s="13" t="str">
        <f>IF(ISBLANK(Table1[[#This Row],[EARNED]]),"",Table1[[#This Row],[EARNED]])</f>
        <v/>
      </c>
      <c r="H144" s="39"/>
      <c r="I144" s="9"/>
      <c r="J144" s="11"/>
      <c r="K144" s="20"/>
    </row>
    <row r="145" spans="1:11" x14ac:dyDescent="0.25">
      <c r="A145" s="40"/>
      <c r="B145" s="20"/>
      <c r="C145" s="13"/>
      <c r="D145" s="39"/>
      <c r="E145" s="9"/>
      <c r="F145" s="20"/>
      <c r="G145" s="13" t="str">
        <f>IF(ISBLANK(Table1[[#This Row],[EARNED]]),"",Table1[[#This Row],[EARNED]])</f>
        <v/>
      </c>
      <c r="H145" s="39"/>
      <c r="I145" s="9"/>
      <c r="J145" s="11"/>
      <c r="K145" s="20"/>
    </row>
    <row r="146" spans="1:11" x14ac:dyDescent="0.25">
      <c r="A146" s="41"/>
      <c r="B146" s="15"/>
      <c r="C146" s="42"/>
      <c r="D146" s="43"/>
      <c r="E146" s="9"/>
      <c r="F146" s="15"/>
      <c r="G146" s="42" t="str">
        <f>IF(ISBLANK(Table1[[#This Row],[EARNED]]),"",Table1[[#This Row],[EARNED]])</f>
        <v/>
      </c>
      <c r="H146" s="43"/>
      <c r="I146" s="9"/>
      <c r="J146" s="12"/>
      <c r="K146" s="15"/>
    </row>
    <row r="147" spans="1:11" x14ac:dyDescent="0.25">
      <c r="A147" s="41"/>
      <c r="B147" s="15"/>
      <c r="C147" s="42"/>
      <c r="D147" s="43"/>
      <c r="E147" s="49">
        <f>SUM(Table1[EARNED])-SUM(Table1[Absence Undertime W/ Pay])+CONVERTION!$A$3</f>
        <v>45.616</v>
      </c>
      <c r="F147" s="15"/>
      <c r="G147" s="42" t="str">
        <f>IF(ISBLANK(Table1[[#This Row],[EARNED]]),"",Table1[[#This Row],[EARNED]])</f>
        <v/>
      </c>
      <c r="H147" s="43"/>
      <c r="I147" s="49">
        <f>SUM(Table1[[EARNED ]])-SUM(Table1[Absence Undertime  W/ Pay])+CONVERTION!$B$3</f>
        <v>62</v>
      </c>
      <c r="J147" s="12"/>
      <c r="K147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B36" sqref="B36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/>
      <c r="B3" s="11"/>
      <c r="D3"/>
      <c r="E3"/>
      <c r="F3">
        <v>9</v>
      </c>
      <c r="G3" s="47">
        <f>SUMIFS(F7:F14,E7:E14,E3)+SUMIFS(D7:D66,C7:C66,F3)+D3</f>
        <v>1.9000000000000003E-2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2" t="s">
        <v>38</v>
      </c>
      <c r="J6" s="62"/>
      <c r="K6" s="62"/>
      <c r="L6" s="62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2023-11-09T01:18:05Z</dcterms:modified>
</cp:coreProperties>
</file>