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89" i="5"/>
  <c r="G73" i="5"/>
  <c r="G83" i="5" l="1"/>
  <c r="G92" i="5" l="1"/>
  <c r="G82" i="5"/>
  <c r="G28" i="5" l="1"/>
  <c r="E9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1" i="5"/>
  <c r="G90" i="5"/>
  <c r="G87" i="5"/>
  <c r="G86" i="5"/>
  <c r="G85" i="5"/>
  <c r="G84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94" i="1"/>
  <c r="G86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3" i="3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<sst xmlns="http://schemas.openxmlformats.org/spreadsheetml/2006/main" count="272" uniqueCount="137">
  <si>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</si>
  <si>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</si>
  <si>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</si>
  <si>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</si>
  <si>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</si>
  <si>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</si>
  <si>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</si>
  <si>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</si>
  <si>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</si>
  <si>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</si>
  <si>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</si>
  <si>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</si>
  <si>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</si>
  <si>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</si>
  <si>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</si>
  <si>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</si>
  <si>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</si>
  <si>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</si>
  <si>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</si>
  <si>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</si>
  <si>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</si>
  <si>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</si>
  <si>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</si>
  <si>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</si>
  <si>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</si>
  <si>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</si>
  <si>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</si>
  <si>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</si>
  <si>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</si>
  <si>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</si>
  <si>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</si>
  <si>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</si>
  <si>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</si>
  <si>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</si>
  <si>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</si>
  <si>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</si>
  <si>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</si>
  <si>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</si>
  <si>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</si>
  <si>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</si>
  <si>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</si>
  <si>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</si>
  <si>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</si>
  <si>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1 - Married (and not separated)</t>
  </si>
  <si>
    <t>ACCOUNTING</t>
  </si>
  <si>
    <t>2018</t>
  </si>
  <si>
    <t>SL(1-0-0)</t>
  </si>
  <si>
    <t>SL(2-0-0)</t>
  </si>
  <si>
    <t>2/14,15/2018</t>
  </si>
  <si>
    <t>VL(7-0-0)</t>
  </si>
  <si>
    <t>3/19-28/2018</t>
  </si>
  <si>
    <t>3/5-16/218</t>
  </si>
  <si>
    <t>SL(10-0-0)</t>
  </si>
  <si>
    <t>SP(1-0-0)</t>
  </si>
  <si>
    <t>VL(2-0-0)</t>
  </si>
  <si>
    <t>SL(4-0-0)</t>
  </si>
  <si>
    <t>5/15-18/2018</t>
  </si>
  <si>
    <t>UT(1-5-36)</t>
  </si>
  <si>
    <t>VL(3-0-0)</t>
  </si>
  <si>
    <t>6/18-20/2018</t>
  </si>
  <si>
    <t>6/1,4/2018</t>
  </si>
  <si>
    <t>6/13,14/2018</t>
  </si>
  <si>
    <t>UT(2-4-5)</t>
  </si>
  <si>
    <t>7/5,9,13/2018</t>
  </si>
  <si>
    <t>6/25,28/2018</t>
  </si>
  <si>
    <t>UT(1-0-38)</t>
  </si>
  <si>
    <t>7/20,30/2018</t>
  </si>
  <si>
    <t>8/13,14/2018</t>
  </si>
  <si>
    <t>8/23,24/2018</t>
  </si>
  <si>
    <t>UT(1-0-57)</t>
  </si>
  <si>
    <t>SL(3-0-0)</t>
  </si>
  <si>
    <t>9/3,4,10/2018</t>
  </si>
  <si>
    <t>9/26,27,28/2018</t>
  </si>
  <si>
    <t>UT(1-0-33)</t>
  </si>
  <si>
    <t>10/22,23/2018</t>
  </si>
  <si>
    <t>UT(2-0-24)</t>
  </si>
  <si>
    <t>UT(0-4-53)</t>
  </si>
  <si>
    <t>12/3,13/2018</t>
  </si>
  <si>
    <t>2019</t>
  </si>
  <si>
    <t>UT(0-6-32)</t>
  </si>
  <si>
    <t>VL(1-0-0)</t>
  </si>
  <si>
    <t>SL(6-0-0)</t>
  </si>
  <si>
    <t>2/20-28/2019</t>
  </si>
  <si>
    <t>VL(5-0-0)</t>
  </si>
  <si>
    <t>3/11,18-21/2019</t>
  </si>
  <si>
    <t>4/8,22/2019</t>
  </si>
  <si>
    <t>7/1,10/2019</t>
  </si>
  <si>
    <t>SL(5-0-0)</t>
  </si>
  <si>
    <t>9/9-13/2019</t>
  </si>
  <si>
    <t>10/25,30/2019</t>
  </si>
  <si>
    <t>11/12,13,14/2019</t>
  </si>
  <si>
    <t>2020</t>
  </si>
  <si>
    <t>1/9,10/2020</t>
  </si>
  <si>
    <t>CALAMITY LEAVE</t>
  </si>
  <si>
    <t>2/4,10,28/2020</t>
  </si>
  <si>
    <t>1/23,28/2020</t>
  </si>
  <si>
    <t>9/4,5/2020</t>
  </si>
  <si>
    <t>9/9,10,11/2020</t>
  </si>
  <si>
    <t>SP(2-0-0)</t>
  </si>
  <si>
    <t>8/20,26/2020</t>
  </si>
  <si>
    <t>FL(1-0-0)</t>
  </si>
  <si>
    <t>2021</t>
  </si>
  <si>
    <t>1/25,26/2021</t>
  </si>
  <si>
    <t>3/2,3/2021</t>
  </si>
  <si>
    <t>7/9,12-16/2021</t>
  </si>
  <si>
    <t>10/18/21 DOMESTIC</t>
  </si>
  <si>
    <t>2022</t>
  </si>
  <si>
    <t>QL(8-0-0)</t>
  </si>
  <si>
    <t>QUARANTINE 1/13-24/2022</t>
  </si>
  <si>
    <t>2/2,3,4,7/2022</t>
  </si>
  <si>
    <t>2/3/2022 DOMESTIC</t>
  </si>
  <si>
    <t>BDAY 4/1/22</t>
  </si>
  <si>
    <t>9/7,8/2022</t>
  </si>
  <si>
    <t>9/2,9/2022</t>
  </si>
  <si>
    <t>ROMILLA, MARIBEL PAYO</t>
  </si>
  <si>
    <t>10/10,13,14/2022</t>
  </si>
  <si>
    <t>11/21,23/2022</t>
  </si>
  <si>
    <t>12/9,19/2022</t>
  </si>
  <si>
    <t>2023</t>
  </si>
  <si>
    <t>3/30,31, 4/3-5/2023</t>
  </si>
  <si>
    <t>FL(5-0-0)</t>
  </si>
  <si>
    <t>EMERGENCY 3/17/23</t>
  </si>
  <si>
    <t>PARENTAL 3/29/23</t>
  </si>
  <si>
    <t>4/11-13/2023</t>
  </si>
  <si>
    <t>5/15,23/2023</t>
  </si>
  <si>
    <t>5/10,16-19/2023</t>
  </si>
  <si>
    <t>7/13,19/2023</t>
  </si>
  <si>
    <t>9/7,19,26/2023</t>
  </si>
  <si>
    <t>UT(0-4-59)</t>
  </si>
  <si>
    <t>A(1-0-0)</t>
  </si>
  <si>
    <t>UT(0-0-13)</t>
  </si>
  <si>
    <t>UT(0-0-6)</t>
  </si>
  <si>
    <t>UT(0-2-57)</t>
  </si>
  <si>
    <t>UT(0-2-9)</t>
  </si>
  <si>
    <t>UT(0-4-4)</t>
  </si>
  <si>
    <t>UT(0-2-12)</t>
  </si>
  <si>
    <t>UT(0-3-12)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</si>
</sst>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2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5" totalsRowShown="0" headerRowDxfId="30" headerRowBorderDxfId="29" tableBorderDxfId="28" totalsRowBorderDxfId="27">
  <tableColumns count="11">
    <tableColumn id="1" name="PERIOD" dataDxfId="26"/>
    <tableColumn id="2" name="PARTICULARS" dataDxfId="25"/>
    <tableColumn id="3" name="EARNED" dataDxfId="24"/>
    <tableColumn id="4" name="Absence Undertime W/ Pay" dataDxfId="23"/>
    <tableColumn id="5" name="BALANCE" dataDxfId="22">
      <calculatedColumnFormula>SUM(Table13[EARNED])-SUM(Table13[Absence Undertime W/ Pay])+CONVERTION!$A$3</calculatedColumnFormula>
    </tableColumn>
    <tableColumn id="6" name="Absence Undertime W/O Pay" dataDxfId="21"/>
    <tableColumn id="7" name="EARNED " dataDxfId="20">
      <calculatedColumnFormula>IF(ISBLANK(Table13[[#This Row],[EARNED]]),"",Table13[[#This Row],[EARNED]])</calculatedColumnFormula>
    </tableColumn>
    <tableColumn id="8" name="Absence Undertime  W/ Pay" dataDxfId="19"/>
    <tableColumn id="9" name="BALANCE " dataDxfId="18">
      <calculatedColumnFormula>SUM(Table13[[EARNED ]])-SUM(Table13[Absence Undertime  W/ Pay])+CONVERTION!$B$3</calculatedColumnFormula>
    </tableColumn>
    <tableColumn id="10" name="Absence Undertime  W/O Pay" dataDxfId="17"/>
    <tableColumn id="11" name="REMARKS" dataDxfId="1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opLeftCell="A2" zoomScaleNormal="100" workbookViewId="0">
      <pane ySplit="3690" topLeftCell="A84" activePane="bottomLeft"/>
      <selection activeCell="E9" sqref="E9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56.017000000000003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39.5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1</v>
      </c>
      <c r="I12" s="9"/>
      <c r="J12" s="11"/>
      <c r="K12" s="49">
        <v>43126</v>
      </c>
    </row>
    <row r="13" spans="1:11" x14ac:dyDescent="0.25">
      <c r="A13" s="40">
        <v>43132</v>
      </c>
      <c r="B13" s="20" t="s">
        <v>46</v>
      </c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>
        <v>1</v>
      </c>
      <c r="I13" s="9"/>
      <c r="J13" s="11"/>
      <c r="K13" s="49">
        <v>43144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2</v>
      </c>
      <c r="I14" s="9"/>
      <c r="J14" s="11"/>
      <c r="K14" s="20" t="s">
        <v>48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20" t="s">
        <v>46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</v>
      </c>
      <c r="I16" s="9"/>
      <c r="J16" s="11"/>
      <c r="K16" s="49">
        <v>43192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10</v>
      </c>
      <c r="I17" s="9"/>
      <c r="J17" s="11"/>
      <c r="K17" s="20" t="s">
        <v>51</v>
      </c>
    </row>
    <row r="18" spans="1:11" x14ac:dyDescent="0.25">
      <c r="A18" s="40">
        <v>43221</v>
      </c>
      <c r="B18" s="20" t="s">
        <v>46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43222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4</v>
      </c>
      <c r="I19" s="9"/>
      <c r="J19" s="11"/>
      <c r="K19" s="20" t="s">
        <v>56</v>
      </c>
    </row>
    <row r="20" spans="1:11" x14ac:dyDescent="0.25">
      <c r="A20" s="40">
        <v>43252</v>
      </c>
      <c r="B20" s="20" t="s">
        <v>47</v>
      </c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>
        <v>2</v>
      </c>
      <c r="I20" s="9"/>
      <c r="J20" s="11"/>
      <c r="K20" s="20" t="s">
        <v>61</v>
      </c>
    </row>
    <row r="21" spans="1:11" x14ac:dyDescent="0.25">
      <c r="A21" s="40">
        <v>43282</v>
      </c>
      <c r="B21" s="20" t="s">
        <v>47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64</v>
      </c>
    </row>
    <row r="22" spans="1:11" x14ac:dyDescent="0.25">
      <c r="A22" s="40">
        <v>43313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43344</v>
      </c>
      <c r="B23" s="20" t="s">
        <v>70</v>
      </c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>
        <v>3</v>
      </c>
      <c r="I23" s="9"/>
      <c r="J23" s="11"/>
      <c r="K23" s="20" t="s">
        <v>71</v>
      </c>
    </row>
    <row r="24" spans="1:11" x14ac:dyDescent="0.25">
      <c r="A24" s="40">
        <v>43374</v>
      </c>
      <c r="B24" s="20" t="s">
        <v>46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43388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>
        <v>43405</v>
      </c>
      <c r="B26" s="20" t="s">
        <v>46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1</v>
      </c>
      <c r="I26" s="9"/>
      <c r="J26" s="11"/>
      <c r="K26" s="49">
        <v>43410</v>
      </c>
    </row>
    <row r="27" spans="1:11" x14ac:dyDescent="0.25">
      <c r="A27" s="40">
        <v>43435</v>
      </c>
      <c r="B27" s="20" t="s">
        <v>47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2</v>
      </c>
      <c r="I27" s="9"/>
      <c r="J27" s="11"/>
      <c r="K27" s="20" t="s">
        <v>77</v>
      </c>
    </row>
    <row r="28" spans="1:11" x14ac:dyDescent="0.25">
      <c r="A28" s="40"/>
      <c r="B28" s="20" t="s">
        <v>120</v>
      </c>
      <c r="C28" s="13"/>
      <c r="D28" s="39">
        <v>5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20"/>
    </row>
    <row r="29" spans="1:11" x14ac:dyDescent="0.25">
      <c r="A29" s="48" t="s">
        <v>78</v>
      </c>
      <c r="B29" s="20"/>
      <c r="C29" s="13"/>
      <c r="D29" s="39"/>
      <c r="E29" s="9"/>
      <c r="F29" s="20"/>
      <c r="G29" s="13" t="str">
        <f>IF(ISBLANK(Table13[[#This Row],[EARNED]]),"",Table13[[#This Row],[EARNED]])</f>
        <v/>
      </c>
      <c r="H29" s="39"/>
      <c r="I29" s="9"/>
      <c r="J29" s="11"/>
      <c r="K29" s="20"/>
    </row>
    <row r="30" spans="1:11" x14ac:dyDescent="0.25">
      <c r="A30" s="40">
        <v>43466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43617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43647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0">
        <v>43678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/>
    </row>
    <row r="38" spans="1:11" x14ac:dyDescent="0.25">
      <c r="A38" s="40">
        <v>43709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43739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/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43800</v>
      </c>
      <c r="B41" s="20" t="s">
        <v>120</v>
      </c>
      <c r="C41" s="13">
        <v>1.25</v>
      </c>
      <c r="D41" s="39">
        <v>5</v>
      </c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8" t="s">
        <v>91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49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120</v>
      </c>
      <c r="C54" s="13">
        <v>1.25</v>
      </c>
      <c r="D54" s="39">
        <v>5</v>
      </c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8" t="s">
        <v>101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9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1">
        <v>44501</v>
      </c>
      <c r="B66" s="15"/>
      <c r="C66" s="13">
        <v>1.25</v>
      </c>
      <c r="D66" s="43"/>
      <c r="E66" s="9"/>
      <c r="F66" s="15"/>
      <c r="G66" s="42">
        <f>IF(ISBLANK(Table13[[#This Row],[EARNED]]),"",Table13[[#This Row],[EARNED]])</f>
        <v>1.25</v>
      </c>
      <c r="H66" s="43"/>
      <c r="I66" s="9"/>
      <c r="J66" s="12"/>
      <c r="K66" s="15"/>
    </row>
    <row r="67" spans="1:11" x14ac:dyDescent="0.25">
      <c r="A67" s="40">
        <v>44531</v>
      </c>
      <c r="B67" s="20" t="s">
        <v>120</v>
      </c>
      <c r="C67" s="13">
        <v>1.25</v>
      </c>
      <c r="D67" s="39">
        <v>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8" t="s">
        <v>106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 t="s">
        <v>136</v>
      </c>
      <c r="C71" s="13">
        <v>1.25</v>
      </c>
      <c r="D71" s="39">
        <v>0.4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/>
    </row>
    <row r="72" spans="1:11" x14ac:dyDescent="0.25">
      <c r="A72" s="40">
        <v>44652</v>
      </c>
      <c r="B72" s="20" t="s">
        <v>129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44662</v>
      </c>
    </row>
    <row r="73" spans="1:11" x14ac:dyDescent="0.25">
      <c r="A73" s="40"/>
      <c r="B73" s="20" t="s">
        <v>135</v>
      </c>
      <c r="C73" s="13"/>
      <c r="D73" s="39">
        <v>0.27500000000000002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49"/>
    </row>
    <row r="74" spans="1:11" x14ac:dyDescent="0.25">
      <c r="A74" s="40">
        <v>44682</v>
      </c>
      <c r="B74" s="20" t="s">
        <v>134</v>
      </c>
      <c r="C74" s="13">
        <v>1.25</v>
      </c>
      <c r="D74" s="39">
        <v>0.50800000000000001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133</v>
      </c>
      <c r="C75" s="13">
        <v>1.25</v>
      </c>
      <c r="D75" s="39">
        <v>0.26900000000000002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 t="s">
        <v>132</v>
      </c>
      <c r="C76" s="13">
        <v>1.25</v>
      </c>
      <c r="D76" s="39">
        <v>0.36899999999999999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/>
    </row>
    <row r="77" spans="1:11" x14ac:dyDescent="0.25">
      <c r="A77" s="40">
        <v>44774</v>
      </c>
      <c r="B77" s="20" t="s">
        <v>131</v>
      </c>
      <c r="C77" s="13">
        <v>1.25</v>
      </c>
      <c r="D77" s="39">
        <v>1.2E-2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/>
    </row>
    <row r="78" spans="1:11" x14ac:dyDescent="0.25">
      <c r="A78" s="40">
        <v>44805</v>
      </c>
      <c r="B78" s="20" t="s">
        <v>130</v>
      </c>
      <c r="C78" s="13">
        <v>1.25</v>
      </c>
      <c r="D78" s="39">
        <v>2.700000000000001E-2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129</v>
      </c>
      <c r="C80" s="13">
        <v>1.25</v>
      </c>
      <c r="D80" s="39">
        <v>1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>
        <v>44872</v>
      </c>
    </row>
    <row r="81" spans="1:11" x14ac:dyDescent="0.25">
      <c r="A81" s="40">
        <v>44896</v>
      </c>
      <c r="B81" s="20" t="s">
        <v>120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46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44918</v>
      </c>
    </row>
    <row r="83" spans="1:11" x14ac:dyDescent="0.25">
      <c r="A83" s="40"/>
      <c r="B83" s="20" t="s">
        <v>128</v>
      </c>
      <c r="C83" s="13"/>
      <c r="D83" s="39">
        <v>0.623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/>
    </row>
    <row r="84" spans="1:11" x14ac:dyDescent="0.25">
      <c r="A84" s="48" t="s">
        <v>118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44927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44958</v>
      </c>
      <c r="B86" s="20" t="s">
        <v>46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44960</v>
      </c>
    </row>
    <row r="87" spans="1:11" x14ac:dyDescent="0.25">
      <c r="A87" s="40">
        <v>44986</v>
      </c>
      <c r="B87" s="20" t="s">
        <v>46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>
        <v>1</v>
      </c>
      <c r="I87" s="9"/>
      <c r="J87" s="11"/>
      <c r="K87" s="49">
        <v>44949</v>
      </c>
    </row>
    <row r="88" spans="1:11" x14ac:dyDescent="0.25">
      <c r="A88" s="40"/>
      <c r="B88" s="20" t="s">
        <v>53</v>
      </c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 t="s">
        <v>121</v>
      </c>
    </row>
    <row r="89" spans="1:11" x14ac:dyDescent="0.25">
      <c r="A89" s="40"/>
      <c r="B89" s="20" t="s">
        <v>53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 t="s">
        <v>122</v>
      </c>
    </row>
    <row r="90" spans="1:11" x14ac:dyDescent="0.25">
      <c r="A90" s="40">
        <v>45017</v>
      </c>
      <c r="B90" s="20" t="s">
        <v>70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3</v>
      </c>
      <c r="I90" s="9"/>
      <c r="J90" s="11"/>
      <c r="K90" s="20" t="s">
        <v>123</v>
      </c>
    </row>
    <row r="91" spans="1:11" x14ac:dyDescent="0.25">
      <c r="A91" s="40">
        <v>45047</v>
      </c>
      <c r="B91" s="20" t="s">
        <v>54</v>
      </c>
      <c r="C91" s="13">
        <v>1.25</v>
      </c>
      <c r="D91" s="39">
        <v>2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 t="s">
        <v>124</v>
      </c>
    </row>
    <row r="92" spans="1:11" x14ac:dyDescent="0.25">
      <c r="A92" s="40"/>
      <c r="B92" s="20" t="s">
        <v>87</v>
      </c>
      <c r="C92" s="13"/>
      <c r="D92" s="39"/>
      <c r="E92" s="9"/>
      <c r="F92" s="20"/>
      <c r="G92" s="13" t="str">
        <f>IF(ISBLANK(Table13[[#This Row],[EARNED]]),"",Table13[[#This Row],[EARNED]])</f>
        <v/>
      </c>
      <c r="H92" s="39">
        <v>5</v>
      </c>
      <c r="I92" s="9"/>
      <c r="J92" s="11"/>
      <c r="K92" s="20" t="s">
        <v>125</v>
      </c>
    </row>
    <row r="93" spans="1:11" x14ac:dyDescent="0.25">
      <c r="A93" s="40">
        <v>45078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45108</v>
      </c>
      <c r="B94" s="20" t="s">
        <v>47</v>
      </c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>
        <v>2</v>
      </c>
      <c r="I94" s="9"/>
      <c r="J94" s="11"/>
      <c r="K94" s="20" t="s">
        <v>126</v>
      </c>
    </row>
    <row r="95" spans="1:11" x14ac:dyDescent="0.25">
      <c r="A95" s="40">
        <v>45139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45170</v>
      </c>
      <c r="B96" s="20" t="s">
        <v>53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49">
        <v>45197</v>
      </c>
    </row>
    <row r="97" spans="1:11" x14ac:dyDescent="0.25">
      <c r="A97" s="40">
        <v>45200</v>
      </c>
      <c r="B97" s="20" t="s">
        <v>46</v>
      </c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>
        <v>1</v>
      </c>
      <c r="I97" s="9"/>
      <c r="J97" s="11"/>
      <c r="K97" s="49">
        <v>45224</v>
      </c>
    </row>
    <row r="98" spans="1:11" x14ac:dyDescent="0.25">
      <c r="A98" s="40">
        <v>45231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45261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45292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45323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45352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45383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45413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45444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45474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45505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45536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45566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45597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45627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45658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45689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45717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45748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45778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45809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45839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45870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45901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45931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45962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45992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46023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1"/>
      <c r="B125" s="15"/>
      <c r="C125" s="42"/>
      <c r="D125" s="43"/>
      <c r="E125" s="9"/>
      <c r="F125" s="15"/>
      <c r="G125" s="42" t="str">
        <f>IF(ISBLANK(Table13[[#This Row],[EARNED]]),"",Table13[[#This Row],[EARNED]])</f>
        <v/>
      </c>
      <c r="H125" s="43"/>
      <c r="I125" s="9"/>
      <c r="J125" s="12"/>
      <c r="K12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conditionalFormatting sqref="K88:K89">
    <cfRule type="timePeriod" dxfId="31" priority="1" timePeriod="lastWeek">
      <formula>AND(TODAY()-ROUNDDOWN(K88,0)&gt;=(WEEKDAY(TODAY())),TODAY()-ROUNDDOWN(K88,0)&lt;(WEEKDAY(TODAY())+7))</formula>
    </cfRule>
  </conditionalFormatting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91" activePane="bottomLeft"/>
      <selection activeCell="D9" sqref="D9"/>
      <selection pane="bottomLeft" activeCell="H105" sqref="H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114</v>
      </c>
      <c r="C2" s="50"/>
      <c r="D2" s="21" t="s">
        <v>14</v>
      </c>
      <c r="E2" s="10"/>
      <c r="F2" s="54" t="s">
        <v>43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39085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1.2959999999999923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49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50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43220</v>
      </c>
    </row>
    <row r="13" spans="1:11" x14ac:dyDescent="0.25">
      <c r="A13" s="40"/>
      <c r="B13" s="20" t="s">
        <v>54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43221</v>
      </c>
      <c r="B14" s="20" t="s">
        <v>57</v>
      </c>
      <c r="C14" s="13"/>
      <c r="D14" s="39">
        <v>1.7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0"/>
      <c r="B16" s="20" t="s">
        <v>54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60</v>
      </c>
    </row>
    <row r="17" spans="1:11" x14ac:dyDescent="0.25">
      <c r="A17" s="40"/>
      <c r="B17" s="20" t="s">
        <v>62</v>
      </c>
      <c r="C17" s="13"/>
      <c r="D17" s="39">
        <v>2.5099999999999998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43282</v>
      </c>
      <c r="B18" s="20" t="s">
        <v>58</v>
      </c>
      <c r="C18" s="13"/>
      <c r="D18" s="39">
        <v>3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/>
      <c r="B19" s="20" t="s">
        <v>65</v>
      </c>
      <c r="C19" s="13"/>
      <c r="D19" s="39">
        <v>1.079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66</v>
      </c>
    </row>
    <row r="21" spans="1:11" x14ac:dyDescent="0.25">
      <c r="A21" s="40">
        <v>43313</v>
      </c>
      <c r="B21" s="20" t="s">
        <v>54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67</v>
      </c>
    </row>
    <row r="22" spans="1:11" x14ac:dyDescent="0.25">
      <c r="A22" s="40"/>
      <c r="B22" s="20" t="s">
        <v>54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68</v>
      </c>
    </row>
    <row r="23" spans="1:11" x14ac:dyDescent="0.25">
      <c r="A23" s="40"/>
      <c r="B23" s="20" t="s">
        <v>69</v>
      </c>
      <c r="C23" s="13"/>
      <c r="D23" s="39">
        <v>1.119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43344</v>
      </c>
      <c r="B24" s="20" t="s">
        <v>58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72</v>
      </c>
    </row>
    <row r="25" spans="1:11" x14ac:dyDescent="0.25">
      <c r="A25" s="40"/>
      <c r="B25" s="20" t="s">
        <v>73</v>
      </c>
      <c r="C25" s="13"/>
      <c r="D25" s="39">
        <v>1.069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43374</v>
      </c>
      <c r="B26" s="20" t="s">
        <v>75</v>
      </c>
      <c r="C26" s="13"/>
      <c r="D26" s="39">
        <v>2.0499999999999998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43405</v>
      </c>
      <c r="B27" s="20" t="s">
        <v>76</v>
      </c>
      <c r="C27" s="13"/>
      <c r="D27" s="39">
        <v>0.61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 t="s">
        <v>79</v>
      </c>
      <c r="C29" s="13"/>
      <c r="D29" s="39">
        <v>0.81699999999999995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80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43497</v>
      </c>
      <c r="B31" s="20" t="s">
        <v>81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6</v>
      </c>
      <c r="I31" s="9"/>
      <c r="J31" s="11"/>
      <c r="K31" s="20" t="s">
        <v>82</v>
      </c>
    </row>
    <row r="32" spans="1:11" x14ac:dyDescent="0.25">
      <c r="A32" s="40">
        <v>43525</v>
      </c>
      <c r="B32" s="20" t="s">
        <v>83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84</v>
      </c>
    </row>
    <row r="33" spans="1:11" x14ac:dyDescent="0.25">
      <c r="A33" s="40">
        <v>43556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43560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85</v>
      </c>
    </row>
    <row r="35" spans="1:11" x14ac:dyDescent="0.25">
      <c r="A35" s="40"/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43579</v>
      </c>
    </row>
    <row r="36" spans="1:11" x14ac:dyDescent="0.25">
      <c r="A36" s="40"/>
      <c r="B36" s="20" t="s">
        <v>80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25">
      <c r="A37" s="40">
        <v>43586</v>
      </c>
      <c r="B37" s="20" t="s">
        <v>80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43593</v>
      </c>
    </row>
    <row r="38" spans="1:11" x14ac:dyDescent="0.25">
      <c r="A38" s="40">
        <v>43617</v>
      </c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43627</v>
      </c>
    </row>
    <row r="39" spans="1:11" x14ac:dyDescent="0.25">
      <c r="A39" s="40"/>
      <c r="B39" s="20" t="s">
        <v>53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43635</v>
      </c>
    </row>
    <row r="40" spans="1:11" x14ac:dyDescent="0.25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43644</v>
      </c>
    </row>
    <row r="41" spans="1:11" x14ac:dyDescent="0.25">
      <c r="A41" s="40">
        <v>43647</v>
      </c>
      <c r="B41" s="20" t="s">
        <v>80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43662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86</v>
      </c>
    </row>
    <row r="43" spans="1:11" x14ac:dyDescent="0.25">
      <c r="A43" s="40">
        <v>43678</v>
      </c>
      <c r="B43" s="20" t="s">
        <v>80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43696</v>
      </c>
    </row>
    <row r="44" spans="1:11" x14ac:dyDescent="0.25">
      <c r="A44" s="40">
        <v>43709</v>
      </c>
      <c r="B44" s="20" t="s">
        <v>80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43714</v>
      </c>
    </row>
    <row r="45" spans="1:11" x14ac:dyDescent="0.25">
      <c r="A45" s="40"/>
      <c r="B45" s="20" t="s">
        <v>87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5</v>
      </c>
      <c r="I45" s="9"/>
      <c r="J45" s="11"/>
      <c r="K45" s="20" t="s">
        <v>88</v>
      </c>
    </row>
    <row r="46" spans="1:11" x14ac:dyDescent="0.25">
      <c r="A46" s="40"/>
      <c r="B46" s="20" t="s">
        <v>80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43733</v>
      </c>
    </row>
    <row r="47" spans="1:11" x14ac:dyDescent="0.25">
      <c r="A47" s="40">
        <v>43739</v>
      </c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43741</v>
      </c>
    </row>
    <row r="48" spans="1:11" x14ac:dyDescent="0.25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89</v>
      </c>
    </row>
    <row r="49" spans="1:11" x14ac:dyDescent="0.25">
      <c r="A49" s="40">
        <v>43770</v>
      </c>
      <c r="B49" s="20" t="s">
        <v>80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43777</v>
      </c>
    </row>
    <row r="50" spans="1:11" x14ac:dyDescent="0.25">
      <c r="A50" s="40"/>
      <c r="B50" s="20" t="s">
        <v>70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90</v>
      </c>
    </row>
    <row r="51" spans="1:11" x14ac:dyDescent="0.25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43775</v>
      </c>
    </row>
    <row r="52" spans="1:11" x14ac:dyDescent="0.25">
      <c r="A52" s="48" t="s">
        <v>91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92</v>
      </c>
    </row>
    <row r="54" spans="1:11" x14ac:dyDescent="0.25">
      <c r="A54" s="40">
        <v>43862</v>
      </c>
      <c r="B54" s="20" t="s">
        <v>93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95</v>
      </c>
    </row>
    <row r="56" spans="1:11" x14ac:dyDescent="0.25">
      <c r="A56" s="40">
        <v>43983</v>
      </c>
      <c r="B56" s="20" t="s">
        <v>80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44008</v>
      </c>
    </row>
    <row r="57" spans="1:11" x14ac:dyDescent="0.25">
      <c r="A57" s="40">
        <v>44075</v>
      </c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96</v>
      </c>
    </row>
    <row r="58" spans="1:11" x14ac:dyDescent="0.25">
      <c r="A58" s="40"/>
      <c r="B58" s="20" t="s">
        <v>58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97</v>
      </c>
    </row>
    <row r="59" spans="1:11" x14ac:dyDescent="0.25">
      <c r="A59" s="40"/>
      <c r="B59" s="20" t="s">
        <v>98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99</v>
      </c>
    </row>
    <row r="60" spans="1:11" x14ac:dyDescent="0.25">
      <c r="A60" s="40">
        <v>44166</v>
      </c>
      <c r="B60" s="20" t="s">
        <v>100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102</v>
      </c>
    </row>
    <row r="63" spans="1:11" x14ac:dyDescent="0.25">
      <c r="A63" s="40">
        <v>44228</v>
      </c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44229</v>
      </c>
    </row>
    <row r="64" spans="1:11" x14ac:dyDescent="0.25">
      <c r="A64" s="40"/>
      <c r="B64" s="20" t="s">
        <v>80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44253</v>
      </c>
    </row>
    <row r="65" spans="1:11" x14ac:dyDescent="0.25">
      <c r="A65" s="40">
        <v>44256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103</v>
      </c>
    </row>
    <row r="66" spans="1:11" x14ac:dyDescent="0.25">
      <c r="A66" s="40">
        <v>44378</v>
      </c>
      <c r="B66" s="20" t="s">
        <v>80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44385</v>
      </c>
    </row>
    <row r="67" spans="1:11" x14ac:dyDescent="0.25">
      <c r="A67" s="40"/>
      <c r="B67" s="20" t="s">
        <v>81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6</v>
      </c>
      <c r="I67" s="9"/>
      <c r="J67" s="11"/>
      <c r="K67" s="20" t="s">
        <v>104</v>
      </c>
    </row>
    <row r="68" spans="1:11" x14ac:dyDescent="0.25">
      <c r="A68" s="40"/>
      <c r="B68" s="20" t="s">
        <v>80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44400</v>
      </c>
    </row>
    <row r="69" spans="1:11" x14ac:dyDescent="0.25">
      <c r="A69" s="40">
        <v>44409</v>
      </c>
      <c r="B69" s="20" t="s">
        <v>80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44413</v>
      </c>
    </row>
    <row r="70" spans="1:11" x14ac:dyDescent="0.25">
      <c r="A70" s="40"/>
      <c r="B70" s="20" t="s">
        <v>46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44407</v>
      </c>
    </row>
    <row r="71" spans="1:11" x14ac:dyDescent="0.25">
      <c r="A71" s="40"/>
      <c r="B71" s="20" t="s">
        <v>53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44417</v>
      </c>
    </row>
    <row r="72" spans="1:11" x14ac:dyDescent="0.25">
      <c r="A72" s="40">
        <v>44470</v>
      </c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105</v>
      </c>
    </row>
    <row r="73" spans="1:11" x14ac:dyDescent="0.25">
      <c r="A73" s="40"/>
      <c r="B73" s="20" t="s">
        <v>80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44496</v>
      </c>
    </row>
    <row r="74" spans="1:11" x14ac:dyDescent="0.25">
      <c r="A74" s="40">
        <v>44531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8" t="s">
        <v>106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107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108</v>
      </c>
    </row>
    <row r="77" spans="1:11" x14ac:dyDescent="0.25">
      <c r="A77" s="40">
        <v>44593</v>
      </c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4</v>
      </c>
      <c r="I77" s="9"/>
      <c r="J77" s="11"/>
      <c r="K77" s="20" t="s">
        <v>109</v>
      </c>
    </row>
    <row r="78" spans="1:11" x14ac:dyDescent="0.25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110</v>
      </c>
    </row>
    <row r="79" spans="1:11" x14ac:dyDescent="0.25">
      <c r="A79" s="40">
        <v>44621</v>
      </c>
      <c r="B79" s="20" t="s">
        <v>80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>
        <v>44638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44634</v>
      </c>
    </row>
    <row r="81" spans="1:11" x14ac:dyDescent="0.25">
      <c r="A81" s="40"/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44642</v>
      </c>
    </row>
    <row r="82" spans="1:11" x14ac:dyDescent="0.25">
      <c r="A82" s="40">
        <v>44652</v>
      </c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44669</v>
      </c>
    </row>
    <row r="83" spans="1:11" x14ac:dyDescent="0.25">
      <c r="A83" s="40"/>
      <c r="B83" s="20" t="s">
        <v>53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>
        <v>44743</v>
      </c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44753</v>
      </c>
    </row>
    <row r="85" spans="1:11" x14ac:dyDescent="0.25">
      <c r="A85" s="40">
        <v>44774</v>
      </c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44767</v>
      </c>
    </row>
    <row r="86" spans="1:11" x14ac:dyDescent="0.25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44775</v>
      </c>
    </row>
    <row r="87" spans="1:11" x14ac:dyDescent="0.25">
      <c r="A87" s="40"/>
      <c r="B87" s="20" t="s">
        <v>80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>
        <v>44795</v>
      </c>
    </row>
    <row r="88" spans="1:11" x14ac:dyDescent="0.25">
      <c r="A88" s="40">
        <v>44805</v>
      </c>
      <c r="B88" s="20" t="s">
        <v>54</v>
      </c>
      <c r="C88" s="13"/>
      <c r="D88" s="39">
        <v>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112</v>
      </c>
    </row>
    <row r="89" spans="1:11" x14ac:dyDescent="0.25">
      <c r="A89" s="40"/>
      <c r="B89" s="20" t="s">
        <v>47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113</v>
      </c>
    </row>
    <row r="90" spans="1:11" x14ac:dyDescent="0.25">
      <c r="A90" s="40"/>
      <c r="B90" s="20" t="s">
        <v>80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44832</v>
      </c>
    </row>
    <row r="91" spans="1:11" x14ac:dyDescent="0.25">
      <c r="A91" s="40">
        <v>44835</v>
      </c>
      <c r="B91" s="20" t="s">
        <v>70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115</v>
      </c>
    </row>
    <row r="92" spans="1:11" x14ac:dyDescent="0.25">
      <c r="A92" s="40"/>
      <c r="B92" s="20" t="s">
        <v>80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44861</v>
      </c>
    </row>
    <row r="93" spans="1:11" x14ac:dyDescent="0.25">
      <c r="A93" s="40">
        <v>44866</v>
      </c>
      <c r="B93" s="20" t="s">
        <v>80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44872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49" t="s">
        <v>116</v>
      </c>
    </row>
    <row r="95" spans="1:11" x14ac:dyDescent="0.25">
      <c r="A95" s="40">
        <v>44896</v>
      </c>
      <c r="B95" s="20" t="s">
        <v>54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117</v>
      </c>
    </row>
    <row r="96" spans="1:11" x14ac:dyDescent="0.25">
      <c r="A96" s="48" t="s">
        <v>118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44958</v>
      </c>
      <c r="B97" s="20" t="s">
        <v>83</v>
      </c>
      <c r="C97" s="13"/>
      <c r="D97" s="39">
        <v>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119</v>
      </c>
    </row>
    <row r="98" spans="1:11" x14ac:dyDescent="0.25">
      <c r="A98" s="40">
        <v>45017</v>
      </c>
      <c r="B98" s="20" t="s">
        <v>70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45099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45090</v>
      </c>
    </row>
    <row r="100" spans="1:11" x14ac:dyDescent="0.25">
      <c r="A100" s="40">
        <v>45132</v>
      </c>
      <c r="B100" s="20" t="s">
        <v>80</v>
      </c>
      <c r="C100" s="13"/>
      <c r="D100" s="39">
        <v>1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45143</v>
      </c>
    </row>
    <row r="101" spans="1:11" x14ac:dyDescent="0.25">
      <c r="A101" s="40">
        <v>45170</v>
      </c>
      <c r="B101" s="20" t="s">
        <v>58</v>
      </c>
      <c r="C101" s="13"/>
      <c r="D101" s="39">
        <v>3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127</v>
      </c>
    </row>
    <row r="102" spans="1:11" x14ac:dyDescent="0.25">
      <c r="A102" s="40"/>
      <c r="B102" s="20" t="s">
        <v>80</v>
      </c>
      <c r="C102" s="13"/>
      <c r="D102" s="39">
        <v>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>
        <v>45196</v>
      </c>
    </row>
    <row r="103" spans="1:11" x14ac:dyDescent="0.25">
      <c r="A103" s="40">
        <v>45200</v>
      </c>
      <c r="B103" s="20" t="s">
        <v>80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45225</v>
      </c>
    </row>
    <row r="104" spans="1:11" x14ac:dyDescent="0.25">
      <c r="A104" s="40">
        <v>45231</v>
      </c>
      <c r="B104" s="20" t="s">
        <v>80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>
        <v>45273</v>
      </c>
    </row>
    <row r="105" spans="1:11" x14ac:dyDescent="0.25">
      <c r="A105" s="40"/>
      <c r="B105" s="20" t="s">
        <v>80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61">
        <v>45275</v>
      </c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conditionalFormatting sqref="K98:K100">
    <cfRule type="timePeriod" dxfId="15" priority="1" timePeriod="lastWeek">
      <formula>AND(TODAY()-ROUNDDOWN(K98,0)&gt;=(WEEKDAY(TODAY())),TODAY()-ROUNDDOWN(K98,0)&lt;(WEEKDAY(TODAY())+7))</formula>
    </cfRule>
  </conditionalFormatting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84.25</v>
      </c>
      <c r="B3" s="11">
        <v>56.5</v>
      </c>
      <c r="D3" s="11">
        <v>0</v>
      </c>
      <c r="E3" s="11">
        <v>3</v>
      </c>
      <c r="F3" s="11">
        <v>12</v>
      </c>
      <c r="G3" s="45">
        <f>SUMIFS(F7:F14,E7:E14,E3)+SUMIFS(D7:D66,C7:C66,F3)+D3</f>
        <v>0.4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2023-12-11T07:23:26Z</dcterms:modified>
</cp:coreProperties>
</file>