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CC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CREDITS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CREDITS'!$1:$9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5" l="1"/>
  <c r="G79" i="5" l="1"/>
  <c r="G68" i="5" l="1"/>
  <c r="G71" i="5"/>
  <c r="G73" i="5"/>
  <c r="G54" i="1" l="1"/>
  <c r="E9" i="5" l="1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8" i="5"/>
  <c r="G77" i="5"/>
  <c r="G76" i="5"/>
  <c r="G74" i="5"/>
  <c r="G72" i="5"/>
  <c r="G70" i="5"/>
  <c r="G69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G36" i="1"/>
  <c r="G31" i="1"/>
  <c r="G32" i="1"/>
  <c r="G27" i="1"/>
  <c r="G28" i="1"/>
  <c r="G26" i="1"/>
  <c r="G24" i="1"/>
  <c r="G20" i="1"/>
  <c r="G16" i="1"/>
  <c r="G17" i="1"/>
  <c r="G12" i="1"/>
  <c r="G40" i="1"/>
  <c r="G38" i="1"/>
  <c r="G34" i="1"/>
  <c r="G29" i="1"/>
  <c r="G3" i="3"/>
  <c r="G19" i="1"/>
  <c r="G21" i="1"/>
  <c r="G22" i="1"/>
  <c r="G23" i="1"/>
  <c r="G25" i="1"/>
  <c r="G30" i="1"/>
  <c r="G33" i="1"/>
  <c r="G35" i="1"/>
  <c r="G37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" i="1"/>
  <c r="G11" i="1"/>
  <c r="G13" i="1"/>
  <c r="G14" i="1"/>
  <c r="G15" i="1"/>
  <c r="G1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<sst xmlns="http://schemas.openxmlformats.org/spreadsheetml/2006/main" count="181" uniqueCount="115">
  <si>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</si>
  <si>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</si>
  <si>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</si>
  <si>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</si>
  <si>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</si>
  <si>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</si>
  <si>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</si>
  <si>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</si>
  <si>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</si>
  <si>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</si>
  <si>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</si>
  <si>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</si>
  <si>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</si>
  <si>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</si>
  <si>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</si>
  <si>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</si>
  <si>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</si>
  <si>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</si>
  <si>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</si>
  <si>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</si>
  <si>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</si>
  <si>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</si>
  <si>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</si>
  <si>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</si>
  <si>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</si>
  <si>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</si>
  <si>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</si>
  <si>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</si>
  <si>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</si>
  <si>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</si>
  <si>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</si>
  <si>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</si>
  <si>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</si>
  <si>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</si>
  <si>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</si>
  <si>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</si>
  <si>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</si>
  <si>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</si>
  <si>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</si>
  <si>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</si>
  <si>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</si>
  <si>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</si>
  <si>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ESTOLE, JOCELYN</t>
  </si>
  <si>
    <t>CASUAL</t>
  </si>
  <si>
    <t>2018</t>
  </si>
  <si>
    <t>2019</t>
  </si>
  <si>
    <t>2020</t>
  </si>
  <si>
    <t>2021</t>
  </si>
  <si>
    <t>2022</t>
  </si>
  <si>
    <t>SL(1-0-0)</t>
  </si>
  <si>
    <t>SL(2-0-0)</t>
  </si>
  <si>
    <t>2/12,13/2018</t>
  </si>
  <si>
    <t>SL(3-0-0)</t>
  </si>
  <si>
    <t>4/16 -18,2018</t>
  </si>
  <si>
    <t>5/22,23/2018</t>
  </si>
  <si>
    <t>UT(1-2-58)</t>
  </si>
  <si>
    <t>5/28M29,30/2018</t>
  </si>
  <si>
    <t>UT(0-2-34)</t>
  </si>
  <si>
    <t>UT(1-0-47)</t>
  </si>
  <si>
    <t>UT(1-1-6)</t>
  </si>
  <si>
    <t>UT(0-3-45)</t>
  </si>
  <si>
    <t>10/11,12,17/2018</t>
  </si>
  <si>
    <t>UT(3-0-56)</t>
  </si>
  <si>
    <t>11/5,6,7/2018</t>
  </si>
  <si>
    <t>UT(2-2-53)</t>
  </si>
  <si>
    <t>FL(5-0-0)</t>
  </si>
  <si>
    <t>12/3-4,10-12/2018</t>
  </si>
  <si>
    <t>UT(0-0-34)</t>
  </si>
  <si>
    <t>VL(2-0-0)</t>
  </si>
  <si>
    <t>4/25-26/2019</t>
  </si>
  <si>
    <t>2/1,6/2019</t>
  </si>
  <si>
    <t>2/20,27/2019</t>
  </si>
  <si>
    <t>2/21-21/2019</t>
  </si>
  <si>
    <t>1/6,7,8/2020</t>
  </si>
  <si>
    <t>CALAMITY LEAVE</t>
  </si>
  <si>
    <t>1/26,27,28/2020</t>
  </si>
  <si>
    <t>9/17,20/2020\</t>
  </si>
  <si>
    <t>VL(5-0-0)</t>
  </si>
  <si>
    <t>12/16,17,21-23/2021</t>
  </si>
  <si>
    <t>2/17-19/2022</t>
  </si>
  <si>
    <t>6/2,3,4/2022</t>
  </si>
  <si>
    <t>7/12,13,14/2022</t>
  </si>
  <si>
    <t>2023</t>
  </si>
  <si>
    <t>2/14,15/2023</t>
  </si>
  <si>
    <t>CENRO</t>
  </si>
  <si>
    <t>3/8-10/2023</t>
  </si>
  <si>
    <t>4/27,28/2023</t>
  </si>
  <si>
    <t>6/1,5/2023</t>
  </si>
  <si>
    <t>5/18-20/2023</t>
  </si>
  <si>
    <t>VL(1-0-0)</t>
  </si>
  <si>
    <t>VL(3-0-0)</t>
  </si>
  <si>
    <t>06/10,17,24/2023</t>
  </si>
  <si>
    <t>05/27, 06/03/2023</t>
  </si>
  <si>
    <t>VL(6-0-0)</t>
  </si>
  <si>
    <t>06/12,21,22,23,29,30/2023</t>
  </si>
  <si>
    <t>UT(0-2-9)</t>
  </si>
  <si>
    <t>FL(1-0-0)</t>
  </si>
  <si>
    <t>FL(4-0-0)</t>
  </si>
  <si>
    <t>7/9,12-14/2022</t>
  </si>
  <si>
    <t>A(5-0-0)</t>
  </si>
  <si>
    <t>7/16,23,28-30/2022</t>
  </si>
  <si>
    <t>A(6-0-0)</t>
  </si>
  <si>
    <t>6/2-4,14,16,29/2022</t>
  </si>
  <si>
    <t>A(4-0-0)</t>
  </si>
  <si>
    <t>5/2,7,13,31/2022</t>
  </si>
  <si>
    <t>UT(0-0-36)</t>
  </si>
  <si>
    <t>A(3-0-0)</t>
  </si>
  <si>
    <t>A(2-0-0)</t>
  </si>
  <si>
    <t>4/19,20,28/2022</t>
  </si>
  <si>
    <t>3/22,23/2022</t>
  </si>
  <si>
    <t>UT(0-0-28)</t>
  </si>
  <si>
    <t>UT(0-0-8)</t>
  </si>
  <si>
    <t>UT(0-0-49)</t>
  </si>
  <si>
    <t>9/5,6/2022</t>
  </si>
  <si>
    <t>UT(0-1-9)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</si>
</sst>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9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0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9"/>
  <sheetViews>
    <sheetView tabSelected="1" zoomScaleNormal="100" workbookViewId="0">
      <pane ySplit="3690" topLeftCell="A61" activePane="bottomLeft"/>
      <selection activeCell="B2" sqref="B2:C2"/>
      <selection pane="bottomLeft" activeCell="F81" sqref="F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84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32.085000000000001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83.75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43131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43159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49"/>
    </row>
    <row r="13" spans="1:11" x14ac:dyDescent="0.25">
      <c r="A13" s="40">
        <v>43190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49"/>
    </row>
    <row r="14" spans="1:11" x14ac:dyDescent="0.25">
      <c r="A14" s="40">
        <v>43220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43251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43281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43312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49"/>
    </row>
    <row r="18" spans="1:11" x14ac:dyDescent="0.25">
      <c r="A18" s="40">
        <v>43343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43373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43404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43434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43465</v>
      </c>
      <c r="B22" s="20" t="s">
        <v>65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 t="s">
        <v>66</v>
      </c>
    </row>
    <row r="23" spans="1:11" x14ac:dyDescent="0.25">
      <c r="A23" s="48" t="s">
        <v>45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43496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43524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43555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43585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43616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43646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43677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43708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43738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43769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43799</v>
      </c>
      <c r="B34" s="20" t="s">
        <v>65</v>
      </c>
      <c r="C34" s="13">
        <v>1.25</v>
      </c>
      <c r="D34" s="39">
        <v>5</v>
      </c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43830</v>
      </c>
      <c r="B35" s="20"/>
      <c r="C35" s="13">
        <v>1.25</v>
      </c>
      <c r="D35" s="39"/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43861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43890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43921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43951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43982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44012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44043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44074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44104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44135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44165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44196</v>
      </c>
      <c r="B48" s="20" t="s">
        <v>65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47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44227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44255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44286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44316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44347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44377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49"/>
    </row>
    <row r="56" spans="1:11" x14ac:dyDescent="0.25">
      <c r="A56" s="40">
        <v>44408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44439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44469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44500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44530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44561</v>
      </c>
      <c r="B61" s="20" t="s">
        <v>77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 t="s">
        <v>78</v>
      </c>
    </row>
    <row r="62" spans="1:11" x14ac:dyDescent="0.25">
      <c r="A62" s="48" t="s">
        <v>48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44592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44620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44651</v>
      </c>
      <c r="B65" s="20" t="s">
        <v>107</v>
      </c>
      <c r="C65" s="13">
        <v>1.25</v>
      </c>
      <c r="D65" s="39">
        <v>2</v>
      </c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 t="s">
        <v>109</v>
      </c>
    </row>
    <row r="66" spans="1:11" x14ac:dyDescent="0.25">
      <c r="A66" s="40">
        <v>44681</v>
      </c>
      <c r="B66" s="20" t="s">
        <v>106</v>
      </c>
      <c r="C66" s="13">
        <v>1.25</v>
      </c>
      <c r="D66" s="39">
        <v>3</v>
      </c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 t="s">
        <v>108</v>
      </c>
    </row>
    <row r="67" spans="1:11" x14ac:dyDescent="0.25">
      <c r="A67" s="40">
        <v>44712</v>
      </c>
      <c r="B67" s="20" t="s">
        <v>103</v>
      </c>
      <c r="C67" s="13">
        <v>1.25</v>
      </c>
      <c r="D67" s="39">
        <v>4</v>
      </c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 t="s">
        <v>104</v>
      </c>
    </row>
    <row r="68" spans="1:11" x14ac:dyDescent="0.25">
      <c r="A68" s="40"/>
      <c r="B68" s="20" t="s">
        <v>105</v>
      </c>
      <c r="C68" s="13"/>
      <c r="D68" s="39">
        <v>7.5000000000000011E-2</v>
      </c>
      <c r="E68" s="9"/>
      <c r="F68" s="20"/>
      <c r="G68" s="13" t="str">
        <f>IF(ISBLANK(Table13[[#This Row],[EARNED]]),"",Table13[[#This Row],[EARNED]])</f>
        <v/>
      </c>
      <c r="H68" s="39"/>
      <c r="I68" s="9"/>
      <c r="J68" s="11"/>
      <c r="K68" s="20"/>
    </row>
    <row r="69" spans="1:11" x14ac:dyDescent="0.25">
      <c r="A69" s="40">
        <v>44742</v>
      </c>
      <c r="B69" s="20" t="s">
        <v>101</v>
      </c>
      <c r="C69" s="13">
        <v>1.25</v>
      </c>
      <c r="D69" s="39">
        <v>6</v>
      </c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 t="s">
        <v>102</v>
      </c>
    </row>
    <row r="70" spans="1:11" x14ac:dyDescent="0.25">
      <c r="A70" s="40">
        <v>44773</v>
      </c>
      <c r="B70" s="20" t="s">
        <v>97</v>
      </c>
      <c r="C70" s="13">
        <v>1.25</v>
      </c>
      <c r="D70" s="39">
        <v>4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 t="s">
        <v>98</v>
      </c>
    </row>
    <row r="71" spans="1:11" x14ac:dyDescent="0.25">
      <c r="A71" s="40"/>
      <c r="B71" s="20" t="s">
        <v>99</v>
      </c>
      <c r="C71" s="13"/>
      <c r="D71" s="39">
        <v>5</v>
      </c>
      <c r="E71" s="9"/>
      <c r="F71" s="20"/>
      <c r="G71" s="13" t="str">
        <f>IF(ISBLANK(Table13[[#This Row],[EARNED]]),"",Table13[[#This Row],[EARNED]])</f>
        <v/>
      </c>
      <c r="H71" s="39"/>
      <c r="I71" s="9"/>
      <c r="J71" s="11"/>
      <c r="K71" s="20" t="s">
        <v>100</v>
      </c>
    </row>
    <row r="72" spans="1:11" x14ac:dyDescent="0.25">
      <c r="A72" s="40">
        <v>44804</v>
      </c>
      <c r="B72" s="20" t="s">
        <v>96</v>
      </c>
      <c r="C72" s="13">
        <v>1.25</v>
      </c>
      <c r="D72" s="39">
        <v>1</v>
      </c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>
        <v>44799</v>
      </c>
    </row>
    <row r="73" spans="1:11" x14ac:dyDescent="0.25">
      <c r="A73" s="40"/>
      <c r="B73" s="20" t="s">
        <v>95</v>
      </c>
      <c r="C73" s="13"/>
      <c r="D73" s="39">
        <v>0.26900000000000002</v>
      </c>
      <c r="E73" s="9"/>
      <c r="F73" s="20"/>
      <c r="G73" s="13" t="str">
        <f>IF(ISBLANK(Table13[[#This Row],[EARNED]]),"",Table13[[#This Row],[EARNED]])</f>
        <v/>
      </c>
      <c r="H73" s="39"/>
      <c r="I73" s="9"/>
      <c r="J73" s="11"/>
      <c r="K73" s="49"/>
    </row>
    <row r="74" spans="1:11" x14ac:dyDescent="0.25">
      <c r="A74" s="40">
        <v>44834</v>
      </c>
      <c r="B74" s="20" t="s">
        <v>107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113</v>
      </c>
    </row>
    <row r="75" spans="1:11" x14ac:dyDescent="0.25">
      <c r="A75" s="40"/>
      <c r="B75" s="20" t="s">
        <v>114</v>
      </c>
      <c r="C75" s="13"/>
      <c r="D75" s="39">
        <v>0.14400000000000002</v>
      </c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44865</v>
      </c>
      <c r="B76" s="20" t="s">
        <v>112</v>
      </c>
      <c r="C76" s="13">
        <v>1.25</v>
      </c>
      <c r="D76" s="39">
        <v>0.10200000000000001</v>
      </c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44866</v>
      </c>
      <c r="B77" s="20" t="s">
        <v>111</v>
      </c>
      <c r="C77" s="13">
        <v>1.25</v>
      </c>
      <c r="D77" s="39">
        <v>1.7000000000000001E-2</v>
      </c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44896</v>
      </c>
      <c r="B78" s="20" t="s">
        <v>97</v>
      </c>
      <c r="C78" s="13">
        <v>1.25</v>
      </c>
      <c r="D78" s="39">
        <v>4</v>
      </c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/>
      <c r="B79" s="20" t="s">
        <v>110</v>
      </c>
      <c r="C79" s="13"/>
      <c r="D79" s="39">
        <v>5.8000000000000017E-2</v>
      </c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25">
      <c r="A80" s="48" t="s">
        <v>82</v>
      </c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>
        <v>44957</v>
      </c>
      <c r="B81" s="20"/>
      <c r="C81" s="13">
        <v>1.25</v>
      </c>
      <c r="D81" s="39"/>
      <c r="E81" s="9"/>
      <c r="F81" s="20"/>
      <c r="G81" s="13">
        <f>IF(ISBLANK(Table13[[#This Row],[EARNED]]),"",Table13[[#This Row],[EARNED]])</f>
        <v>1.25</v>
      </c>
      <c r="H81" s="39"/>
      <c r="I81" s="9"/>
      <c r="J81" s="11"/>
      <c r="K81" s="20"/>
    </row>
    <row r="82" spans="1:11" x14ac:dyDescent="0.25">
      <c r="A82" s="40">
        <v>44985</v>
      </c>
      <c r="B82" s="20"/>
      <c r="C82" s="13">
        <v>1.25</v>
      </c>
      <c r="D82" s="39"/>
      <c r="E82" s="9"/>
      <c r="F82" s="20"/>
      <c r="G82" s="13">
        <f>IF(ISBLANK(Table13[[#This Row],[EARNED]]),"",Table13[[#This Row],[EARNED]])</f>
        <v>1.25</v>
      </c>
      <c r="H82" s="39"/>
      <c r="I82" s="9"/>
      <c r="J82" s="11"/>
      <c r="K82" s="20"/>
    </row>
    <row r="83" spans="1:11" x14ac:dyDescent="0.25">
      <c r="A83" s="40">
        <v>45016</v>
      </c>
      <c r="B83" s="20"/>
      <c r="C83" s="13">
        <v>1.25</v>
      </c>
      <c r="D83" s="39"/>
      <c r="E83" s="9"/>
      <c r="F83" s="20"/>
      <c r="G83" s="13">
        <f>IF(ISBLANK(Table13[[#This Row],[EARNED]]),"",Table13[[#This Row],[EARNED]])</f>
        <v>1.25</v>
      </c>
      <c r="H83" s="39"/>
      <c r="I83" s="9"/>
      <c r="J83" s="11"/>
      <c r="K83" s="20"/>
    </row>
    <row r="84" spans="1:11" x14ac:dyDescent="0.25">
      <c r="A84" s="40">
        <v>45046</v>
      </c>
      <c r="B84" s="20"/>
      <c r="C84" s="13">
        <v>1.25</v>
      </c>
      <c r="D84" s="39"/>
      <c r="E84" s="9"/>
      <c r="F84" s="20"/>
      <c r="G84" s="13">
        <f>IF(ISBLANK(Table13[[#This Row],[EARNED]]),"",Table13[[#This Row],[EARNED]])</f>
        <v>1.25</v>
      </c>
      <c r="H84" s="39"/>
      <c r="I84" s="9"/>
      <c r="J84" s="11"/>
      <c r="K84" s="20"/>
    </row>
    <row r="85" spans="1:11" x14ac:dyDescent="0.25">
      <c r="A85" s="40">
        <v>45077</v>
      </c>
      <c r="B85" s="20"/>
      <c r="C85" s="13">
        <v>1.25</v>
      </c>
      <c r="D85" s="39"/>
      <c r="E85" s="9"/>
      <c r="F85" s="20"/>
      <c r="G85" s="13">
        <f>IF(ISBLANK(Table13[[#This Row],[EARNED]]),"",Table13[[#This Row],[EARNED]])</f>
        <v>1.25</v>
      </c>
      <c r="H85" s="39"/>
      <c r="I85" s="9"/>
      <c r="J85" s="11"/>
      <c r="K85" s="20"/>
    </row>
    <row r="86" spans="1:11" x14ac:dyDescent="0.25">
      <c r="A86" s="40">
        <v>45107</v>
      </c>
      <c r="B86" s="20"/>
      <c r="C86" s="13">
        <v>1.25</v>
      </c>
      <c r="D86" s="39"/>
      <c r="E86" s="9"/>
      <c r="F86" s="20"/>
      <c r="G86" s="13">
        <f>IF(ISBLANK(Table13[[#This Row],[EARNED]]),"",Table13[[#This Row],[EARNED]])</f>
        <v>1.25</v>
      </c>
      <c r="H86" s="39"/>
      <c r="I86" s="9"/>
      <c r="J86" s="11"/>
      <c r="K86" s="20"/>
    </row>
    <row r="87" spans="1:11" x14ac:dyDescent="0.25">
      <c r="A87" s="40">
        <v>45138</v>
      </c>
      <c r="B87" s="20"/>
      <c r="C87" s="13">
        <v>1.25</v>
      </c>
      <c r="D87" s="39"/>
      <c r="E87" s="9"/>
      <c r="F87" s="20"/>
      <c r="G87" s="13">
        <f>IF(ISBLANK(Table13[[#This Row],[EARNED]]),"",Table13[[#This Row],[EARNED]])</f>
        <v>1.25</v>
      </c>
      <c r="H87" s="39"/>
      <c r="I87" s="9"/>
      <c r="J87" s="11"/>
      <c r="K87" s="20"/>
    </row>
    <row r="88" spans="1:11" x14ac:dyDescent="0.25">
      <c r="A88" s="40">
        <v>45169</v>
      </c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>
        <v>45199</v>
      </c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>
        <v>45230</v>
      </c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>
        <v>45260</v>
      </c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>
        <v>45291</v>
      </c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1"/>
      <c r="B139" s="15"/>
      <c r="C139" s="42"/>
      <c r="D139" s="43"/>
      <c r="E139" s="9"/>
      <c r="F139" s="15"/>
      <c r="G139" s="42" t="str">
        <f>IF(ISBLANK(Table13[[#This Row],[EARNED]]),"",Table13[[#This Row],[EARNED]])</f>
        <v/>
      </c>
      <c r="H139" s="43"/>
      <c r="I139" s="9"/>
      <c r="J139" s="12"/>
      <c r="K139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 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6"/>
  <sheetViews>
    <sheetView zoomScaleNormal="100" workbookViewId="0">
      <pane ySplit="3690" topLeftCell="A35" activePane="bottomLeft"/>
      <selection activeCell="E9" sqref="E9"/>
      <selection pane="bottomLeft" activeCell="K55" sqref="K5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4"/>
      <c r="G2" s="54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5"/>
      <c r="G3" s="51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109.79799999999999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28.25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43159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43136</v>
      </c>
    </row>
    <row r="12" spans="1:11" x14ac:dyDescent="0.25">
      <c r="A12" s="40"/>
      <c r="B12" s="20" t="s">
        <v>50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2</v>
      </c>
      <c r="I12" s="9"/>
      <c r="J12" s="11"/>
      <c r="K12" s="49" t="s">
        <v>51</v>
      </c>
    </row>
    <row r="13" spans="1:11" x14ac:dyDescent="0.25">
      <c r="A13" s="40">
        <v>43190</v>
      </c>
      <c r="B13" s="20" t="s">
        <v>49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49">
        <v>43171</v>
      </c>
    </row>
    <row r="14" spans="1:11" x14ac:dyDescent="0.25">
      <c r="A14" s="40">
        <v>43220</v>
      </c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3</v>
      </c>
      <c r="I14" s="9"/>
      <c r="J14" s="11"/>
      <c r="K14" s="20" t="s">
        <v>53</v>
      </c>
    </row>
    <row r="15" spans="1:11" x14ac:dyDescent="0.25">
      <c r="A15" s="40">
        <v>43251</v>
      </c>
      <c r="B15" s="20" t="s">
        <v>50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2</v>
      </c>
      <c r="I15" s="9"/>
      <c r="J15" s="11"/>
      <c r="K15" s="20" t="s">
        <v>54</v>
      </c>
    </row>
    <row r="16" spans="1:11" x14ac:dyDescent="0.25">
      <c r="A16" s="40"/>
      <c r="B16" s="20" t="s">
        <v>52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3</v>
      </c>
      <c r="I16" s="9"/>
      <c r="J16" s="11"/>
      <c r="K16" s="20" t="s">
        <v>56</v>
      </c>
    </row>
    <row r="17" spans="1:11" x14ac:dyDescent="0.25">
      <c r="A17" s="40"/>
      <c r="B17" s="20" t="s">
        <v>55</v>
      </c>
      <c r="C17" s="13"/>
      <c r="D17" s="39">
        <v>1.371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43281</v>
      </c>
      <c r="B18" s="15" t="s">
        <v>57</v>
      </c>
      <c r="C18" s="13"/>
      <c r="D18" s="43">
        <v>0.32100000000000001</v>
      </c>
      <c r="E18" s="9"/>
      <c r="F18" s="15"/>
      <c r="G18" s="42" t="str">
        <f>IF(ISBLANK(Table1[[#This Row],[EARNED]]),"",Table1[[#This Row],[EARNED]])</f>
        <v/>
      </c>
      <c r="H18" s="43"/>
      <c r="I18" s="9"/>
      <c r="J18" s="12"/>
      <c r="K18" s="15"/>
    </row>
    <row r="19" spans="1:11" x14ac:dyDescent="0.25">
      <c r="A19" s="40">
        <v>43312</v>
      </c>
      <c r="B19" s="20" t="s">
        <v>49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43283</v>
      </c>
    </row>
    <row r="20" spans="1:11" x14ac:dyDescent="0.25">
      <c r="A20" s="40"/>
      <c r="B20" s="20" t="s">
        <v>58</v>
      </c>
      <c r="C20" s="13"/>
      <c r="D20" s="39">
        <v>1.0980000000000001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9"/>
    </row>
    <row r="21" spans="1:11" x14ac:dyDescent="0.25">
      <c r="A21" s="40">
        <v>43343</v>
      </c>
      <c r="B21" s="20" t="s">
        <v>59</v>
      </c>
      <c r="C21" s="13"/>
      <c r="D21" s="39">
        <v>1.137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43373</v>
      </c>
      <c r="B22" s="20" t="s">
        <v>60</v>
      </c>
      <c r="C22" s="13"/>
      <c r="D22" s="39">
        <v>0.46899999999999997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43404</v>
      </c>
      <c r="B23" s="20" t="s">
        <v>52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3</v>
      </c>
      <c r="I23" s="9"/>
      <c r="J23" s="11"/>
      <c r="K23" s="20" t="s">
        <v>61</v>
      </c>
    </row>
    <row r="24" spans="1:11" x14ac:dyDescent="0.25">
      <c r="A24" s="40"/>
      <c r="B24" s="20" t="s">
        <v>62</v>
      </c>
      <c r="C24" s="13"/>
      <c r="D24" s="39">
        <v>3.117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43434</v>
      </c>
      <c r="B25" s="20" t="s">
        <v>52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3</v>
      </c>
      <c r="I25" s="9"/>
      <c r="J25" s="11"/>
      <c r="K25" s="20" t="s">
        <v>63</v>
      </c>
    </row>
    <row r="26" spans="1:11" x14ac:dyDescent="0.25">
      <c r="A26" s="40"/>
      <c r="B26" s="20" t="s">
        <v>64</v>
      </c>
      <c r="C26" s="13"/>
      <c r="D26" s="39">
        <v>2.36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43465</v>
      </c>
      <c r="B27" s="20" t="s">
        <v>49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9">
        <v>43431</v>
      </c>
    </row>
    <row r="28" spans="1:11" x14ac:dyDescent="0.25">
      <c r="A28" s="40"/>
      <c r="B28" s="20" t="s">
        <v>67</v>
      </c>
      <c r="C28" s="13"/>
      <c r="D28" s="39">
        <v>7.1000000000000008E-2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8" t="s">
        <v>45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43524</v>
      </c>
      <c r="B30" s="20" t="s">
        <v>50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2</v>
      </c>
      <c r="I30" s="9"/>
      <c r="J30" s="11"/>
      <c r="K30" s="20" t="s">
        <v>70</v>
      </c>
    </row>
    <row r="31" spans="1:11" x14ac:dyDescent="0.25">
      <c r="A31" s="40"/>
      <c r="B31" s="20" t="s">
        <v>50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2</v>
      </c>
      <c r="I31" s="9"/>
      <c r="J31" s="11"/>
      <c r="K31" s="20" t="s">
        <v>71</v>
      </c>
    </row>
    <row r="32" spans="1:11" x14ac:dyDescent="0.25">
      <c r="A32" s="40"/>
      <c r="B32" s="20" t="s">
        <v>50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2</v>
      </c>
      <c r="I32" s="9"/>
      <c r="J32" s="11"/>
      <c r="K32" s="20" t="s">
        <v>72</v>
      </c>
    </row>
    <row r="33" spans="1:11" x14ac:dyDescent="0.25">
      <c r="A33" s="40">
        <v>43585</v>
      </c>
      <c r="B33" s="20" t="s">
        <v>68</v>
      </c>
      <c r="C33" s="13"/>
      <c r="D33" s="39">
        <v>2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69</v>
      </c>
    </row>
    <row r="34" spans="1:11" x14ac:dyDescent="0.25">
      <c r="A34" s="48" t="s">
        <v>46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43861</v>
      </c>
      <c r="B35" s="20" t="s">
        <v>52</v>
      </c>
      <c r="C35" s="13"/>
      <c r="D35" s="39">
        <v>3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73</v>
      </c>
    </row>
    <row r="36" spans="1:11" x14ac:dyDescent="0.25">
      <c r="A36" s="40"/>
      <c r="B36" s="20" t="s">
        <v>74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75</v>
      </c>
    </row>
    <row r="37" spans="1:11" x14ac:dyDescent="0.25">
      <c r="A37" s="40">
        <v>44104</v>
      </c>
      <c r="B37" s="20" t="s">
        <v>50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2</v>
      </c>
      <c r="I37" s="9"/>
      <c r="J37" s="11"/>
      <c r="K37" s="20" t="s">
        <v>76</v>
      </c>
    </row>
    <row r="38" spans="1:11" x14ac:dyDescent="0.25">
      <c r="A38" s="48" t="s">
        <v>47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44377</v>
      </c>
      <c r="B39" s="20" t="s">
        <v>49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9">
        <v>44369</v>
      </c>
    </row>
    <row r="40" spans="1:11" x14ac:dyDescent="0.25">
      <c r="A40" s="48" t="s">
        <v>48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44592</v>
      </c>
      <c r="B41" s="20" t="s">
        <v>52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79</v>
      </c>
    </row>
    <row r="42" spans="1:11" x14ac:dyDescent="0.25">
      <c r="A42" s="40">
        <v>44742</v>
      </c>
      <c r="B42" s="20" t="s">
        <v>52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3</v>
      </c>
      <c r="I42" s="9"/>
      <c r="J42" s="11"/>
      <c r="K42" s="20" t="s">
        <v>80</v>
      </c>
    </row>
    <row r="43" spans="1:11" x14ac:dyDescent="0.25">
      <c r="A43" s="40">
        <v>44773</v>
      </c>
      <c r="B43" s="20" t="s">
        <v>52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3</v>
      </c>
      <c r="I43" s="9"/>
      <c r="J43" s="11"/>
      <c r="K43" s="20" t="s">
        <v>81</v>
      </c>
    </row>
    <row r="44" spans="1:11" x14ac:dyDescent="0.25">
      <c r="A44" s="48" t="s">
        <v>82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44958</v>
      </c>
      <c r="B45" s="20" t="s">
        <v>50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2</v>
      </c>
      <c r="I45" s="9"/>
      <c r="J45" s="11"/>
      <c r="K45" s="20" t="s">
        <v>83</v>
      </c>
    </row>
    <row r="46" spans="1:11" x14ac:dyDescent="0.25">
      <c r="A46" s="40">
        <v>44986</v>
      </c>
      <c r="B46" s="20" t="s">
        <v>52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3</v>
      </c>
      <c r="I46" s="9"/>
      <c r="J46" s="11"/>
      <c r="K46" s="20" t="s">
        <v>85</v>
      </c>
    </row>
    <row r="47" spans="1:11" x14ac:dyDescent="0.25">
      <c r="A47" s="40">
        <v>45017</v>
      </c>
      <c r="B47" s="20" t="s">
        <v>68</v>
      </c>
      <c r="C47" s="13"/>
      <c r="D47" s="39">
        <v>2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 t="s">
        <v>86</v>
      </c>
    </row>
    <row r="48" spans="1:11" x14ac:dyDescent="0.25">
      <c r="A48" s="40">
        <v>45047</v>
      </c>
      <c r="B48" s="20" t="s">
        <v>50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>
        <v>2</v>
      </c>
      <c r="I48" s="9"/>
      <c r="J48" s="11"/>
      <c r="K48" s="20" t="s">
        <v>87</v>
      </c>
    </row>
    <row r="49" spans="1:11" x14ac:dyDescent="0.25">
      <c r="A49" s="40"/>
      <c r="B49" s="20" t="s">
        <v>52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3</v>
      </c>
      <c r="I49" s="9"/>
      <c r="J49" s="11"/>
      <c r="K49" s="20" t="s">
        <v>88</v>
      </c>
    </row>
    <row r="50" spans="1:11" x14ac:dyDescent="0.25">
      <c r="A50" s="40"/>
      <c r="B50" s="20" t="s">
        <v>89</v>
      </c>
      <c r="C50" s="13"/>
      <c r="D50" s="39">
        <v>1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9">
        <v>45071</v>
      </c>
    </row>
    <row r="51" spans="1:11" x14ac:dyDescent="0.25">
      <c r="A51" s="40">
        <v>45078</v>
      </c>
      <c r="B51" s="20" t="s">
        <v>90</v>
      </c>
      <c r="C51" s="13"/>
      <c r="D51" s="39">
        <v>3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49" t="s">
        <v>91</v>
      </c>
    </row>
    <row r="52" spans="1:11" x14ac:dyDescent="0.25">
      <c r="A52" s="40"/>
      <c r="B52" s="20" t="s">
        <v>50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2</v>
      </c>
      <c r="I52" s="9"/>
      <c r="J52" s="11"/>
      <c r="K52" s="20" t="s">
        <v>92</v>
      </c>
    </row>
    <row r="53" spans="1:11" x14ac:dyDescent="0.25">
      <c r="A53" s="40"/>
      <c r="B53" s="20" t="s">
        <v>93</v>
      </c>
      <c r="C53" s="13"/>
      <c r="D53" s="39">
        <v>6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94</v>
      </c>
    </row>
    <row r="54" spans="1:11" x14ac:dyDescent="0.25">
      <c r="A54" s="40"/>
      <c r="B54" s="20" t="s">
        <v>49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45104</v>
      </c>
    </row>
    <row r="55" spans="1:11" x14ac:dyDescent="0.25">
      <c r="A55" s="40">
        <v>45108</v>
      </c>
      <c r="B55" s="20" t="s">
        <v>49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49">
        <v>45115</v>
      </c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1"/>
      <c r="B106" s="15"/>
      <c r="C106" s="42"/>
      <c r="D106" s="43"/>
      <c r="E106" s="9"/>
      <c r="F106" s="15"/>
      <c r="G106" s="42" t="str">
        <f>IF(ISBLANK(Table1[[#This Row],[EARNED]]),"",Table1[[#This Row],[EARNED]])</f>
        <v/>
      </c>
      <c r="H106" s="43"/>
      <c r="I106" s="9"/>
      <c r="J106" s="12"/>
      <c r="K10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136.74199999999999</v>
      </c>
      <c r="B3" s="11">
        <v>77.25</v>
      </c>
      <c r="D3" s="11">
        <v>0</v>
      </c>
      <c r="E3" s="11">
        <v>1</v>
      </c>
      <c r="F3" s="11">
        <v>9</v>
      </c>
      <c r="G3" s="45">
        <f>SUMIFS(F7:F14,E7:E14,E3)+SUMIFS(D7:D66,C7:C66,F3)+D3</f>
        <v>0.14400000000000002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CREDITS</vt:lpstr>
      <vt:lpstr>CONVERTION</vt:lpstr>
      <vt:lpstr>'2018 LEAVE CREDITS'!BALANCE_1</vt:lpstr>
      <vt:lpstr>BALANCE_1</vt:lpstr>
      <vt:lpstr>'2017 LEAVE CREDITS'!Print_Titles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2023-11-20T02:45:20Z</dcterms:modified>
</cp:coreProperties>
</file>