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CENRO\"/>
    </mc:Choice>
  </mc:AlternateContent>
  <bookViews>
    <workbookView xWindow="-28920" yWindow="-120" windowWidth="29040" windowHeight="15840" activeTab="1"/>
  </bookViews>
  <sheets>
    <sheet name="INSTRUCTION" sheetId="4" r:id="rId1"/>
    <sheet name="2018 LEAVE EARN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6" i="5" l="1"/>
  <c r="G68" i="5" l="1"/>
  <c r="G71" i="5" l="1"/>
  <c r="G74" i="5" l="1"/>
  <c r="G77" i="5" l="1"/>
  <c r="G19" i="1" l="1"/>
  <c r="G9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7" i="5"/>
  <c r="G69" i="5"/>
  <c r="G70" i="5"/>
  <c r="G72" i="5"/>
  <c r="G73" i="5"/>
  <c r="G75" i="5"/>
  <c r="G76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E9" i="1"/>
  <c r="G11" i="1"/>
  <c r="G12" i="1"/>
  <c r="G13" i="1"/>
  <c r="G14" i="1"/>
  <c r="G15" i="1"/>
  <c r="G16" i="1"/>
  <c r="G17" i="1"/>
  <c r="G18" i="1"/>
  <c r="G20" i="1"/>
  <c r="E9" i="5"/>
  <c r="G3" i="3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0" i="1"/>
  <c r="J4" i="3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<sst xmlns="http://schemas.openxmlformats.org/spreadsheetml/2006/main" count="130" uniqueCount="86">
  <si>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</si>
  <si>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</si>
  <si>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</si>
  <si>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</si>
  <si>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</si>
  <si>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</si>
  <si>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</si>
  <si>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</si>
  <si>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</si>
  <si>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</si>
  <si>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</si>
  <si>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</si>
  <si>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</si>
  <si>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</si>
  <si>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</si>
  <si>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</si>
  <si>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</si>
  <si>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</si>
  <si>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</si>
  <si>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</si>
  <si>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</si>
  <si>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</si>
  <si>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</si>
  <si>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</si>
  <si>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</si>
  <si>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</si>
  <si>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</si>
  <si>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</si>
  <si>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</si>
  <si>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</si>
  <si>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</si>
  <si>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</si>
  <si>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</si>
  <si>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</si>
  <si>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</si>
  <si>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</si>
  <si>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</si>
  <si>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</si>
  <si>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</si>
  <si>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</si>
  <si>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</si>
  <si>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</si>
  <si>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ESMAEL, EMRAN</t>
  </si>
  <si>
    <t>CASUAL</t>
  </si>
  <si>
    <t>2018</t>
  </si>
  <si>
    <t>SL(3-0-0)</t>
  </si>
  <si>
    <t>6/26,27,28/2018</t>
  </si>
  <si>
    <t>VL(3-0-0)</t>
  </si>
  <si>
    <t>8/13-15/2018</t>
  </si>
  <si>
    <t>2019</t>
  </si>
  <si>
    <t>VL(5-0-0)</t>
  </si>
  <si>
    <t>6/5-10/2019</t>
  </si>
  <si>
    <t>SL(14-0-0)</t>
  </si>
  <si>
    <t>6/19,20,22,27,29,30, 7/1-4</t>
  </si>
  <si>
    <t>SL(1-0-0)</t>
  </si>
  <si>
    <t>2021</t>
  </si>
  <si>
    <t>2022</t>
  </si>
  <si>
    <t>SL(2-0-0)</t>
  </si>
  <si>
    <t>5/23,24/2022</t>
  </si>
  <si>
    <t>6/6,7,8/2022</t>
  </si>
  <si>
    <t>FL(5-0-0)</t>
  </si>
  <si>
    <t>2020</t>
  </si>
  <si>
    <t>VL(4-0-0)</t>
  </si>
  <si>
    <t>10/24-27/2022</t>
  </si>
  <si>
    <t>FL(2-0-0)</t>
  </si>
  <si>
    <t>2023</t>
  </si>
  <si>
    <t>VL(7-0-0)</t>
  </si>
  <si>
    <t>5/17,18,20-24/2023</t>
  </si>
  <si>
    <t>CENRO</t>
  </si>
  <si>
    <t>VL(2-0-0)</t>
  </si>
  <si>
    <t>6/5,8/2023</t>
  </si>
  <si>
    <t>SP(2-0-0)</t>
  </si>
  <si>
    <t>8/23,24/2023</t>
  </si>
  <si>
    <t>UT(0-7-57)</t>
  </si>
  <si>
    <t>UT(1-3-33)</t>
  </si>
  <si>
    <t>A(2-0-0)</t>
  </si>
  <si>
    <t>10/6,29/2022</t>
  </si>
  <si>
    <t>UT(0-4-57)</t>
  </si>
  <si>
    <t>A(1-0-0)</t>
  </si>
  <si>
    <t>UT(1-0-44)</t>
  </si>
  <si>
    <t>UT(0-6-42)</t>
  </si>
  <si>
    <t>6/4,5/2022</t>
  </si>
  <si>
    <t>UT(0-2-51)</t>
  </si>
  <si>
    <t>UT(0-1-32)</t>
  </si>
  <si>
    <t>UT(0-5-34)</t>
  </si>
  <si>
    <t>UT(0-0-49)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</si>
</sst>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9"/>
  <sheetViews>
    <sheetView tabSelected="1" zoomScaleNormal="100" workbookViewId="0">
      <pane ySplit="3690" topLeftCell="A57" activePane="bottomLeft"/>
      <selection activeCell="F4" sqref="F4:G4"/>
      <selection pane="bottomLeft" activeCell="E70" sqref="E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48.917999999999992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86.25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/>
      <c r="D18" s="39">
        <v>3</v>
      </c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64</v>
      </c>
      <c r="C22" s="13">
        <v>1.25</v>
      </c>
      <c r="D22" s="39">
        <v>2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49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50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 t="s">
        <v>51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61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55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60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56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78</v>
      </c>
      <c r="C65" s="13">
        <v>1.25</v>
      </c>
      <c r="D65" s="39">
        <v>1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50">
        <v>44636</v>
      </c>
    </row>
    <row r="66" spans="1:11" x14ac:dyDescent="0.25">
      <c r="A66" s="40"/>
      <c r="B66" s="20" t="s">
        <v>85</v>
      </c>
      <c r="C66" s="13"/>
      <c r="D66" s="39">
        <v>0.10200000000000001</v>
      </c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50"/>
    </row>
    <row r="67" spans="1:11" x14ac:dyDescent="0.25">
      <c r="A67" s="40">
        <v>44652</v>
      </c>
      <c r="B67" s="20" t="s">
        <v>78</v>
      </c>
      <c r="C67" s="13">
        <v>1.25</v>
      </c>
      <c r="D67" s="39">
        <v>1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50">
        <v>44656</v>
      </c>
    </row>
    <row r="68" spans="1:11" x14ac:dyDescent="0.25">
      <c r="A68" s="40"/>
      <c r="B68" s="20" t="s">
        <v>84</v>
      </c>
      <c r="C68" s="13"/>
      <c r="D68" s="39">
        <v>0.69599999999999995</v>
      </c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50"/>
    </row>
    <row r="69" spans="1:11" x14ac:dyDescent="0.25">
      <c r="A69" s="40">
        <v>44682</v>
      </c>
      <c r="B69" s="20" t="s">
        <v>83</v>
      </c>
      <c r="C69" s="13">
        <v>1.25</v>
      </c>
      <c r="D69" s="39">
        <v>0.192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 t="s">
        <v>75</v>
      </c>
      <c r="C70" s="13">
        <v>1.25</v>
      </c>
      <c r="D70" s="39">
        <v>2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 t="s">
        <v>81</v>
      </c>
    </row>
    <row r="71" spans="1:11" x14ac:dyDescent="0.25">
      <c r="A71" s="40"/>
      <c r="B71" s="20" t="s">
        <v>82</v>
      </c>
      <c r="C71" s="13"/>
      <c r="D71" s="39">
        <v>0.35599999999999998</v>
      </c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>
        <v>44743</v>
      </c>
      <c r="B72" s="20" t="s">
        <v>80</v>
      </c>
      <c r="C72" s="13">
        <v>1.25</v>
      </c>
      <c r="D72" s="39">
        <v>0.83699999999999997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 t="s">
        <v>78</v>
      </c>
      <c r="C73" s="13">
        <v>1.25</v>
      </c>
      <c r="D73" s="39">
        <v>1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50">
        <v>44791</v>
      </c>
    </row>
    <row r="74" spans="1:11" x14ac:dyDescent="0.25">
      <c r="A74" s="40"/>
      <c r="B74" s="20" t="s">
        <v>79</v>
      </c>
      <c r="C74" s="13"/>
      <c r="D74" s="39">
        <v>1.0920000000000001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50"/>
    </row>
    <row r="75" spans="1:11" x14ac:dyDescent="0.25">
      <c r="A75" s="40">
        <v>44805</v>
      </c>
      <c r="B75" s="20" t="s">
        <v>77</v>
      </c>
      <c r="C75" s="13">
        <v>1.25</v>
      </c>
      <c r="D75" s="39">
        <v>0.61899999999999999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44835</v>
      </c>
      <c r="B76" s="20" t="s">
        <v>62</v>
      </c>
      <c r="C76" s="13">
        <v>1.25</v>
      </c>
      <c r="D76" s="39">
        <v>4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63</v>
      </c>
    </row>
    <row r="77" spans="1:11" x14ac:dyDescent="0.25">
      <c r="A77" s="40"/>
      <c r="B77" s="20" t="s">
        <v>75</v>
      </c>
      <c r="C77" s="13"/>
      <c r="D77" s="39">
        <v>2</v>
      </c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 t="s">
        <v>76</v>
      </c>
    </row>
    <row r="78" spans="1:11" x14ac:dyDescent="0.25">
      <c r="A78" s="40">
        <v>44866</v>
      </c>
      <c r="B78" s="20" t="s">
        <v>74</v>
      </c>
      <c r="C78" s="13">
        <v>1.25</v>
      </c>
      <c r="D78" s="39">
        <v>1.444</v>
      </c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44896</v>
      </c>
      <c r="B79" s="20" t="s">
        <v>73</v>
      </c>
      <c r="C79" s="13">
        <v>1.25</v>
      </c>
      <c r="D79" s="39">
        <v>0.99399999999999999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8" t="s">
        <v>65</v>
      </c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>
        <v>44927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44958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44986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45017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45047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45078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45108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45139</v>
      </c>
      <c r="B88" s="20" t="s">
        <v>71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 t="s">
        <v>72</v>
      </c>
    </row>
    <row r="89" spans="1:11" x14ac:dyDescent="0.25">
      <c r="A89" s="40">
        <v>45170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45200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1"/>
      <c r="B139" s="15"/>
      <c r="C139" s="42"/>
      <c r="D139" s="43"/>
      <c r="E139" s="9"/>
      <c r="F139" s="15"/>
      <c r="G139" s="42" t="str">
        <f>IF(ISBLANK(Table13[[#This Row],[EARNED]]),"",Table13[[#This Row],[EARNED]])</f>
        <v/>
      </c>
      <c r="H139" s="43"/>
      <c r="I139" s="9"/>
      <c r="J139" s="12"/>
      <c r="K13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zoomScaleNormal="100" workbookViewId="0">
      <pane ySplit="3690" topLeftCell="A13" activePane="bottomLeft"/>
      <selection activeCell="F4" sqref="F4:G4"/>
      <selection pane="bottomLeft" activeCell="B23" sqref="B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68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28.127000000000002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77.75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43252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46</v>
      </c>
    </row>
    <row r="12" spans="1:11" x14ac:dyDescent="0.25">
      <c r="A12" s="48" t="s">
        <v>49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 t="s">
        <v>52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14</v>
      </c>
      <c r="I13" s="9"/>
      <c r="J13" s="11"/>
      <c r="K13" s="20" t="s">
        <v>53</v>
      </c>
    </row>
    <row r="14" spans="1:11" x14ac:dyDescent="0.25">
      <c r="A14" s="41">
        <v>43739</v>
      </c>
      <c r="B14" s="15" t="s">
        <v>54</v>
      </c>
      <c r="C14" s="42"/>
      <c r="D14" s="43"/>
      <c r="E14" s="9"/>
      <c r="F14" s="15"/>
      <c r="G14" s="13" t="str">
        <f>IF(ISBLANK(Table1[[#This Row],[EARNED]]),"",Table1[[#This Row],[EARNED]])</f>
        <v/>
      </c>
      <c r="H14" s="43">
        <v>1</v>
      </c>
      <c r="I14" s="9"/>
      <c r="J14" s="12"/>
      <c r="K14" s="49">
        <v>43764</v>
      </c>
    </row>
    <row r="15" spans="1:11" x14ac:dyDescent="0.25">
      <c r="A15" s="48" t="s">
        <v>55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44317</v>
      </c>
      <c r="B16" s="20" t="s">
        <v>54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50">
        <v>44329</v>
      </c>
    </row>
    <row r="17" spans="1:11" x14ac:dyDescent="0.25">
      <c r="A17" s="48" t="s">
        <v>56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44682</v>
      </c>
      <c r="B18" s="20" t="s">
        <v>57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58</v>
      </c>
    </row>
    <row r="19" spans="1:11" x14ac:dyDescent="0.25">
      <c r="A19" s="40"/>
      <c r="B19" s="20" t="s">
        <v>66</v>
      </c>
      <c r="C19" s="13"/>
      <c r="D19" s="39">
        <v>7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67</v>
      </c>
    </row>
    <row r="20" spans="1:11" x14ac:dyDescent="0.25">
      <c r="A20" s="40"/>
      <c r="B20" s="20" t="s">
        <v>45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20" t="s">
        <v>59</v>
      </c>
    </row>
    <row r="21" spans="1:11" x14ac:dyDescent="0.25">
      <c r="A21" s="48" t="s">
        <v>65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45075</v>
      </c>
      <c r="B22" s="20" t="s">
        <v>69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70</v>
      </c>
    </row>
    <row r="23" spans="1:11" x14ac:dyDescent="0.25">
      <c r="A23" s="40">
        <v>45139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IF(ISBLANK(Table1[[#This Row],[EARNED]]),"",Table1[[#This Row],[EARNED]])</f>
        <v/>
      </c>
      <c r="H128" s="43"/>
      <c r="I128" s="9"/>
      <c r="J128" s="12"/>
      <c r="K12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37.127000000000002</v>
      </c>
      <c r="B3" s="11">
        <v>101.75</v>
      </c>
      <c r="D3" s="11"/>
      <c r="E3" s="11"/>
      <c r="F3" s="11">
        <v>49</v>
      </c>
      <c r="G3" s="45">
        <f>SUMIFS(F7:F14,E7:E14,E3)+SUMIFS(D7:D66,C7:C66,F3)+D3</f>
        <v>0.10200000000000001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EARN</vt:lpstr>
      <vt:lpstr>CONVERTION</vt:lpstr>
      <vt:lpstr>'2018 LEAVE EARN'!BALANCE_1</vt:lpstr>
      <vt:lpstr>BALANCE_1</vt:lpstr>
      <vt:lpstr>'2017 LEAVE EARN'!Print_Titles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2023-11-20T02:25:14Z</dcterms:modified>
</cp:coreProperties>
</file>