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ENRO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4" l="1"/>
  <c r="G72" i="4" l="1"/>
  <c r="G74" i="4" l="1"/>
  <c r="G78" i="4" l="1"/>
  <c r="G77" i="4"/>
  <c r="G12" i="4" l="1"/>
  <c r="E9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6" i="4"/>
  <c r="G75" i="4"/>
  <c r="G73" i="4"/>
  <c r="G71" i="4"/>
  <c r="G70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1" i="4"/>
  <c r="G10" i="4"/>
  <c r="G9" i="4"/>
  <c r="I9" i="4" l="1"/>
  <c r="A7" i="3" s="1"/>
  <c r="G3" i="3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<sst xmlns="http://schemas.openxmlformats.org/spreadsheetml/2006/main" count="149" uniqueCount="91">
  <si>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</si>
  <si>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</si>
  <si>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</si>
  <si>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</si>
  <si>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</si>
  <si>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</si>
  <si>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</si>
  <si>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</si>
  <si>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</si>
  <si>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</si>
  <si>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</si>
  <si>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</si>
  <si>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</si>
  <si>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</si>
  <si>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</si>
  <si>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</si>
  <si>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</si>
  <si>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</si>
  <si>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</si>
  <si>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</si>
  <si>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</si>
  <si>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</si>
  <si>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</si>
  <si>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</si>
  <si>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</si>
  <si>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</si>
  <si>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</si>
  <si>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</si>
  <si>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</si>
  <si>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</si>
  <si>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</si>
  <si>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</si>
  <si>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</si>
  <si>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</si>
  <si>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</si>
  <si>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</si>
  <si>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</si>
  <si>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</si>
  <si>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</si>
  <si>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</si>
  <si>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</si>
  <si>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</si>
  <si>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OBENA, JAIME</t>
  </si>
  <si>
    <t>CASUAL</t>
  </si>
  <si>
    <t>2018</t>
  </si>
  <si>
    <t>VL(2-0-0)</t>
  </si>
  <si>
    <t>3/17,18/2018</t>
  </si>
  <si>
    <t>VL(3-0-0)</t>
  </si>
  <si>
    <t>6/23,24,25/2018</t>
  </si>
  <si>
    <t>SL(2-0-0)</t>
  </si>
  <si>
    <t>6/19,20/2018</t>
  </si>
  <si>
    <t>SL(1-0-0)</t>
  </si>
  <si>
    <t>2019</t>
  </si>
  <si>
    <t>4/20-21/2019</t>
  </si>
  <si>
    <t>8/17,18/2019</t>
  </si>
  <si>
    <t>FL(5-0-0)</t>
  </si>
  <si>
    <t>2020</t>
  </si>
  <si>
    <t>2/4,5/2020</t>
  </si>
  <si>
    <t>2/22,23.2020</t>
  </si>
  <si>
    <t>6/20,21.2020</t>
  </si>
  <si>
    <t>2021</t>
  </si>
  <si>
    <t>2022</t>
  </si>
  <si>
    <t>VL(4-0-0)</t>
  </si>
  <si>
    <t>2/4,5,7,8/2022</t>
  </si>
  <si>
    <t>SL(10-0-0)</t>
  </si>
  <si>
    <t>7/13 -21/2022</t>
  </si>
  <si>
    <t>8/7,8/2022</t>
  </si>
  <si>
    <t>11/26-30/2022</t>
  </si>
  <si>
    <t>2023</t>
  </si>
  <si>
    <t>OBINA, JAIME</t>
  </si>
  <si>
    <t>TOTAL LEAVE BALANCE</t>
  </si>
  <si>
    <t>7/10-12/2023</t>
  </si>
  <si>
    <t>9/13,14/2023</t>
  </si>
  <si>
    <t>UT(0-2-37)</t>
  </si>
  <si>
    <t>A(2-0-0)</t>
  </si>
  <si>
    <t>11/1,8/2022</t>
  </si>
  <si>
    <t>UT(0-1-56)</t>
  </si>
  <si>
    <t>UT(0-4-10)</t>
  </si>
  <si>
    <t>9/6,8/2022</t>
  </si>
  <si>
    <t>UT(0-1-8)</t>
  </si>
  <si>
    <t>A(3-0-0)</t>
  </si>
  <si>
    <t>8/1,22,29/2022</t>
  </si>
  <si>
    <t>UT(0-0 -56)</t>
  </si>
  <si>
    <t>UT(0-1-37)</t>
  </si>
  <si>
    <t>A(4-0-0)</t>
  </si>
  <si>
    <t>6/2,8,18,23/2022</t>
  </si>
  <si>
    <t>UT(0-4-5)</t>
  </si>
  <si>
    <t>A(6-0-0)</t>
  </si>
  <si>
    <t>5/8,11,21,26,30,31/2022</t>
  </si>
  <si>
    <t>4/6,16,24,27/2022</t>
  </si>
  <si>
    <t>3/13,19,27,31/2022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</si>
</sst>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0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0"/>
  <sheetViews>
    <sheetView tabSelected="1" zoomScaleNormal="100" workbookViewId="0">
      <pane ySplit="3690" topLeftCell="A60" activePane="bottomLeft"/>
      <selection activeCell="B3" sqref="B3:C3"/>
      <selection pane="bottomLeft" activeCell="B65" sqref="B6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69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35.439000000000007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87.5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45</v>
      </c>
      <c r="C13" s="13">
        <v>1.25</v>
      </c>
      <c r="D13" s="39">
        <v>2</v>
      </c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 t="s">
        <v>46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1">
        <v>43221</v>
      </c>
      <c r="B15" s="15"/>
      <c r="C15" s="13">
        <v>1.25</v>
      </c>
      <c r="D15" s="43"/>
      <c r="E15" s="9"/>
      <c r="F15" s="15"/>
      <c r="G15" s="42">
        <f>IF(ISBLANK(Table13[[#This Row],[EARNED]]),"",Table13[[#This Row],[EARNED]])</f>
        <v>1.25</v>
      </c>
      <c r="H15" s="43"/>
      <c r="I15" s="9"/>
      <c r="J15" s="12"/>
      <c r="K15" s="15"/>
    </row>
    <row r="16" spans="1:11" x14ac:dyDescent="0.25">
      <c r="A16" s="40">
        <v>43252</v>
      </c>
      <c r="B16" s="20" t="s">
        <v>47</v>
      </c>
      <c r="C16" s="13">
        <v>1.25</v>
      </c>
      <c r="D16" s="39">
        <v>3</v>
      </c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 t="s">
        <v>48</v>
      </c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49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52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49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55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56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55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60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55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61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 t="s">
        <v>84</v>
      </c>
      <c r="C65" s="13">
        <v>1.25</v>
      </c>
      <c r="D65" s="39">
        <v>4</v>
      </c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 t="s">
        <v>90</v>
      </c>
    </row>
    <row r="66" spans="1:11" x14ac:dyDescent="0.25">
      <c r="A66" s="40">
        <v>44652</v>
      </c>
      <c r="B66" s="20" t="s">
        <v>84</v>
      </c>
      <c r="C66" s="13">
        <v>1.25</v>
      </c>
      <c r="D66" s="39">
        <v>4</v>
      </c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 t="s">
        <v>89</v>
      </c>
    </row>
    <row r="67" spans="1:11" x14ac:dyDescent="0.25">
      <c r="A67" s="40">
        <v>44682</v>
      </c>
      <c r="B67" s="20" t="s">
        <v>87</v>
      </c>
      <c r="C67" s="13">
        <v>1.25</v>
      </c>
      <c r="D67" s="39">
        <v>6</v>
      </c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 t="s">
        <v>88</v>
      </c>
    </row>
    <row r="68" spans="1:11" x14ac:dyDescent="0.25">
      <c r="A68" s="40">
        <v>44713</v>
      </c>
      <c r="B68" s="20" t="s">
        <v>84</v>
      </c>
      <c r="C68" s="13">
        <v>1.25</v>
      </c>
      <c r="D68" s="39">
        <v>4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 t="s">
        <v>85</v>
      </c>
    </row>
    <row r="69" spans="1:11" x14ac:dyDescent="0.25">
      <c r="A69" s="40"/>
      <c r="B69" s="20" t="s">
        <v>86</v>
      </c>
      <c r="C69" s="13"/>
      <c r="D69" s="39">
        <v>0.51</v>
      </c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25">
      <c r="A70" s="40">
        <v>44743</v>
      </c>
      <c r="B70" s="20" t="s">
        <v>83</v>
      </c>
      <c r="C70" s="13">
        <v>1.25</v>
      </c>
      <c r="D70" s="39">
        <v>0.20200000000000001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49"/>
    </row>
    <row r="71" spans="1:11" x14ac:dyDescent="0.25">
      <c r="A71" s="40">
        <v>44774</v>
      </c>
      <c r="B71" s="20" t="s">
        <v>80</v>
      </c>
      <c r="C71" s="13">
        <v>1.25</v>
      </c>
      <c r="D71" s="39">
        <v>3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 t="s">
        <v>81</v>
      </c>
    </row>
    <row r="72" spans="1:11" x14ac:dyDescent="0.25">
      <c r="A72" s="40"/>
      <c r="B72" s="20" t="s">
        <v>82</v>
      </c>
      <c r="C72" s="13"/>
      <c r="D72" s="39">
        <v>0.11700000000000001</v>
      </c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25">
      <c r="A73" s="40">
        <v>44805</v>
      </c>
      <c r="B73" s="20" t="s">
        <v>74</v>
      </c>
      <c r="C73" s="13">
        <v>1.25</v>
      </c>
      <c r="D73" s="39">
        <v>2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78</v>
      </c>
    </row>
    <row r="74" spans="1:11" x14ac:dyDescent="0.25">
      <c r="A74" s="40"/>
      <c r="B74" s="20" t="s">
        <v>79</v>
      </c>
      <c r="C74" s="13"/>
      <c r="D74" s="39">
        <v>0.14200000000000002</v>
      </c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25">
      <c r="A75" s="40">
        <v>44835</v>
      </c>
      <c r="B75" s="20" t="s">
        <v>77</v>
      </c>
      <c r="C75" s="13">
        <v>1.25</v>
      </c>
      <c r="D75" s="39">
        <v>0.52100000000000002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25">
      <c r="A76" s="40">
        <v>44866</v>
      </c>
      <c r="B76" s="20" t="s">
        <v>55</v>
      </c>
      <c r="C76" s="13">
        <v>1.25</v>
      </c>
      <c r="D76" s="39">
        <v>5</v>
      </c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 t="s">
        <v>67</v>
      </c>
    </row>
    <row r="77" spans="1:11" x14ac:dyDescent="0.25">
      <c r="A77" s="40"/>
      <c r="B77" s="20" t="s">
        <v>74</v>
      </c>
      <c r="C77" s="13"/>
      <c r="D77" s="39">
        <v>2</v>
      </c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 t="s">
        <v>75</v>
      </c>
    </row>
    <row r="78" spans="1:11" x14ac:dyDescent="0.25">
      <c r="A78" s="40"/>
      <c r="B78" s="20" t="s">
        <v>76</v>
      </c>
      <c r="C78" s="13"/>
      <c r="D78" s="39">
        <v>0.24199999999999999</v>
      </c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>
        <v>44896</v>
      </c>
      <c r="B79" s="20" t="s">
        <v>73</v>
      </c>
      <c r="C79" s="13">
        <v>1.25</v>
      </c>
      <c r="D79" s="39">
        <v>0.32700000000000001</v>
      </c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49"/>
    </row>
    <row r="80" spans="1:11" x14ac:dyDescent="0.25">
      <c r="A80" s="48" t="s">
        <v>68</v>
      </c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>
        <v>44957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44985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45016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45046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45077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v>45107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25">
      <c r="A87" s="40">
        <v>45138</v>
      </c>
      <c r="B87" s="20"/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25">
      <c r="A88" s="40">
        <v>45169</v>
      </c>
      <c r="B88" s="20"/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20"/>
    </row>
    <row r="89" spans="1:11" x14ac:dyDescent="0.25">
      <c r="A89" s="40">
        <v>45199</v>
      </c>
      <c r="B89" s="20"/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/>
      <c r="I89" s="9"/>
      <c r="J89" s="11"/>
      <c r="K89" s="20"/>
    </row>
    <row r="90" spans="1:11" x14ac:dyDescent="0.25">
      <c r="A90" s="40">
        <v>45230</v>
      </c>
      <c r="B90" s="20"/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/>
      <c r="I90" s="9"/>
      <c r="J90" s="11"/>
      <c r="K90" s="20"/>
    </row>
    <row r="91" spans="1:11" x14ac:dyDescent="0.25">
      <c r="A91" s="40">
        <v>45260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v>45291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v>45322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v>45351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>
        <v>45382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v>45412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>
        <v>45443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>
        <v>45473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>
        <v>45504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>
        <v>45535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>
        <v>45565</v>
      </c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>
        <v>45596</v>
      </c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>
        <v>45626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>
        <v>45657</v>
      </c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>
        <v>45688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>
        <v>45716</v>
      </c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>
        <v>45747</v>
      </c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>
        <v>45777</v>
      </c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>
        <v>45808</v>
      </c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1"/>
      <c r="B120" s="15"/>
      <c r="C120" s="42"/>
      <c r="D120" s="43"/>
      <c r="E120" s="9"/>
      <c r="F120" s="15"/>
      <c r="G120" s="42" t="str">
        <f>IF(ISBLANK(Table13[[#This Row],[EARNED]]),"",Table13[[#This Row],[EARNED]])</f>
        <v/>
      </c>
      <c r="H120" s="43"/>
      <c r="I120" s="9"/>
      <c r="J120" s="12"/>
      <c r="K120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0"/>
  <sheetViews>
    <sheetView zoomScaleNormal="100" workbookViewId="0">
      <pane ySplit="3690" topLeftCell="A21" activePane="bottomLeft"/>
      <selection activeCell="B4" sqref="B4:C4"/>
      <selection pane="bottomLeft" activeCell="K27" sqref="A27:K2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207.708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177.75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43252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50</v>
      </c>
    </row>
    <row r="12" spans="1:11" x14ac:dyDescent="0.25">
      <c r="A12" s="40">
        <v>43344</v>
      </c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43355</v>
      </c>
    </row>
    <row r="13" spans="1:11" x14ac:dyDescent="0.25">
      <c r="A13" s="48" t="s">
        <v>52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43556</v>
      </c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53</v>
      </c>
    </row>
    <row r="15" spans="1:11" x14ac:dyDescent="0.25">
      <c r="A15" s="40">
        <v>43647</v>
      </c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43670</v>
      </c>
    </row>
    <row r="16" spans="1:11" x14ac:dyDescent="0.25">
      <c r="A16" s="40"/>
      <c r="B16" s="20" t="s">
        <v>51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43677</v>
      </c>
    </row>
    <row r="17" spans="1:11" x14ac:dyDescent="0.25">
      <c r="A17" s="40">
        <v>43678</v>
      </c>
      <c r="B17" s="20" t="s">
        <v>49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49" t="s">
        <v>54</v>
      </c>
    </row>
    <row r="18" spans="1:11" x14ac:dyDescent="0.25">
      <c r="A18" s="40">
        <v>43739</v>
      </c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43750</v>
      </c>
    </row>
    <row r="19" spans="1:11" x14ac:dyDescent="0.25">
      <c r="A19" s="40"/>
      <c r="B19" s="20" t="s">
        <v>51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43766</v>
      </c>
    </row>
    <row r="20" spans="1:11" x14ac:dyDescent="0.25">
      <c r="A20" s="40">
        <v>43800</v>
      </c>
      <c r="B20" s="20" t="s">
        <v>51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43803</v>
      </c>
    </row>
    <row r="21" spans="1:11" x14ac:dyDescent="0.25">
      <c r="A21" s="48" t="s">
        <v>56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43862</v>
      </c>
      <c r="B22" s="20" t="s">
        <v>49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57</v>
      </c>
    </row>
    <row r="23" spans="1:11" x14ac:dyDescent="0.25">
      <c r="A23" s="40"/>
      <c r="B23" s="20" t="s">
        <v>49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58</v>
      </c>
    </row>
    <row r="24" spans="1:11" x14ac:dyDescent="0.25">
      <c r="A24" s="40">
        <v>43983</v>
      </c>
      <c r="B24" s="20" t="s">
        <v>49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59</v>
      </c>
    </row>
    <row r="25" spans="1:11" x14ac:dyDescent="0.25">
      <c r="A25" s="48" t="s">
        <v>61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44593</v>
      </c>
      <c r="B26" s="20" t="s">
        <v>62</v>
      </c>
      <c r="C26" s="13"/>
      <c r="D26" s="39">
        <v>4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63</v>
      </c>
    </row>
    <row r="27" spans="1:11" x14ac:dyDescent="0.25">
      <c r="A27" s="40">
        <v>44743</v>
      </c>
      <c r="B27" s="20" t="s">
        <v>64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10</v>
      </c>
      <c r="I27" s="9"/>
      <c r="J27" s="11"/>
      <c r="K27" s="49" t="s">
        <v>65</v>
      </c>
    </row>
    <row r="28" spans="1:11" x14ac:dyDescent="0.25">
      <c r="A28" s="40">
        <v>44774</v>
      </c>
      <c r="B28" s="20" t="s">
        <v>49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66</v>
      </c>
    </row>
    <row r="29" spans="1:11" x14ac:dyDescent="0.25">
      <c r="A29" s="40">
        <v>44896</v>
      </c>
      <c r="B29" s="20" t="s">
        <v>51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44907</v>
      </c>
    </row>
    <row r="30" spans="1:11" x14ac:dyDescent="0.25">
      <c r="A30" s="48" t="s">
        <v>68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44986</v>
      </c>
      <c r="B31" s="20" t="s">
        <v>51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44997</v>
      </c>
    </row>
    <row r="32" spans="1:11" x14ac:dyDescent="0.25">
      <c r="A32" s="40">
        <v>45047</v>
      </c>
      <c r="B32" s="20" t="s">
        <v>51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45049</v>
      </c>
    </row>
    <row r="33" spans="1:11" x14ac:dyDescent="0.25">
      <c r="A33" s="40">
        <v>45110</v>
      </c>
      <c r="B33" s="20" t="s">
        <v>47</v>
      </c>
      <c r="C33" s="13"/>
      <c r="D33" s="39">
        <v>3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71</v>
      </c>
    </row>
    <row r="34" spans="1:11" x14ac:dyDescent="0.25">
      <c r="A34" s="40">
        <v>45170</v>
      </c>
      <c r="B34" s="20" t="s">
        <v>49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 t="s">
        <v>72</v>
      </c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1"/>
      <c r="B70" s="15"/>
      <c r="C70" s="42"/>
      <c r="D70" s="43"/>
      <c r="E70" s="9"/>
      <c r="F70" s="15"/>
      <c r="G70" s="42" t="str">
        <f>IF(ISBLANK(Table1[[#This Row],[EARNED]]),"",Table1[[#This Row],[EARNED]])</f>
        <v/>
      </c>
      <c r="H70" s="43"/>
      <c r="I70" s="9"/>
      <c r="J70" s="12"/>
      <c r="K7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214.708</v>
      </c>
      <c r="B3" s="11">
        <v>212.75</v>
      </c>
      <c r="D3" s="11"/>
      <c r="E3" s="11">
        <v>4</v>
      </c>
      <c r="F3" s="11">
        <v>5</v>
      </c>
      <c r="G3" s="45">
        <f>SUMIFS(F7:F14,E7:E14,E3)+SUMIFS(D7:D66,C7:C66,F3)+D3</f>
        <v>0.51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70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9">
        <f>SUM('2018 LEAVE CREDITS'!E9,'2018 LEAVE CREDITS'!I9)</f>
        <v>122.93900000000001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2023-11-20T02:31:28Z</dcterms:modified>
</cp:coreProperties>
</file>