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HO\"/>
    </mc:Choice>
  </mc:AlternateContent>
  <xr:revisionPtr revIDLastSave="0" documentId="13_ncr:1_{00E23710-EB41-429C-B92C-DB6B5A00B7D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5" l="1"/>
  <c r="G16" i="5" l="1"/>
  <c r="G10" i="5" l="1"/>
  <c r="E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5" i="5"/>
  <c r="G14" i="5"/>
  <c r="G13" i="5"/>
  <c r="G12" i="5"/>
  <c r="G11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<sst xmlns="http://schemas.openxmlformats.org/spreadsheetml/2006/main" count="59" uniqueCount="55">
  <si>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</si>
  <si>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</si>
  <si>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</si>
  <si>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</si>
  <si>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</si>
  <si>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</si>
  <si>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</si>
  <si>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</si>
  <si>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</si>
  <si>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</si>
  <si>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</si>
  <si>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</si>
  <si>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</si>
  <si>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</si>
  <si>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</si>
  <si>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</si>
  <si>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</si>
  <si>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</si>
  <si>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</si>
  <si>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</si>
  <si>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</si>
  <si>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</si>
  <si>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</si>
  <si>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</si>
  <si>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</si>
  <si>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</si>
  <si>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</si>
  <si>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</si>
  <si>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</si>
  <si>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</si>
  <si>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</si>
  <si>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</si>
  <si>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</si>
  <si>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</si>
  <si>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</si>
  <si>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</si>
  <si>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</si>
  <si>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</si>
  <si>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</si>
  <si>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</si>
  <si>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</si>
  <si>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</si>
  <si>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</si>
  <si>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</si>
  <si>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CAUSAREN, JOHN ROBERT C.</t>
  </si>
  <si>
    <t>TOTAL LEAVE</t>
  </si>
  <si>
    <t>FL(2-0-0)</t>
  </si>
  <si>
    <t>4/17,18/2023</t>
  </si>
  <si>
    <t>VL(4-0-0)</t>
  </si>
  <si>
    <t>8/22-25/2023</t>
  </si>
  <si>
    <t>UT(0-0-44)</t>
  </si>
  <si>
    <t>A(2-0-0)</t>
  </si>
  <si>
    <t>7/11,29/2022</t>
  </si>
  <si>
    <t>2024</t>
  </si>
  <si>
    <t>11/21-24/2023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</si>
</sst>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7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8"/>
  <sheetViews>
    <sheetView tabSelected="1" zoomScale="110" zoomScaleNormal="110" workbookViewId="0">
      <pane ySplit="4056" topLeftCell="A7" activePane="bottomLeft"/>
      <selection activeCell="F4" sqref="F4:G4"/>
      <selection pane="bottomLeft" activeCell="K13" sqref="K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44743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7.9079999999999995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20</v>
      </c>
      <c r="J9" s="11"/>
      <c r="K9" s="20"/>
    </row>
    <row r="10" spans="1:11" x14ac:dyDescent="0.3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3">
      <c r="A11" s="39">
        <v>44743</v>
      </c>
      <c r="B11" s="20" t="s">
        <v>51</v>
      </c>
      <c r="C11" s="13">
        <v>1.25</v>
      </c>
      <c r="D11" s="38">
        <v>2</v>
      </c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 t="s">
        <v>52</v>
      </c>
    </row>
    <row r="12" spans="1:11" x14ac:dyDescent="0.3">
      <c r="A12" s="39">
        <v>44774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3">
      <c r="A13" s="39">
        <v>44805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3">
      <c r="A14" s="39">
        <v>44835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3">
      <c r="A15" s="39">
        <v>44866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3">
      <c r="A16" s="39"/>
      <c r="B16" s="20" t="s">
        <v>50</v>
      </c>
      <c r="C16" s="13"/>
      <c r="D16" s="38">
        <v>9.1999999999999998E-2</v>
      </c>
      <c r="E16" s="9"/>
      <c r="F16" s="20"/>
      <c r="G16" s="13" t="str">
        <f>IF(ISBLANK(Table15[[#This Row],[EARNED]]),"",Table15[[#This Row],[EARNED]])</f>
        <v/>
      </c>
      <c r="H16" s="38"/>
      <c r="I16" s="9"/>
      <c r="J16" s="11"/>
      <c r="K16" s="20"/>
    </row>
    <row r="17" spans="1:11" x14ac:dyDescent="0.3">
      <c r="A17" s="39">
        <v>44896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3">
      <c r="A18" s="47" t="s">
        <v>42</v>
      </c>
      <c r="B18" s="20"/>
      <c r="C18" s="13"/>
      <c r="D18" s="38"/>
      <c r="E18" s="9"/>
      <c r="F18" s="20"/>
      <c r="G18" s="13" t="str">
        <f>IF(ISBLANK(Table15[[#This Row],[EARNED]]),"",Table15[[#This Row],[EARNED]])</f>
        <v/>
      </c>
      <c r="H18" s="38"/>
      <c r="I18" s="9"/>
      <c r="J18" s="11"/>
      <c r="K18" s="20"/>
    </row>
    <row r="19" spans="1:11" x14ac:dyDescent="0.3">
      <c r="A19" s="39">
        <v>44927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3">
      <c r="A20" s="39">
        <v>44958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3">
      <c r="A21" s="39">
        <v>44986</v>
      </c>
      <c r="B21" s="20" t="s">
        <v>46</v>
      </c>
      <c r="C21" s="13">
        <v>1.25</v>
      </c>
      <c r="D21" s="38">
        <v>2</v>
      </c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 t="s">
        <v>47</v>
      </c>
    </row>
    <row r="22" spans="1:11" x14ac:dyDescent="0.3">
      <c r="A22" s="39">
        <v>45017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3">
      <c r="A23" s="39">
        <v>45047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3">
      <c r="A24" s="39">
        <v>45078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3">
      <c r="A25" s="39">
        <v>45108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3">
      <c r="A26" s="39">
        <v>45139</v>
      </c>
      <c r="B26" s="20" t="s">
        <v>48</v>
      </c>
      <c r="C26" s="13">
        <v>1.25</v>
      </c>
      <c r="D26" s="38">
        <v>4</v>
      </c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 t="s">
        <v>49</v>
      </c>
    </row>
    <row r="27" spans="1:11" x14ac:dyDescent="0.3">
      <c r="A27" s="39">
        <v>45170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3">
      <c r="A28" s="39">
        <v>45200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3">
      <c r="A29" s="39">
        <v>45231</v>
      </c>
      <c r="B29" s="20" t="s">
        <v>48</v>
      </c>
      <c r="C29" s="13"/>
      <c r="D29" s="38">
        <v>4</v>
      </c>
      <c r="E29" s="9"/>
      <c r="F29" s="20"/>
      <c r="G29" s="13" t="str">
        <f>IF(ISBLANK(Table15[[#This Row],[EARNED]]),"",Table15[[#This Row],[EARNED]])</f>
        <v/>
      </c>
      <c r="H29" s="38"/>
      <c r="I29" s="9"/>
      <c r="J29" s="11"/>
      <c r="K29" s="20" t="s">
        <v>54</v>
      </c>
    </row>
    <row r="30" spans="1:11" x14ac:dyDescent="0.3">
      <c r="A30" s="39">
        <v>45261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3">
      <c r="A31" s="47" t="s">
        <v>53</v>
      </c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3">
      <c r="A32" s="39">
        <v>45292</v>
      </c>
      <c r="B32" s="20"/>
      <c r="C32" s="13"/>
      <c r="D32" s="38"/>
      <c r="E32" s="9"/>
      <c r="F32" s="20"/>
      <c r="G32" s="13" t="str">
        <f>IF(ISBLANK(Table15[[#This Row],[EARNED]]),"",Table15[[#This Row],[EARNED]])</f>
        <v/>
      </c>
      <c r="H32" s="38"/>
      <c r="I32" s="9"/>
      <c r="J32" s="11"/>
      <c r="K32" s="20"/>
    </row>
    <row r="33" spans="1:11" x14ac:dyDescent="0.3">
      <c r="A33" s="39">
        <v>45323</v>
      </c>
      <c r="B33" s="20"/>
      <c r="C33" s="13"/>
      <c r="D33" s="38"/>
      <c r="E33" s="9"/>
      <c r="F33" s="20"/>
      <c r="G33" s="13" t="str">
        <f>IF(ISBLANK(Table15[[#This Row],[EARNED]]),"",Table15[[#This Row],[EARNED]])</f>
        <v/>
      </c>
      <c r="H33" s="38"/>
      <c r="I33" s="9"/>
      <c r="J33" s="11"/>
      <c r="K33" s="20"/>
    </row>
    <row r="34" spans="1:11" x14ac:dyDescent="0.3">
      <c r="A34" s="39">
        <v>45352</v>
      </c>
      <c r="B34" s="20"/>
      <c r="C34" s="13"/>
      <c r="D34" s="38"/>
      <c r="E34" s="9"/>
      <c r="F34" s="20"/>
      <c r="G34" s="13" t="str">
        <f>IF(ISBLANK(Table15[[#This Row],[EARNED]]),"",Table15[[#This Row],[EARNED]])</f>
        <v/>
      </c>
      <c r="H34" s="38"/>
      <c r="I34" s="9"/>
      <c r="J34" s="11"/>
      <c r="K34" s="20"/>
    </row>
    <row r="35" spans="1:11" x14ac:dyDescent="0.3">
      <c r="A35" s="39">
        <v>45383</v>
      </c>
      <c r="B35" s="20"/>
      <c r="C35" s="13"/>
      <c r="D35" s="38"/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3">
      <c r="A36" s="39">
        <v>45413</v>
      </c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3">
      <c r="A37" s="39">
        <v>45444</v>
      </c>
      <c r="B37" s="20"/>
      <c r="C37" s="13"/>
      <c r="D37" s="38"/>
      <c r="E37" s="9"/>
      <c r="F37" s="20"/>
      <c r="G37" s="13" t="str">
        <f>IF(ISBLANK(Table15[[#This Row],[EARNED]]),"",Table15[[#This Row],[EARNED]])</f>
        <v/>
      </c>
      <c r="H37" s="38"/>
      <c r="I37" s="9"/>
      <c r="J37" s="11"/>
      <c r="K37" s="20"/>
    </row>
    <row r="38" spans="1:11" x14ac:dyDescent="0.3">
      <c r="A38" s="39">
        <v>45474</v>
      </c>
      <c r="B38" s="20"/>
      <c r="C38" s="13"/>
      <c r="D38" s="38"/>
      <c r="E38" s="9"/>
      <c r="F38" s="20"/>
      <c r="G38" s="13" t="str">
        <f>IF(ISBLANK(Table15[[#This Row],[EARNED]]),"",Table15[[#This Row],[EARNED]])</f>
        <v/>
      </c>
      <c r="H38" s="38"/>
      <c r="I38" s="9"/>
      <c r="J38" s="11"/>
      <c r="K38" s="20"/>
    </row>
    <row r="39" spans="1:11" x14ac:dyDescent="0.3">
      <c r="A39" s="39">
        <v>45505</v>
      </c>
      <c r="B39" s="20"/>
      <c r="C39" s="13"/>
      <c r="D39" s="38"/>
      <c r="E39" s="9"/>
      <c r="F39" s="20"/>
      <c r="G39" s="13" t="str">
        <f>IF(ISBLANK(Table15[[#This Row],[EARNED]]),"",Table15[[#This Row],[EARNED]])</f>
        <v/>
      </c>
      <c r="H39" s="38"/>
      <c r="I39" s="9"/>
      <c r="J39" s="11"/>
      <c r="K39" s="20"/>
    </row>
    <row r="40" spans="1:11" x14ac:dyDescent="0.3">
      <c r="A40" s="39">
        <v>45536</v>
      </c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3">
      <c r="A41" s="39">
        <v>45566</v>
      </c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3">
      <c r="A42" s="39">
        <v>45597</v>
      </c>
      <c r="B42" s="20"/>
      <c r="C42" s="13"/>
      <c r="D42" s="38"/>
      <c r="E42" s="9"/>
      <c r="F42" s="20"/>
      <c r="G42" s="13" t="str">
        <f>IF(ISBLANK(Table15[[#This Row],[EARNED]]),"",Table15[[#This Row],[EARNED]])</f>
        <v/>
      </c>
      <c r="H42" s="38"/>
      <c r="I42" s="9"/>
      <c r="J42" s="11"/>
      <c r="K42" s="20"/>
    </row>
    <row r="43" spans="1:11" x14ac:dyDescent="0.3">
      <c r="A43" s="39"/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3">
      <c r="A44" s="39"/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3">
      <c r="A45" s="39"/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3">
      <c r="A46" s="39"/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3">
      <c r="A47" s="39"/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3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3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3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3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3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3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3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3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3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3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3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3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3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3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3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3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3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3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3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3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3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3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3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3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3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3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3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3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3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3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3">
      <c r="A78" s="40"/>
      <c r="B78" s="15"/>
      <c r="C78" s="41"/>
      <c r="D78" s="42"/>
      <c r="E78" s="9"/>
      <c r="F78" s="15"/>
      <c r="G78" s="41" t="str">
        <f>IF(ISBLANK(Table15[[#This Row],[EARNED]]),"",Table15[[#This Row],[EARNED]])</f>
        <v/>
      </c>
      <c r="H78" s="42"/>
      <c r="I78" s="9"/>
      <c r="J78" s="12"/>
      <c r="K7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/>
      <c r="E3"/>
      <c r="F3">
        <v>44</v>
      </c>
      <c r="G3" s="46">
        <f>SUMIFS(F7:F14,E7:E14,E3)+SUMIFS(D7:D66,C7:C66,F3)+D3</f>
        <v>9.1999999999999998E-2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45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3">
      <c r="A7" s="48">
        <f>SUM('2018 LEAVE CREDITS'!E9,'2018 LEAVE CREDITS'!I9)</f>
        <v>27.908000000000001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2023-11-22T05:05:42Z</dcterms:modified>
</cp:coreProperties>
</file>