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TIRE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4" l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11" i="4"/>
  <c r="I10" i="4"/>
  <c r="E12" i="4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11" i="4"/>
  <c r="E10" i="4"/>
  <c r="E9" i="4" l="1"/>
  <c r="E9" i="1"/>
  <c r="G12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4"/>
  <c r="G78" i="4"/>
  <c r="G82" i="4"/>
  <c r="G83" i="4"/>
  <c r="G84" i="4"/>
  <c r="G85" i="4"/>
  <c r="G86" i="4"/>
  <c r="G87" i="4"/>
  <c r="G88" i="4"/>
  <c r="G89" i="4"/>
  <c r="G90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F4" i="2"/>
  <c r="E4" i="2"/>
  <c r="I9" i="4" l="1"/>
  <c r="I9" i="1"/>
  <c r="G3" i="2"/>
</calcChain>
</file>

<file path=xl/sharedStrings.xml><?xml version="1.0" encoding="utf-8"?>
<sst xmlns="http://schemas.openxmlformats.org/spreadsheetml/2006/main" count="91" uniqueCount="55">
  <si>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</si>
  <si>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</si>
  <si>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</si>
  <si>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</si>
  <si>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</si>
  <si>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</si>
  <si>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</si>
  <si>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</si>
  <si>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</si>
  <si>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</si>
  <si>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</si>
  <si>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</si>
  <si>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</si>
  <si>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</si>
  <si>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</si>
  <si>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</si>
  <si>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</si>
  <si>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</si>
  <si>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</si>
  <si>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</si>
  <si>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</si>
  <si>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</si>
  <si>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</si>
  <si>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</si>
  <si>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</si>
  <si>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</si>
  <si>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</si>
  <si>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</si>
  <si>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</si>
  <si>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</si>
  <si>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</si>
  <si>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</si>
  <si>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</si>
  <si>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</si>
  <si>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HERNANDEZ, RODERICK</t>
  </si>
  <si>
    <t>2018</t>
  </si>
  <si>
    <t>2019</t>
  </si>
  <si>
    <t>2020</t>
  </si>
  <si>
    <t>2021</t>
  </si>
  <si>
    <t>2022</t>
  </si>
  <si>
    <t>SL(8-0-0)</t>
  </si>
  <si>
    <t>7/14,16,18,19,20,21,27,28</t>
  </si>
  <si>
    <t>LEAVE BALANCE FOR 2017 BELOW CASUAL</t>
  </si>
  <si>
    <t>CASUAL</t>
  </si>
  <si>
    <t>FL(5-0-0)</t>
  </si>
  <si>
    <t>2023</t>
  </si>
  <si>
    <t>SL(1-0-0)</t>
  </si>
  <si>
    <t>CITY MARKET</t>
  </si>
  <si>
    <t>CASUAL EMPLOYEE</t>
  </si>
  <si>
    <t xml:space="preserve"> *********************NOTHING FOLLOWS***********************</t>
  </si>
  <si>
    <r>
      <t xml:space="preserve">DECEASED DATE: </t>
    </r>
    <r>
      <rPr>
        <b/>
        <sz val="11"/>
        <color rgb="FFFF0000"/>
        <rFont val="Calibri"/>
        <family val="2"/>
        <scheme val="minor"/>
      </rPr>
      <t>APRIL 01, 2023</t>
    </r>
  </si>
  <si>
    <t>TOTAL VL = 55.000</t>
  </si>
  <si>
    <t>TOTAL SL = 80.000</t>
  </si>
  <si>
    <t>1 - Married (and not separated)</t>
  </si>
  <si>
    <t>12/19-20, 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</si>
</sst>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abSelected="1" zoomScaleNormal="100" workbookViewId="0">
      <pane ySplit="3990" topLeftCell="A7" activePane="bottomLeft"/>
      <selection activeCell="B4" sqref="B4:C4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5" t="s">
        <v>34</v>
      </c>
      <c r="C2" s="45"/>
      <c r="D2" s="22" t="s">
        <v>14</v>
      </c>
      <c r="E2" s="11"/>
      <c r="F2" s="46" t="s">
        <v>53</v>
      </c>
      <c r="G2" s="46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5" t="s">
        <v>48</v>
      </c>
      <c r="C3" s="45"/>
      <c r="D3" s="23" t="s">
        <v>13</v>
      </c>
      <c r="F3" s="49">
        <v>36696</v>
      </c>
      <c r="G3" s="47"/>
      <c r="H3" s="27" t="s">
        <v>11</v>
      </c>
      <c r="I3" s="27"/>
      <c r="J3" s="50"/>
      <c r="K3" s="51"/>
    </row>
    <row r="4" spans="1:11" ht="14.45" customHeight="1" x14ac:dyDescent="0.25">
      <c r="A4" s="19" t="s">
        <v>16</v>
      </c>
      <c r="B4" s="45" t="s">
        <v>43</v>
      </c>
      <c r="C4" s="45"/>
      <c r="D4" s="23" t="s">
        <v>12</v>
      </c>
      <c r="F4" s="47" t="s">
        <v>47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61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61">
        <f>SUM(Table13[[EARNED ]])-SUM(Table13[Absence Undertime  W/ Pay])</f>
        <v>80</v>
      </c>
      <c r="J9" s="12"/>
      <c r="K9" s="21"/>
    </row>
    <row r="10" spans="1:11" x14ac:dyDescent="0.25">
      <c r="A10" s="38" t="s">
        <v>35</v>
      </c>
      <c r="B10" s="12"/>
      <c r="C10" s="14">
        <v>1.25</v>
      </c>
      <c r="D10" s="12"/>
      <c r="E10" s="37">
        <f>SUM(Table13[[#This Row],[EARNED]])</f>
        <v>1.25</v>
      </c>
      <c r="F10" s="12"/>
      <c r="G10" s="14">
        <f>IF(ISBLANK(Table13[[#This Row],[EARNED]]),"",Table13[[#This Row],[EARNED]])</f>
        <v>1.25</v>
      </c>
      <c r="H10" s="12"/>
      <c r="I10" s="37">
        <f>SUM(Table13[[#This Row],[EARNED ]])</f>
        <v>1.25</v>
      </c>
      <c r="J10" s="12"/>
      <c r="K10" s="21"/>
    </row>
    <row r="11" spans="1:11" x14ac:dyDescent="0.25">
      <c r="A11" s="24">
        <v>43131</v>
      </c>
      <c r="B11" s="12"/>
      <c r="C11" s="14">
        <v>1.25</v>
      </c>
      <c r="D11" s="12"/>
      <c r="E11" s="9">
        <f>SUM(C11,E10)-D11</f>
        <v>2.5</v>
      </c>
      <c r="F11" s="12"/>
      <c r="G11" s="14">
        <f>IF(ISBLANK(Table13[[#This Row],[EARNED]]),"",Table13[[#This Row],[EARNED]])</f>
        <v>1.25</v>
      </c>
      <c r="H11" s="12"/>
      <c r="I11" s="9">
        <f>SUM(G11,I10)-H11</f>
        <v>2.5</v>
      </c>
      <c r="J11" s="12"/>
      <c r="K11" s="21"/>
    </row>
    <row r="12" spans="1:11" x14ac:dyDescent="0.25">
      <c r="A12" s="24">
        <v>43159</v>
      </c>
      <c r="B12" s="12"/>
      <c r="C12" s="14">
        <v>1.25</v>
      </c>
      <c r="D12" s="12"/>
      <c r="E12" s="9">
        <f t="shared" ref="E12:E75" si="0">SUM(C12,E11)-D12</f>
        <v>3.75</v>
      </c>
      <c r="F12" s="12"/>
      <c r="G12" s="14">
        <f>IF(ISBLANK(Table13[[#This Row],[EARNED]]),"",Table13[[#This Row],[EARNED]])</f>
        <v>1.25</v>
      </c>
      <c r="H12" s="12"/>
      <c r="I12" s="9">
        <f t="shared" ref="I12:I75" si="1">SUM(G12,I11)-H12</f>
        <v>3.75</v>
      </c>
      <c r="J12" s="12"/>
      <c r="K12" s="21"/>
    </row>
    <row r="13" spans="1:11" x14ac:dyDescent="0.25">
      <c r="A13" s="24">
        <v>43190</v>
      </c>
      <c r="B13" s="12"/>
      <c r="C13" s="14">
        <v>1.25</v>
      </c>
      <c r="D13" s="12"/>
      <c r="E13" s="9">
        <f t="shared" si="0"/>
        <v>5</v>
      </c>
      <c r="F13" s="12"/>
      <c r="G13" s="14">
        <f>IF(ISBLANK(Table13[[#This Row],[EARNED]]),"",Table13[[#This Row],[EARNED]])</f>
        <v>1.25</v>
      </c>
      <c r="H13" s="12"/>
      <c r="I13" s="9">
        <f t="shared" si="1"/>
        <v>5</v>
      </c>
      <c r="J13" s="12"/>
      <c r="K13" s="21"/>
    </row>
    <row r="14" spans="1:11" x14ac:dyDescent="0.25">
      <c r="A14" s="24">
        <v>43220</v>
      </c>
      <c r="B14" s="12"/>
      <c r="C14" s="14">
        <v>1.25</v>
      </c>
      <c r="D14" s="12"/>
      <c r="E14" s="9">
        <f t="shared" si="0"/>
        <v>6.25</v>
      </c>
      <c r="F14" s="12"/>
      <c r="G14" s="14">
        <f>IF(ISBLANK(Table13[[#This Row],[EARNED]]),"",Table13[[#This Row],[EARNED]])</f>
        <v>1.25</v>
      </c>
      <c r="H14" s="12"/>
      <c r="I14" s="9">
        <f t="shared" si="1"/>
        <v>6.25</v>
      </c>
      <c r="J14" s="12"/>
      <c r="K14" s="21"/>
    </row>
    <row r="15" spans="1:11" x14ac:dyDescent="0.25">
      <c r="A15" s="24">
        <v>43251</v>
      </c>
      <c r="B15" s="12"/>
      <c r="C15" s="14">
        <v>1.25</v>
      </c>
      <c r="D15" s="12"/>
      <c r="E15" s="9">
        <f t="shared" si="0"/>
        <v>7.5</v>
      </c>
      <c r="F15" s="12"/>
      <c r="G15" s="14">
        <f>IF(ISBLANK(Table13[[#This Row],[EARNED]]),"",Table13[[#This Row],[EARNED]])</f>
        <v>1.25</v>
      </c>
      <c r="H15" s="12"/>
      <c r="I15" s="9">
        <f t="shared" si="1"/>
        <v>7.5</v>
      </c>
      <c r="J15" s="12"/>
      <c r="K15" s="21"/>
    </row>
    <row r="16" spans="1:11" x14ac:dyDescent="0.25">
      <c r="A16" s="24">
        <v>43281</v>
      </c>
      <c r="B16" s="12"/>
      <c r="C16" s="14">
        <v>1.25</v>
      </c>
      <c r="D16" s="12"/>
      <c r="E16" s="9">
        <f t="shared" si="0"/>
        <v>8.75</v>
      </c>
      <c r="F16" s="12"/>
      <c r="G16" s="14">
        <f>IF(ISBLANK(Table13[[#This Row],[EARNED]]),"",Table13[[#This Row],[EARNED]])</f>
        <v>1.25</v>
      </c>
      <c r="H16" s="12"/>
      <c r="I16" s="9">
        <f t="shared" si="1"/>
        <v>8.75</v>
      </c>
      <c r="J16" s="12"/>
      <c r="K16" s="21"/>
    </row>
    <row r="17" spans="1:11" x14ac:dyDescent="0.25">
      <c r="A17" s="24">
        <v>43312</v>
      </c>
      <c r="B17" s="12"/>
      <c r="C17" s="14">
        <v>1.25</v>
      </c>
      <c r="D17" s="12"/>
      <c r="E17" s="9">
        <f t="shared" si="0"/>
        <v>10</v>
      </c>
      <c r="F17" s="12"/>
      <c r="G17" s="14">
        <f>IF(ISBLANK(Table13[[#This Row],[EARNED]]),"",Table13[[#This Row],[EARNED]])</f>
        <v>1.25</v>
      </c>
      <c r="H17" s="12"/>
      <c r="I17" s="9">
        <f t="shared" si="1"/>
        <v>10</v>
      </c>
      <c r="J17" s="12"/>
      <c r="K17" s="21"/>
    </row>
    <row r="18" spans="1:11" x14ac:dyDescent="0.25">
      <c r="A18" s="24">
        <v>43343</v>
      </c>
      <c r="B18" s="12"/>
      <c r="C18" s="14">
        <v>1.25</v>
      </c>
      <c r="D18" s="12"/>
      <c r="E18" s="9">
        <f t="shared" si="0"/>
        <v>11.25</v>
      </c>
      <c r="F18" s="12"/>
      <c r="G18" s="14">
        <f>IF(ISBLANK(Table13[[#This Row],[EARNED]]),"",Table13[[#This Row],[EARNED]])</f>
        <v>1.25</v>
      </c>
      <c r="H18" s="12"/>
      <c r="I18" s="9">
        <f t="shared" si="1"/>
        <v>11.25</v>
      </c>
      <c r="J18" s="12"/>
      <c r="K18" s="21"/>
    </row>
    <row r="19" spans="1:11" x14ac:dyDescent="0.25">
      <c r="A19" s="24">
        <v>43373</v>
      </c>
      <c r="B19" s="12"/>
      <c r="C19" s="14">
        <v>1.25</v>
      </c>
      <c r="D19" s="12"/>
      <c r="E19" s="9">
        <f t="shared" si="0"/>
        <v>12.5</v>
      </c>
      <c r="F19" s="12"/>
      <c r="G19" s="14">
        <f>IF(ISBLANK(Table13[[#This Row],[EARNED]]),"",Table13[[#This Row],[EARNED]])</f>
        <v>1.25</v>
      </c>
      <c r="H19" s="12"/>
      <c r="I19" s="9">
        <f t="shared" si="1"/>
        <v>12.5</v>
      </c>
      <c r="J19" s="12"/>
      <c r="K19" s="21"/>
    </row>
    <row r="20" spans="1:11" x14ac:dyDescent="0.25">
      <c r="A20" s="24">
        <v>43404</v>
      </c>
      <c r="B20" s="12"/>
      <c r="C20" s="14">
        <v>1.25</v>
      </c>
      <c r="D20" s="12"/>
      <c r="E20" s="9">
        <f t="shared" si="0"/>
        <v>13.75</v>
      </c>
      <c r="F20" s="12"/>
      <c r="G20" s="14">
        <f>IF(ISBLANK(Table13[[#This Row],[EARNED]]),"",Table13[[#This Row],[EARNED]])</f>
        <v>1.25</v>
      </c>
      <c r="H20" s="12"/>
      <c r="I20" s="9">
        <f t="shared" si="1"/>
        <v>13.75</v>
      </c>
      <c r="J20" s="12"/>
      <c r="K20" s="21"/>
    </row>
    <row r="21" spans="1:11" x14ac:dyDescent="0.25">
      <c r="A21" s="24">
        <v>43434</v>
      </c>
      <c r="B21" s="12"/>
      <c r="C21" s="14">
        <v>1.25</v>
      </c>
      <c r="D21" s="12"/>
      <c r="E21" s="9">
        <f t="shared" si="0"/>
        <v>15</v>
      </c>
      <c r="F21" s="12"/>
      <c r="G21" s="14">
        <f>IF(ISBLANK(Table13[[#This Row],[EARNED]]),"",Table13[[#This Row],[EARNED]])</f>
        <v>1.25</v>
      </c>
      <c r="H21" s="12"/>
      <c r="I21" s="9">
        <f t="shared" si="1"/>
        <v>15</v>
      </c>
      <c r="J21" s="12"/>
      <c r="K21" s="21"/>
    </row>
    <row r="22" spans="1:11" x14ac:dyDescent="0.25">
      <c r="A22" s="24">
        <v>43465</v>
      </c>
      <c r="B22" s="12" t="s">
        <v>44</v>
      </c>
      <c r="C22" s="14">
        <v>1.25</v>
      </c>
      <c r="D22" s="12">
        <v>5</v>
      </c>
      <c r="E22" s="9">
        <f t="shared" si="0"/>
        <v>11.25</v>
      </c>
      <c r="F22" s="12"/>
      <c r="G22" s="14">
        <f>IF(ISBLANK(Table13[[#This Row],[EARNED]]),"",Table13[[#This Row],[EARNED]])</f>
        <v>1.25</v>
      </c>
      <c r="H22" s="12"/>
      <c r="I22" s="9">
        <f t="shared" si="1"/>
        <v>16.25</v>
      </c>
      <c r="J22" s="12"/>
      <c r="K22" s="21"/>
    </row>
    <row r="23" spans="1:11" x14ac:dyDescent="0.25">
      <c r="A23" s="38" t="s">
        <v>36</v>
      </c>
      <c r="B23" s="13"/>
      <c r="C23" s="14"/>
      <c r="D23" s="13"/>
      <c r="E23" s="9">
        <f t="shared" si="0"/>
        <v>11.25</v>
      </c>
      <c r="F23" s="13"/>
      <c r="G23" s="14" t="str">
        <f>IF(ISBLANK(Table13[[#This Row],[EARNED]]),"",Table13[[#This Row],[EARNED]])</f>
        <v/>
      </c>
      <c r="H23" s="13"/>
      <c r="I23" s="9">
        <f t="shared" si="1"/>
        <v>16.25</v>
      </c>
      <c r="J23" s="13"/>
      <c r="K23" s="16"/>
    </row>
    <row r="24" spans="1:11" x14ac:dyDescent="0.25">
      <c r="A24" s="24">
        <v>43496</v>
      </c>
      <c r="B24" s="12"/>
      <c r="C24" s="14">
        <v>1.25</v>
      </c>
      <c r="D24" s="12"/>
      <c r="E24" s="9">
        <f t="shared" si="0"/>
        <v>12.5</v>
      </c>
      <c r="F24" s="12"/>
      <c r="G24" s="14">
        <f>IF(ISBLANK(Table13[[#This Row],[EARNED]]),"",Table13[[#This Row],[EARNED]])</f>
        <v>1.25</v>
      </c>
      <c r="H24" s="12"/>
      <c r="I24" s="9">
        <f t="shared" si="1"/>
        <v>17.5</v>
      </c>
      <c r="J24" s="12"/>
      <c r="K24" s="21"/>
    </row>
    <row r="25" spans="1:11" x14ac:dyDescent="0.25">
      <c r="A25" s="24">
        <v>43524</v>
      </c>
      <c r="B25" s="12"/>
      <c r="C25" s="14">
        <v>1.25</v>
      </c>
      <c r="D25" s="12"/>
      <c r="E25" s="9">
        <f t="shared" si="0"/>
        <v>13.75</v>
      </c>
      <c r="F25" s="12"/>
      <c r="G25" s="14">
        <f>IF(ISBLANK(Table13[[#This Row],[EARNED]]),"",Table13[[#This Row],[EARNED]])</f>
        <v>1.25</v>
      </c>
      <c r="H25" s="12"/>
      <c r="I25" s="9">
        <f t="shared" si="1"/>
        <v>18.75</v>
      </c>
      <c r="J25" s="12"/>
      <c r="K25" s="21"/>
    </row>
    <row r="26" spans="1:11" x14ac:dyDescent="0.25">
      <c r="A26" s="24">
        <v>43555</v>
      </c>
      <c r="B26" s="12"/>
      <c r="C26" s="14">
        <v>1.25</v>
      </c>
      <c r="D26" s="12"/>
      <c r="E26" s="9">
        <f t="shared" si="0"/>
        <v>15</v>
      </c>
      <c r="F26" s="12"/>
      <c r="G26" s="14">
        <f>IF(ISBLANK(Table13[[#This Row],[EARNED]]),"",Table13[[#This Row],[EARNED]])</f>
        <v>1.25</v>
      </c>
      <c r="H26" s="12"/>
      <c r="I26" s="9">
        <f t="shared" si="1"/>
        <v>20</v>
      </c>
      <c r="J26" s="12"/>
      <c r="K26" s="21"/>
    </row>
    <row r="27" spans="1:11" x14ac:dyDescent="0.25">
      <c r="A27" s="24">
        <v>43585</v>
      </c>
      <c r="B27" s="12"/>
      <c r="C27" s="14">
        <v>1.25</v>
      </c>
      <c r="D27" s="12"/>
      <c r="E27" s="9">
        <f t="shared" si="0"/>
        <v>16.25</v>
      </c>
      <c r="F27" s="12"/>
      <c r="G27" s="14">
        <f>IF(ISBLANK(Table13[[#This Row],[EARNED]]),"",Table13[[#This Row],[EARNED]])</f>
        <v>1.25</v>
      </c>
      <c r="H27" s="12"/>
      <c r="I27" s="9">
        <f t="shared" si="1"/>
        <v>21.25</v>
      </c>
      <c r="J27" s="12"/>
      <c r="K27" s="21"/>
    </row>
    <row r="28" spans="1:11" x14ac:dyDescent="0.25">
      <c r="A28" s="24">
        <v>43616</v>
      </c>
      <c r="B28" s="12"/>
      <c r="C28" s="14">
        <v>1.25</v>
      </c>
      <c r="D28" s="12"/>
      <c r="E28" s="9">
        <f t="shared" si="0"/>
        <v>17.5</v>
      </c>
      <c r="F28" s="12"/>
      <c r="G28" s="14">
        <f>IF(ISBLANK(Table13[[#This Row],[EARNED]]),"",Table13[[#This Row],[EARNED]])</f>
        <v>1.25</v>
      </c>
      <c r="H28" s="12"/>
      <c r="I28" s="9">
        <f t="shared" si="1"/>
        <v>22.5</v>
      </c>
      <c r="J28" s="12"/>
      <c r="K28" s="21"/>
    </row>
    <row r="29" spans="1:11" x14ac:dyDescent="0.25">
      <c r="A29" s="24">
        <v>43646</v>
      </c>
      <c r="B29" s="12"/>
      <c r="C29" s="14">
        <v>1.25</v>
      </c>
      <c r="D29" s="12"/>
      <c r="E29" s="9">
        <f t="shared" si="0"/>
        <v>18.75</v>
      </c>
      <c r="F29" s="12"/>
      <c r="G29" s="14">
        <f>IF(ISBLANK(Table13[[#This Row],[EARNED]]),"",Table13[[#This Row],[EARNED]])</f>
        <v>1.25</v>
      </c>
      <c r="H29" s="12"/>
      <c r="I29" s="9">
        <f t="shared" si="1"/>
        <v>23.75</v>
      </c>
      <c r="J29" s="12"/>
      <c r="K29" s="21"/>
    </row>
    <row r="30" spans="1:11" x14ac:dyDescent="0.25">
      <c r="A30" s="24">
        <v>43677</v>
      </c>
      <c r="B30" s="12"/>
      <c r="C30" s="14">
        <v>1.25</v>
      </c>
      <c r="D30" s="12"/>
      <c r="E30" s="9">
        <f t="shared" si="0"/>
        <v>20</v>
      </c>
      <c r="F30" s="12"/>
      <c r="G30" s="14">
        <f>IF(ISBLANK(Table13[[#This Row],[EARNED]]),"",Table13[[#This Row],[EARNED]])</f>
        <v>1.25</v>
      </c>
      <c r="H30" s="12"/>
      <c r="I30" s="9">
        <f t="shared" si="1"/>
        <v>25</v>
      </c>
      <c r="J30" s="12"/>
      <c r="K30" s="21"/>
    </row>
    <row r="31" spans="1:11" x14ac:dyDescent="0.25">
      <c r="A31" s="24">
        <v>43708</v>
      </c>
      <c r="B31" s="12"/>
      <c r="C31" s="14">
        <v>1.25</v>
      </c>
      <c r="D31" s="12"/>
      <c r="E31" s="9">
        <f t="shared" si="0"/>
        <v>21.25</v>
      </c>
      <c r="F31" s="12"/>
      <c r="G31" s="14">
        <f>IF(ISBLANK(Table13[[#This Row],[EARNED]]),"",Table13[[#This Row],[EARNED]])</f>
        <v>1.25</v>
      </c>
      <c r="H31" s="12"/>
      <c r="I31" s="9">
        <f t="shared" si="1"/>
        <v>26.25</v>
      </c>
      <c r="J31" s="12"/>
      <c r="K31" s="21"/>
    </row>
    <row r="32" spans="1:11" x14ac:dyDescent="0.25">
      <c r="A32" s="24">
        <v>43738</v>
      </c>
      <c r="B32" s="12"/>
      <c r="C32" s="14">
        <v>1.25</v>
      </c>
      <c r="D32" s="12"/>
      <c r="E32" s="9">
        <f t="shared" si="0"/>
        <v>22.5</v>
      </c>
      <c r="F32" s="12"/>
      <c r="G32" s="14">
        <f>IF(ISBLANK(Table13[[#This Row],[EARNED]]),"",Table13[[#This Row],[EARNED]])</f>
        <v>1.25</v>
      </c>
      <c r="H32" s="12"/>
      <c r="I32" s="9">
        <f t="shared" si="1"/>
        <v>27.5</v>
      </c>
      <c r="J32" s="12"/>
      <c r="K32" s="21"/>
    </row>
    <row r="33" spans="1:11" x14ac:dyDescent="0.25">
      <c r="A33" s="24">
        <v>43769</v>
      </c>
      <c r="B33" s="12"/>
      <c r="C33" s="14">
        <v>1.25</v>
      </c>
      <c r="D33" s="12"/>
      <c r="E33" s="9">
        <f t="shared" si="0"/>
        <v>23.75</v>
      </c>
      <c r="F33" s="12"/>
      <c r="G33" s="14">
        <f>IF(ISBLANK(Table13[[#This Row],[EARNED]]),"",Table13[[#This Row],[EARNED]])</f>
        <v>1.25</v>
      </c>
      <c r="H33" s="12"/>
      <c r="I33" s="9">
        <f t="shared" si="1"/>
        <v>28.75</v>
      </c>
      <c r="J33" s="12"/>
      <c r="K33" s="21"/>
    </row>
    <row r="34" spans="1:11" x14ac:dyDescent="0.25">
      <c r="A34" s="24">
        <v>43799</v>
      </c>
      <c r="B34" s="12"/>
      <c r="C34" s="14">
        <v>1.25</v>
      </c>
      <c r="D34" s="12"/>
      <c r="E34" s="9">
        <f t="shared" si="0"/>
        <v>25</v>
      </c>
      <c r="F34" s="12"/>
      <c r="G34" s="14">
        <f>IF(ISBLANK(Table13[[#This Row],[EARNED]]),"",Table13[[#This Row],[EARNED]])</f>
        <v>1.25</v>
      </c>
      <c r="H34" s="12"/>
      <c r="I34" s="9">
        <f t="shared" si="1"/>
        <v>30</v>
      </c>
      <c r="J34" s="12"/>
      <c r="K34" s="21"/>
    </row>
    <row r="35" spans="1:11" x14ac:dyDescent="0.25">
      <c r="A35" s="24">
        <v>43830</v>
      </c>
      <c r="B35" s="12" t="s">
        <v>44</v>
      </c>
      <c r="C35" s="14">
        <v>1.25</v>
      </c>
      <c r="D35" s="12">
        <v>5</v>
      </c>
      <c r="E35" s="9">
        <f t="shared" si="0"/>
        <v>21.25</v>
      </c>
      <c r="F35" s="12"/>
      <c r="G35" s="14">
        <f>IF(ISBLANK(Table13[[#This Row],[EARNED]]),"",Table13[[#This Row],[EARNED]])</f>
        <v>1.25</v>
      </c>
      <c r="H35" s="12"/>
      <c r="I35" s="9">
        <f t="shared" si="1"/>
        <v>31.25</v>
      </c>
      <c r="J35" s="12"/>
      <c r="K35" s="21"/>
    </row>
    <row r="36" spans="1:11" x14ac:dyDescent="0.25">
      <c r="A36" s="38" t="s">
        <v>37</v>
      </c>
      <c r="B36" s="12"/>
      <c r="C36" s="14"/>
      <c r="D36" s="12"/>
      <c r="E36" s="9">
        <f t="shared" si="0"/>
        <v>21.25</v>
      </c>
      <c r="F36" s="12"/>
      <c r="G36" s="14" t="str">
        <f>IF(ISBLANK(Table13[[#This Row],[EARNED]]),"",Table13[[#This Row],[EARNED]])</f>
        <v/>
      </c>
      <c r="H36" s="12"/>
      <c r="I36" s="9">
        <f t="shared" si="1"/>
        <v>31.25</v>
      </c>
      <c r="J36" s="12"/>
      <c r="K36" s="21"/>
    </row>
    <row r="37" spans="1:11" x14ac:dyDescent="0.25">
      <c r="A37" s="24">
        <v>43861</v>
      </c>
      <c r="B37" s="12"/>
      <c r="C37" s="14">
        <v>1.25</v>
      </c>
      <c r="D37" s="12"/>
      <c r="E37" s="9">
        <f t="shared" si="0"/>
        <v>22.5</v>
      </c>
      <c r="F37" s="12"/>
      <c r="G37" s="14">
        <f>IF(ISBLANK(Table13[[#This Row],[EARNED]]),"",Table13[[#This Row],[EARNED]])</f>
        <v>1.25</v>
      </c>
      <c r="H37" s="12"/>
      <c r="I37" s="9">
        <f t="shared" si="1"/>
        <v>32.5</v>
      </c>
      <c r="J37" s="12"/>
      <c r="K37" s="21"/>
    </row>
    <row r="38" spans="1:11" x14ac:dyDescent="0.25">
      <c r="A38" s="24">
        <v>43890</v>
      </c>
      <c r="B38" s="12"/>
      <c r="C38" s="14">
        <v>1.25</v>
      </c>
      <c r="D38" s="12"/>
      <c r="E38" s="9">
        <f t="shared" si="0"/>
        <v>23.75</v>
      </c>
      <c r="F38" s="12"/>
      <c r="G38" s="14">
        <f>IF(ISBLANK(Table13[[#This Row],[EARNED]]),"",Table13[[#This Row],[EARNED]])</f>
        <v>1.25</v>
      </c>
      <c r="H38" s="12"/>
      <c r="I38" s="9">
        <f t="shared" si="1"/>
        <v>33.75</v>
      </c>
      <c r="J38" s="12"/>
      <c r="K38" s="21"/>
    </row>
    <row r="39" spans="1:11" x14ac:dyDescent="0.25">
      <c r="A39" s="24">
        <v>43921</v>
      </c>
      <c r="B39" s="12"/>
      <c r="C39" s="14">
        <v>1.25</v>
      </c>
      <c r="D39" s="12"/>
      <c r="E39" s="9">
        <f t="shared" si="0"/>
        <v>25</v>
      </c>
      <c r="F39" s="12"/>
      <c r="G39" s="14">
        <f>IF(ISBLANK(Table13[[#This Row],[EARNED]]),"",Table13[[#This Row],[EARNED]])</f>
        <v>1.25</v>
      </c>
      <c r="H39" s="12"/>
      <c r="I39" s="9">
        <f t="shared" si="1"/>
        <v>35</v>
      </c>
      <c r="J39" s="12"/>
      <c r="K39" s="21"/>
    </row>
    <row r="40" spans="1:11" x14ac:dyDescent="0.25">
      <c r="A40" s="24">
        <v>43951</v>
      </c>
      <c r="B40" s="12"/>
      <c r="C40" s="14">
        <v>1.25</v>
      </c>
      <c r="D40" s="12"/>
      <c r="E40" s="9">
        <f t="shared" si="0"/>
        <v>26.25</v>
      </c>
      <c r="F40" s="12"/>
      <c r="G40" s="14">
        <f>IF(ISBLANK(Table13[[#This Row],[EARNED]]),"",Table13[[#This Row],[EARNED]])</f>
        <v>1.25</v>
      </c>
      <c r="H40" s="12"/>
      <c r="I40" s="9">
        <f t="shared" si="1"/>
        <v>36.25</v>
      </c>
      <c r="J40" s="12"/>
      <c r="K40" s="21"/>
    </row>
    <row r="41" spans="1:11" x14ac:dyDescent="0.25">
      <c r="A41" s="24">
        <v>43982</v>
      </c>
      <c r="B41" s="12"/>
      <c r="C41" s="14">
        <v>1.25</v>
      </c>
      <c r="D41" s="12"/>
      <c r="E41" s="9">
        <f t="shared" si="0"/>
        <v>27.5</v>
      </c>
      <c r="F41" s="12"/>
      <c r="G41" s="14">
        <f>IF(ISBLANK(Table13[[#This Row],[EARNED]]),"",Table13[[#This Row],[EARNED]])</f>
        <v>1.25</v>
      </c>
      <c r="H41" s="12"/>
      <c r="I41" s="9">
        <f t="shared" si="1"/>
        <v>37.5</v>
      </c>
      <c r="J41" s="12"/>
      <c r="K41" s="21"/>
    </row>
    <row r="42" spans="1:11" x14ac:dyDescent="0.25">
      <c r="A42" s="24">
        <v>44012</v>
      </c>
      <c r="B42" s="12"/>
      <c r="C42" s="14">
        <v>1.25</v>
      </c>
      <c r="D42" s="12"/>
      <c r="E42" s="9">
        <f t="shared" si="0"/>
        <v>28.75</v>
      </c>
      <c r="F42" s="12"/>
      <c r="G42" s="14">
        <f>IF(ISBLANK(Table13[[#This Row],[EARNED]]),"",Table13[[#This Row],[EARNED]])</f>
        <v>1.25</v>
      </c>
      <c r="H42" s="12"/>
      <c r="I42" s="9">
        <f t="shared" si="1"/>
        <v>38.75</v>
      </c>
      <c r="J42" s="12"/>
      <c r="K42" s="21"/>
    </row>
    <row r="43" spans="1:11" x14ac:dyDescent="0.25">
      <c r="A43" s="24">
        <v>44043</v>
      </c>
      <c r="B43" s="12"/>
      <c r="C43" s="14">
        <v>1.25</v>
      </c>
      <c r="D43" s="12"/>
      <c r="E43" s="9">
        <f t="shared" si="0"/>
        <v>30</v>
      </c>
      <c r="F43" s="12"/>
      <c r="G43" s="14">
        <f>IF(ISBLANK(Table13[[#This Row],[EARNED]]),"",Table13[[#This Row],[EARNED]])</f>
        <v>1.25</v>
      </c>
      <c r="H43" s="12"/>
      <c r="I43" s="9">
        <f t="shared" si="1"/>
        <v>40</v>
      </c>
      <c r="J43" s="12"/>
      <c r="K43" s="21"/>
    </row>
    <row r="44" spans="1:11" x14ac:dyDescent="0.25">
      <c r="A44" s="24">
        <v>44074</v>
      </c>
      <c r="B44" s="12"/>
      <c r="C44" s="14">
        <v>1.25</v>
      </c>
      <c r="D44" s="12"/>
      <c r="E44" s="9">
        <f t="shared" si="0"/>
        <v>31.25</v>
      </c>
      <c r="F44" s="12"/>
      <c r="G44" s="14">
        <f>IF(ISBLANK(Table13[[#This Row],[EARNED]]),"",Table13[[#This Row],[EARNED]])</f>
        <v>1.25</v>
      </c>
      <c r="H44" s="12"/>
      <c r="I44" s="9">
        <f t="shared" si="1"/>
        <v>41.25</v>
      </c>
      <c r="J44" s="12"/>
      <c r="K44" s="21"/>
    </row>
    <row r="45" spans="1:11" x14ac:dyDescent="0.25">
      <c r="A45" s="24">
        <v>44104</v>
      </c>
      <c r="B45" s="12"/>
      <c r="C45" s="14">
        <v>1.25</v>
      </c>
      <c r="D45" s="12"/>
      <c r="E45" s="9">
        <f t="shared" si="0"/>
        <v>32.5</v>
      </c>
      <c r="F45" s="12"/>
      <c r="G45" s="14">
        <f>IF(ISBLANK(Table13[[#This Row],[EARNED]]),"",Table13[[#This Row],[EARNED]])</f>
        <v>1.25</v>
      </c>
      <c r="H45" s="12"/>
      <c r="I45" s="9">
        <f t="shared" si="1"/>
        <v>42.5</v>
      </c>
      <c r="J45" s="12"/>
      <c r="K45" s="21"/>
    </row>
    <row r="46" spans="1:11" x14ac:dyDescent="0.25">
      <c r="A46" s="24">
        <v>44135</v>
      </c>
      <c r="B46" s="12"/>
      <c r="C46" s="14">
        <v>1.25</v>
      </c>
      <c r="D46" s="12"/>
      <c r="E46" s="9">
        <f t="shared" si="0"/>
        <v>33.75</v>
      </c>
      <c r="F46" s="12"/>
      <c r="G46" s="14">
        <f>IF(ISBLANK(Table13[[#This Row],[EARNED]]),"",Table13[[#This Row],[EARNED]])</f>
        <v>1.25</v>
      </c>
      <c r="H46" s="12"/>
      <c r="I46" s="9">
        <f t="shared" si="1"/>
        <v>43.75</v>
      </c>
      <c r="J46" s="12"/>
      <c r="K46" s="21"/>
    </row>
    <row r="47" spans="1:11" x14ac:dyDescent="0.25">
      <c r="A47" s="24">
        <v>44165</v>
      </c>
      <c r="B47" s="13"/>
      <c r="C47" s="14">
        <v>1.25</v>
      </c>
      <c r="D47" s="13"/>
      <c r="E47" s="9">
        <f t="shared" si="0"/>
        <v>35</v>
      </c>
      <c r="F47" s="13"/>
      <c r="G47" s="14">
        <f>IF(ISBLANK(Table13[[#This Row],[EARNED]]),"",Table13[[#This Row],[EARNED]])</f>
        <v>1.25</v>
      </c>
      <c r="H47" s="13"/>
      <c r="I47" s="9">
        <f t="shared" si="1"/>
        <v>45</v>
      </c>
      <c r="J47" s="13"/>
      <c r="K47" s="16"/>
    </row>
    <row r="48" spans="1:11" x14ac:dyDescent="0.25">
      <c r="A48" s="24">
        <v>44196</v>
      </c>
      <c r="B48" s="13" t="s">
        <v>44</v>
      </c>
      <c r="C48" s="14">
        <v>1.25</v>
      </c>
      <c r="D48" s="13">
        <v>5</v>
      </c>
      <c r="E48" s="9">
        <f t="shared" si="0"/>
        <v>31.25</v>
      </c>
      <c r="F48" s="13"/>
      <c r="G48" s="14">
        <f>IF(ISBLANK(Table13[[#This Row],[EARNED]]),"",Table13[[#This Row],[EARNED]])</f>
        <v>1.25</v>
      </c>
      <c r="H48" s="12"/>
      <c r="I48" s="9">
        <f t="shared" si="1"/>
        <v>46.25</v>
      </c>
      <c r="J48" s="12"/>
      <c r="K48" s="21"/>
    </row>
    <row r="49" spans="1:11" x14ac:dyDescent="0.25">
      <c r="A49" s="38" t="s">
        <v>38</v>
      </c>
      <c r="B49" s="13"/>
      <c r="C49" s="14"/>
      <c r="D49" s="13"/>
      <c r="E49" s="9">
        <f t="shared" si="0"/>
        <v>31.25</v>
      </c>
      <c r="F49" s="13"/>
      <c r="G49" s="14" t="str">
        <f>IF(ISBLANK(Table13[[#This Row],[EARNED]]),"",Table13[[#This Row],[EARNED]])</f>
        <v/>
      </c>
      <c r="H49" s="12"/>
      <c r="I49" s="9">
        <f t="shared" si="1"/>
        <v>46.25</v>
      </c>
      <c r="J49" s="12"/>
      <c r="K49" s="21"/>
    </row>
    <row r="50" spans="1:11" x14ac:dyDescent="0.25">
      <c r="A50" s="24">
        <v>44227</v>
      </c>
      <c r="B50" s="13"/>
      <c r="C50" s="14">
        <v>1.25</v>
      </c>
      <c r="D50" s="13"/>
      <c r="E50" s="9">
        <f t="shared" si="0"/>
        <v>32.5</v>
      </c>
      <c r="F50" s="13"/>
      <c r="G50" s="14">
        <f>IF(ISBLANK(Table13[[#This Row],[EARNED]]),"",Table13[[#This Row],[EARNED]])</f>
        <v>1.25</v>
      </c>
      <c r="H50" s="12"/>
      <c r="I50" s="9">
        <f t="shared" si="1"/>
        <v>47.5</v>
      </c>
      <c r="J50" s="12"/>
      <c r="K50" s="21"/>
    </row>
    <row r="51" spans="1:11" x14ac:dyDescent="0.25">
      <c r="A51" s="24">
        <v>44255</v>
      </c>
      <c r="B51" s="13"/>
      <c r="C51" s="14">
        <v>1.25</v>
      </c>
      <c r="D51" s="13"/>
      <c r="E51" s="9">
        <f t="shared" si="0"/>
        <v>33.75</v>
      </c>
      <c r="F51" s="13"/>
      <c r="G51" s="14">
        <f>IF(ISBLANK(Table13[[#This Row],[EARNED]]),"",Table13[[#This Row],[EARNED]])</f>
        <v>1.25</v>
      </c>
      <c r="H51" s="12"/>
      <c r="I51" s="9">
        <f t="shared" si="1"/>
        <v>48.75</v>
      </c>
      <c r="J51" s="12"/>
      <c r="K51" s="21"/>
    </row>
    <row r="52" spans="1:11" x14ac:dyDescent="0.25">
      <c r="A52" s="24">
        <v>44286</v>
      </c>
      <c r="B52" s="13"/>
      <c r="C52" s="14">
        <v>1.25</v>
      </c>
      <c r="D52" s="13"/>
      <c r="E52" s="9">
        <f t="shared" si="0"/>
        <v>35</v>
      </c>
      <c r="F52" s="13"/>
      <c r="G52" s="14">
        <f>IF(ISBLANK(Table13[[#This Row],[EARNED]]),"",Table13[[#This Row],[EARNED]])</f>
        <v>1.25</v>
      </c>
      <c r="H52" s="12"/>
      <c r="I52" s="9">
        <f t="shared" si="1"/>
        <v>50</v>
      </c>
      <c r="J52" s="12"/>
      <c r="K52" s="21"/>
    </row>
    <row r="53" spans="1:11" x14ac:dyDescent="0.25">
      <c r="A53" s="24">
        <v>44316</v>
      </c>
      <c r="B53" s="13"/>
      <c r="C53" s="14">
        <v>1.25</v>
      </c>
      <c r="D53" s="13"/>
      <c r="E53" s="9">
        <f t="shared" si="0"/>
        <v>36.25</v>
      </c>
      <c r="F53" s="13"/>
      <c r="G53" s="14">
        <f>IF(ISBLANK(Table13[[#This Row],[EARNED]]),"",Table13[[#This Row],[EARNED]])</f>
        <v>1.25</v>
      </c>
      <c r="H53" s="12"/>
      <c r="I53" s="9">
        <f t="shared" si="1"/>
        <v>51.25</v>
      </c>
      <c r="J53" s="12"/>
      <c r="K53" s="21"/>
    </row>
    <row r="54" spans="1:11" x14ac:dyDescent="0.25">
      <c r="A54" s="24">
        <v>44347</v>
      </c>
      <c r="B54" s="13"/>
      <c r="C54" s="14">
        <v>1.25</v>
      </c>
      <c r="D54" s="13"/>
      <c r="E54" s="9">
        <f t="shared" si="0"/>
        <v>37.5</v>
      </c>
      <c r="F54" s="13"/>
      <c r="G54" s="14">
        <f>IF(ISBLANK(Table13[[#This Row],[EARNED]]),"",Table13[[#This Row],[EARNED]])</f>
        <v>1.25</v>
      </c>
      <c r="H54" s="12"/>
      <c r="I54" s="9">
        <f t="shared" si="1"/>
        <v>52.5</v>
      </c>
      <c r="J54" s="12"/>
      <c r="K54" s="21"/>
    </row>
    <row r="55" spans="1:11" x14ac:dyDescent="0.25">
      <c r="A55" s="24">
        <v>44377</v>
      </c>
      <c r="B55" s="13"/>
      <c r="C55" s="14">
        <v>1.25</v>
      </c>
      <c r="D55" s="13"/>
      <c r="E55" s="9">
        <f t="shared" si="0"/>
        <v>38.75</v>
      </c>
      <c r="F55" s="13"/>
      <c r="G55" s="14">
        <f>IF(ISBLANK(Table13[[#This Row],[EARNED]]),"",Table13[[#This Row],[EARNED]])</f>
        <v>1.25</v>
      </c>
      <c r="H55" s="12"/>
      <c r="I55" s="9">
        <f t="shared" si="1"/>
        <v>53.75</v>
      </c>
      <c r="J55" s="12"/>
      <c r="K55" s="21"/>
    </row>
    <row r="56" spans="1:11" x14ac:dyDescent="0.25">
      <c r="A56" s="24">
        <v>44408</v>
      </c>
      <c r="B56" s="13"/>
      <c r="C56" s="14">
        <v>1.25</v>
      </c>
      <c r="D56" s="13"/>
      <c r="E56" s="9">
        <f t="shared" si="0"/>
        <v>40</v>
      </c>
      <c r="F56" s="13"/>
      <c r="G56" s="14">
        <f>IF(ISBLANK(Table13[[#This Row],[EARNED]]),"",Table13[[#This Row],[EARNED]])</f>
        <v>1.25</v>
      </c>
      <c r="H56" s="12"/>
      <c r="I56" s="9">
        <f t="shared" si="1"/>
        <v>55</v>
      </c>
      <c r="J56" s="12"/>
      <c r="K56" s="21"/>
    </row>
    <row r="57" spans="1:11" x14ac:dyDescent="0.25">
      <c r="A57" s="24">
        <v>44439</v>
      </c>
      <c r="B57" s="13"/>
      <c r="C57" s="14">
        <v>1.25</v>
      </c>
      <c r="D57" s="13"/>
      <c r="E57" s="9">
        <f t="shared" si="0"/>
        <v>41.25</v>
      </c>
      <c r="F57" s="13"/>
      <c r="G57" s="14">
        <f>IF(ISBLANK(Table13[[#This Row],[EARNED]]),"",Table13[[#This Row],[EARNED]])</f>
        <v>1.25</v>
      </c>
      <c r="H57" s="12"/>
      <c r="I57" s="9">
        <f t="shared" si="1"/>
        <v>56.25</v>
      </c>
      <c r="J57" s="12"/>
      <c r="K57" s="21"/>
    </row>
    <row r="58" spans="1:11" x14ac:dyDescent="0.25">
      <c r="A58" s="24">
        <v>44469</v>
      </c>
      <c r="B58" s="13"/>
      <c r="C58" s="14">
        <v>1.25</v>
      </c>
      <c r="D58" s="13"/>
      <c r="E58" s="9">
        <f t="shared" si="0"/>
        <v>42.5</v>
      </c>
      <c r="F58" s="13"/>
      <c r="G58" s="14">
        <f>IF(ISBLANK(Table13[[#This Row],[EARNED]]),"",Table13[[#This Row],[EARNED]])</f>
        <v>1.25</v>
      </c>
      <c r="H58" s="13"/>
      <c r="I58" s="9">
        <f t="shared" si="1"/>
        <v>57.5</v>
      </c>
      <c r="J58" s="13"/>
      <c r="K58" s="16"/>
    </row>
    <row r="59" spans="1:11" x14ac:dyDescent="0.25">
      <c r="A59" s="24">
        <v>44500</v>
      </c>
      <c r="B59" s="12"/>
      <c r="C59" s="14">
        <v>1.25</v>
      </c>
      <c r="D59" s="12"/>
      <c r="E59" s="9">
        <f t="shared" si="0"/>
        <v>43.75</v>
      </c>
      <c r="F59" s="12"/>
      <c r="G59" s="14">
        <f>IF(ISBLANK(Table13[[#This Row],[EARNED]]),"",Table13[[#This Row],[EARNED]])</f>
        <v>1.25</v>
      </c>
      <c r="H59" s="12"/>
      <c r="I59" s="9">
        <f t="shared" si="1"/>
        <v>58.75</v>
      </c>
      <c r="J59" s="12"/>
      <c r="K59" s="21"/>
    </row>
    <row r="60" spans="1:11" x14ac:dyDescent="0.25">
      <c r="A60" s="24">
        <v>44530</v>
      </c>
      <c r="B60" s="12"/>
      <c r="C60" s="14">
        <v>1.25</v>
      </c>
      <c r="D60" s="12"/>
      <c r="E60" s="9">
        <f t="shared" si="0"/>
        <v>45</v>
      </c>
      <c r="F60" s="12"/>
      <c r="G60" s="14">
        <f>IF(ISBLANK(Table13[[#This Row],[EARNED]]),"",Table13[[#This Row],[EARNED]])</f>
        <v>1.25</v>
      </c>
      <c r="H60" s="12"/>
      <c r="I60" s="9">
        <f t="shared" si="1"/>
        <v>60</v>
      </c>
      <c r="J60" s="12"/>
      <c r="K60" s="21"/>
    </row>
    <row r="61" spans="1:11" x14ac:dyDescent="0.25">
      <c r="A61" s="24">
        <v>44561</v>
      </c>
      <c r="B61" s="12" t="s">
        <v>44</v>
      </c>
      <c r="C61" s="14">
        <v>1.25</v>
      </c>
      <c r="D61" s="12">
        <v>5</v>
      </c>
      <c r="E61" s="9">
        <f t="shared" si="0"/>
        <v>41.25</v>
      </c>
      <c r="F61" s="12"/>
      <c r="G61" s="14">
        <f>IF(ISBLANK(Table13[[#This Row],[EARNED]]),"",Table13[[#This Row],[EARNED]])</f>
        <v>1.25</v>
      </c>
      <c r="H61" s="12"/>
      <c r="I61" s="9">
        <f t="shared" si="1"/>
        <v>61.25</v>
      </c>
      <c r="J61" s="12"/>
      <c r="K61" s="21"/>
    </row>
    <row r="62" spans="1:11" x14ac:dyDescent="0.25">
      <c r="A62" s="38" t="s">
        <v>39</v>
      </c>
      <c r="B62" s="12"/>
      <c r="C62" s="14"/>
      <c r="D62" s="12"/>
      <c r="E62" s="9">
        <f t="shared" si="0"/>
        <v>41.25</v>
      </c>
      <c r="F62" s="12"/>
      <c r="G62" s="14" t="str">
        <f>IF(ISBLANK(Table13[[#This Row],[EARNED]]),"",Table13[[#This Row],[EARNED]])</f>
        <v/>
      </c>
      <c r="H62" s="12"/>
      <c r="I62" s="9">
        <f t="shared" si="1"/>
        <v>61.25</v>
      </c>
      <c r="J62" s="12"/>
      <c r="K62" s="21"/>
    </row>
    <row r="63" spans="1:11" x14ac:dyDescent="0.25">
      <c r="A63" s="24">
        <v>44592</v>
      </c>
      <c r="B63" s="13"/>
      <c r="C63" s="14">
        <v>1.25</v>
      </c>
      <c r="D63" s="13"/>
      <c r="E63" s="9">
        <f t="shared" si="0"/>
        <v>42.5</v>
      </c>
      <c r="F63" s="13"/>
      <c r="G63" s="14">
        <f>IF(ISBLANK(Table13[[#This Row],[EARNED]]),"",Table13[[#This Row],[EARNED]])</f>
        <v>1.25</v>
      </c>
      <c r="H63" s="13"/>
      <c r="I63" s="9">
        <f t="shared" si="1"/>
        <v>62.5</v>
      </c>
      <c r="J63" s="13"/>
      <c r="K63" s="16"/>
    </row>
    <row r="64" spans="1:11" x14ac:dyDescent="0.25">
      <c r="A64" s="24">
        <v>44620</v>
      </c>
      <c r="B64" s="21"/>
      <c r="C64" s="14">
        <v>1.25</v>
      </c>
      <c r="D64" s="40"/>
      <c r="E64" s="9">
        <f t="shared" si="0"/>
        <v>43.75</v>
      </c>
      <c r="F64" s="21"/>
      <c r="G64" s="14">
        <f>IF(ISBLANK(Table13[[#This Row],[EARNED]]),"",Table13[[#This Row],[EARNED]])</f>
        <v>1.25</v>
      </c>
      <c r="H64" s="40"/>
      <c r="I64" s="9">
        <f t="shared" si="1"/>
        <v>63.75</v>
      </c>
      <c r="J64" s="12"/>
      <c r="K64" s="21"/>
    </row>
    <row r="65" spans="1:11" x14ac:dyDescent="0.25">
      <c r="A65" s="24">
        <v>44651</v>
      </c>
      <c r="B65" s="21"/>
      <c r="C65" s="14">
        <v>1.25</v>
      </c>
      <c r="D65" s="40"/>
      <c r="E65" s="9">
        <f t="shared" si="0"/>
        <v>45</v>
      </c>
      <c r="F65" s="21"/>
      <c r="G65" s="14">
        <f>IF(ISBLANK(Table13[[#This Row],[EARNED]]),"",Table13[[#This Row],[EARNED]])</f>
        <v>1.25</v>
      </c>
      <c r="H65" s="40"/>
      <c r="I65" s="9">
        <f t="shared" si="1"/>
        <v>65</v>
      </c>
      <c r="J65" s="12"/>
      <c r="K65" s="21"/>
    </row>
    <row r="66" spans="1:11" x14ac:dyDescent="0.25">
      <c r="A66" s="24">
        <v>44681</v>
      </c>
      <c r="B66" s="21"/>
      <c r="C66" s="14">
        <v>1.25</v>
      </c>
      <c r="D66" s="40"/>
      <c r="E66" s="9">
        <f t="shared" si="0"/>
        <v>46.25</v>
      </c>
      <c r="F66" s="21"/>
      <c r="G66" s="14">
        <f>IF(ISBLANK(Table13[[#This Row],[EARNED]]),"",Table13[[#This Row],[EARNED]])</f>
        <v>1.25</v>
      </c>
      <c r="H66" s="40"/>
      <c r="I66" s="9">
        <f t="shared" si="1"/>
        <v>66.25</v>
      </c>
      <c r="J66" s="12"/>
      <c r="K66" s="21"/>
    </row>
    <row r="67" spans="1:11" x14ac:dyDescent="0.25">
      <c r="A67" s="24">
        <v>44712</v>
      </c>
      <c r="B67" s="21"/>
      <c r="C67" s="14">
        <v>1.25</v>
      </c>
      <c r="D67" s="40"/>
      <c r="E67" s="9">
        <f t="shared" si="0"/>
        <v>47.5</v>
      </c>
      <c r="F67" s="21"/>
      <c r="G67" s="14">
        <f>IF(ISBLANK(Table13[[#This Row],[EARNED]]),"",Table13[[#This Row],[EARNED]])</f>
        <v>1.25</v>
      </c>
      <c r="H67" s="40"/>
      <c r="I67" s="9">
        <f t="shared" si="1"/>
        <v>67.5</v>
      </c>
      <c r="J67" s="12"/>
      <c r="K67" s="21"/>
    </row>
    <row r="68" spans="1:11" x14ac:dyDescent="0.25">
      <c r="A68" s="24">
        <v>44742</v>
      </c>
      <c r="B68" s="21"/>
      <c r="C68" s="14">
        <v>1.25</v>
      </c>
      <c r="D68" s="40"/>
      <c r="E68" s="9">
        <f t="shared" si="0"/>
        <v>48.75</v>
      </c>
      <c r="F68" s="21"/>
      <c r="G68" s="14">
        <f>IF(ISBLANK(Table13[[#This Row],[EARNED]]),"",Table13[[#This Row],[EARNED]])</f>
        <v>1.25</v>
      </c>
      <c r="H68" s="40"/>
      <c r="I68" s="9">
        <f t="shared" si="1"/>
        <v>68.75</v>
      </c>
      <c r="J68" s="12"/>
      <c r="K68" s="21"/>
    </row>
    <row r="69" spans="1:11" x14ac:dyDescent="0.25">
      <c r="A69" s="24">
        <v>44773</v>
      </c>
      <c r="B69" s="12"/>
      <c r="C69" s="14">
        <v>1.25</v>
      </c>
      <c r="D69" s="40"/>
      <c r="E69" s="9">
        <f t="shared" si="0"/>
        <v>50</v>
      </c>
      <c r="F69" s="21"/>
      <c r="G69" s="14">
        <f>IF(ISBLANK(Table13[[#This Row],[EARNED]]),"",Table13[[#This Row],[EARNED]])</f>
        <v>1.25</v>
      </c>
      <c r="H69" s="40"/>
      <c r="I69" s="9">
        <f t="shared" si="1"/>
        <v>70</v>
      </c>
      <c r="J69" s="12"/>
      <c r="K69" s="21"/>
    </row>
    <row r="70" spans="1:11" x14ac:dyDescent="0.25">
      <c r="A70" s="24">
        <v>44804</v>
      </c>
      <c r="B70" s="21"/>
      <c r="C70" s="14">
        <v>1.25</v>
      </c>
      <c r="D70" s="40"/>
      <c r="E70" s="9">
        <f t="shared" si="0"/>
        <v>51.25</v>
      </c>
      <c r="F70" s="21"/>
      <c r="G70" s="14">
        <f>IF(ISBLANK(Table13[[#This Row],[EARNED]]),"",Table13[[#This Row],[EARNED]])</f>
        <v>1.25</v>
      </c>
      <c r="H70" s="40"/>
      <c r="I70" s="9">
        <f t="shared" si="1"/>
        <v>71.25</v>
      </c>
      <c r="J70" s="12"/>
      <c r="K70" s="21"/>
    </row>
    <row r="71" spans="1:11" x14ac:dyDescent="0.25">
      <c r="A71" s="24">
        <v>44834</v>
      </c>
      <c r="B71" s="21"/>
      <c r="C71" s="14">
        <v>1.25</v>
      </c>
      <c r="D71" s="40"/>
      <c r="E71" s="9">
        <f t="shared" si="0"/>
        <v>52.5</v>
      </c>
      <c r="F71" s="21"/>
      <c r="G71" s="14">
        <f>IF(ISBLANK(Table13[[#This Row],[EARNED]]),"",Table13[[#This Row],[EARNED]])</f>
        <v>1.25</v>
      </c>
      <c r="H71" s="40"/>
      <c r="I71" s="9">
        <f t="shared" si="1"/>
        <v>72.5</v>
      </c>
      <c r="J71" s="12"/>
      <c r="K71" s="21"/>
    </row>
    <row r="72" spans="1:11" x14ac:dyDescent="0.25">
      <c r="A72" s="24">
        <v>44865</v>
      </c>
      <c r="B72" s="21"/>
      <c r="C72" s="14">
        <v>1.25</v>
      </c>
      <c r="D72" s="40"/>
      <c r="E72" s="9">
        <f t="shared" si="0"/>
        <v>53.75</v>
      </c>
      <c r="F72" s="21"/>
      <c r="G72" s="14">
        <f>IF(ISBLANK(Table13[[#This Row],[EARNED]]),"",Table13[[#This Row],[EARNED]])</f>
        <v>1.25</v>
      </c>
      <c r="H72" s="40"/>
      <c r="I72" s="9">
        <f t="shared" si="1"/>
        <v>73.75</v>
      </c>
      <c r="J72" s="12"/>
      <c r="K72" s="21"/>
    </row>
    <row r="73" spans="1:11" x14ac:dyDescent="0.25">
      <c r="A73" s="24">
        <v>44895</v>
      </c>
      <c r="B73" s="21"/>
      <c r="C73" s="14">
        <v>1.25</v>
      </c>
      <c r="D73" s="40"/>
      <c r="E73" s="9">
        <f t="shared" si="0"/>
        <v>55</v>
      </c>
      <c r="F73" s="21"/>
      <c r="G73" s="14">
        <f>IF(ISBLANK(Table13[[#This Row],[EARNED]]),"",Table13[[#This Row],[EARNED]])</f>
        <v>1.25</v>
      </c>
      <c r="H73" s="40"/>
      <c r="I73" s="9">
        <f t="shared" si="1"/>
        <v>75</v>
      </c>
      <c r="J73" s="12"/>
      <c r="K73" s="21"/>
    </row>
    <row r="74" spans="1:11" x14ac:dyDescent="0.25">
      <c r="A74" s="24">
        <v>44926</v>
      </c>
      <c r="B74" s="21" t="s">
        <v>44</v>
      </c>
      <c r="C74" s="14">
        <v>1.25</v>
      </c>
      <c r="D74" s="40">
        <v>5</v>
      </c>
      <c r="E74" s="9">
        <f t="shared" si="0"/>
        <v>51.25</v>
      </c>
      <c r="F74" s="21"/>
      <c r="G74" s="14">
        <f>IF(ISBLANK(Table13[[#This Row],[EARNED]]),"",Table13[[#This Row],[EARNED]])</f>
        <v>1.25</v>
      </c>
      <c r="H74" s="40"/>
      <c r="I74" s="9">
        <f t="shared" si="1"/>
        <v>76.25</v>
      </c>
      <c r="J74" s="12"/>
      <c r="K74" s="21" t="s">
        <v>54</v>
      </c>
    </row>
    <row r="75" spans="1:11" x14ac:dyDescent="0.25">
      <c r="A75" s="38" t="s">
        <v>45</v>
      </c>
      <c r="B75" s="21"/>
      <c r="C75" s="14"/>
      <c r="D75" s="40"/>
      <c r="E75" s="9">
        <f t="shared" si="0"/>
        <v>51.25</v>
      </c>
      <c r="F75" s="21"/>
      <c r="G75" s="14" t="str">
        <f>IF(ISBLANK(Table13[[#This Row],[EARNED]]),"",Table13[[#This Row],[EARNED]])</f>
        <v/>
      </c>
      <c r="H75" s="40"/>
      <c r="I75" s="9">
        <f t="shared" si="1"/>
        <v>76.25</v>
      </c>
      <c r="J75" s="12"/>
      <c r="K75" s="21"/>
    </row>
    <row r="76" spans="1:11" x14ac:dyDescent="0.25">
      <c r="A76" s="41">
        <v>44957</v>
      </c>
      <c r="B76" s="16"/>
      <c r="C76" s="14">
        <v>1.25</v>
      </c>
      <c r="D76" s="43"/>
      <c r="E76" s="9">
        <f t="shared" ref="E76:E78" si="2">SUM(C76,E75)-D76</f>
        <v>52.5</v>
      </c>
      <c r="F76" s="16"/>
      <c r="G76" s="42">
        <f>IF(ISBLANK(Table13[[#This Row],[EARNED]]),"",Table13[[#This Row],[EARNED]])</f>
        <v>1.25</v>
      </c>
      <c r="H76" s="43"/>
      <c r="I76" s="9">
        <f t="shared" ref="I76:I78" si="3">SUM(G76,I75)-H76</f>
        <v>77.5</v>
      </c>
      <c r="J76" s="13"/>
      <c r="K76" s="16"/>
    </row>
    <row r="77" spans="1:11" x14ac:dyDescent="0.25">
      <c r="A77" s="41">
        <v>44985</v>
      </c>
      <c r="B77" s="21"/>
      <c r="C77" s="14">
        <v>1.25</v>
      </c>
      <c r="D77" s="40"/>
      <c r="E77" s="9">
        <f t="shared" si="2"/>
        <v>53.75</v>
      </c>
      <c r="F77" s="21"/>
      <c r="G77" s="14">
        <f>IF(ISBLANK(Table13[[#This Row],[EARNED]]),"",Table13[[#This Row],[EARNED]])</f>
        <v>1.25</v>
      </c>
      <c r="H77" s="40"/>
      <c r="I77" s="9">
        <f t="shared" si="3"/>
        <v>78.75</v>
      </c>
      <c r="J77" s="12"/>
      <c r="K77" s="21"/>
    </row>
    <row r="78" spans="1:11" x14ac:dyDescent="0.25">
      <c r="A78" s="41">
        <v>45016</v>
      </c>
      <c r="B78" s="21"/>
      <c r="C78" s="14">
        <v>1.25</v>
      </c>
      <c r="D78" s="40"/>
      <c r="E78" s="9">
        <f t="shared" si="2"/>
        <v>55</v>
      </c>
      <c r="F78" s="21"/>
      <c r="G78" s="14">
        <f>IF(ISBLANK(Table13[[#This Row],[EARNED]]),"",Table13[[#This Row],[EARNED]])</f>
        <v>1.25</v>
      </c>
      <c r="H78" s="40"/>
      <c r="I78" s="9">
        <f t="shared" si="3"/>
        <v>80</v>
      </c>
      <c r="J78" s="12"/>
      <c r="K78" s="21"/>
    </row>
    <row r="79" spans="1:11" x14ac:dyDescent="0.25">
      <c r="A79" s="55"/>
      <c r="B79" s="56" t="s">
        <v>50</v>
      </c>
      <c r="C79" s="57"/>
      <c r="D79" s="56"/>
      <c r="E79" s="58"/>
      <c r="F79" s="12"/>
      <c r="G79" s="14"/>
      <c r="H79" s="12"/>
      <c r="I79" s="9"/>
      <c r="J79" s="12"/>
      <c r="K79" s="21"/>
    </row>
    <row r="80" spans="1:11" x14ac:dyDescent="0.25">
      <c r="A80" s="39"/>
      <c r="B80" s="12"/>
      <c r="C80" s="14"/>
      <c r="D80" s="59" t="s">
        <v>51</v>
      </c>
      <c r="E80" s="9"/>
      <c r="F80" s="12"/>
      <c r="G80" s="14"/>
      <c r="H80" s="59" t="s">
        <v>52</v>
      </c>
      <c r="I80" s="9"/>
      <c r="J80" s="12"/>
      <c r="K80" s="21"/>
    </row>
    <row r="81" spans="1:11" x14ac:dyDescent="0.25">
      <c r="A81" s="39"/>
      <c r="B81" s="12"/>
      <c r="C81" s="14" t="s">
        <v>49</v>
      </c>
      <c r="D81" s="12"/>
      <c r="E81" s="9"/>
      <c r="F81" s="12"/>
      <c r="G81" s="57" t="s">
        <v>49</v>
      </c>
      <c r="H81" s="56"/>
      <c r="I81" s="58"/>
      <c r="J81" s="56"/>
      <c r="K81" s="60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selection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5" t="s">
        <v>34</v>
      </c>
      <c r="C2" s="45"/>
      <c r="D2" s="22" t="s">
        <v>14</v>
      </c>
      <c r="E2" s="11"/>
      <c r="F2" s="46"/>
      <c r="G2" s="46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5"/>
      <c r="C3" s="45"/>
      <c r="D3" s="23" t="s">
        <v>13</v>
      </c>
      <c r="F3" s="49">
        <v>36696</v>
      </c>
      <c r="G3" s="47"/>
      <c r="H3" s="27" t="s">
        <v>11</v>
      </c>
      <c r="I3" s="27"/>
      <c r="J3" s="50"/>
      <c r="K3" s="51"/>
    </row>
    <row r="4" spans="1:11" ht="14.45" customHeight="1" x14ac:dyDescent="0.25">
      <c r="A4" s="19" t="s">
        <v>16</v>
      </c>
      <c r="B4" s="45" t="s">
        <v>43</v>
      </c>
      <c r="C4" s="45"/>
      <c r="D4" s="23" t="s">
        <v>12</v>
      </c>
      <c r="F4" s="47"/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62.055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119.5</v>
      </c>
      <c r="J9" s="12"/>
      <c r="K9" s="21"/>
    </row>
    <row r="10" spans="1:11" x14ac:dyDescent="0.25">
      <c r="A10" s="38" t="s">
        <v>39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8</v>
      </c>
      <c r="I10" s="37" t="s">
        <v>32</v>
      </c>
      <c r="J10" s="12"/>
      <c r="K10" s="21" t="s">
        <v>41</v>
      </c>
    </row>
    <row r="11" spans="1:11" x14ac:dyDescent="0.25">
      <c r="A11" s="24">
        <v>44767</v>
      </c>
      <c r="B11" s="12" t="s">
        <v>40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/>
    </row>
    <row r="12" spans="1:11" x14ac:dyDescent="0.25">
      <c r="A12" s="38" t="s">
        <v>45</v>
      </c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/>
    </row>
    <row r="13" spans="1:11" x14ac:dyDescent="0.25">
      <c r="A13" s="24">
        <v>44986</v>
      </c>
      <c r="B13" s="12" t="s">
        <v>46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44">
        <v>45006</v>
      </c>
    </row>
    <row r="14" spans="1:11" x14ac:dyDescent="0.25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/>
    </row>
    <row r="15" spans="1:11" x14ac:dyDescent="0.25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25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25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25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25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25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25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25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25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25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25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25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25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25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25">
      <c r="A76" s="41"/>
      <c r="B76" s="16"/>
      <c r="C76" s="42"/>
      <c r="D76" s="43"/>
      <c r="E76" s="10"/>
      <c r="F76" s="16"/>
      <c r="G76" s="42" t="str">
        <f>IF(ISBLANK(Table1[[#This Row],[EARNED]]),"",Table1[[#This Row],[EARNED]])</f>
        <v/>
      </c>
      <c r="H76" s="43"/>
      <c r="I76" s="10"/>
      <c r="J76" s="13"/>
      <c r="K7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29" sqref="A2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</cols>
  <sheetData>
    <row r="1" spans="1:7" ht="15.75" x14ac:dyDescent="0.25">
      <c r="A1" s="54" t="s">
        <v>42</v>
      </c>
      <c r="B1" s="54"/>
      <c r="D1" s="53" t="s">
        <v>33</v>
      </c>
      <c r="E1" s="53"/>
      <c r="F1" s="53"/>
      <c r="G1" s="53"/>
    </row>
    <row r="2" spans="1:7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 x14ac:dyDescent="0.25">
      <c r="A3" s="12">
        <v>62.055</v>
      </c>
      <c r="B3" s="12">
        <v>128.5</v>
      </c>
      <c r="D3" s="12"/>
      <c r="E3" s="12"/>
      <c r="F3" s="12"/>
      <c r="G3" s="9">
        <f>SUM(D3,E4,F4)</f>
        <v>0</v>
      </c>
    </row>
    <row r="4" spans="1:7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</row>
    <row r="6" spans="1:7" x14ac:dyDescent="0.25">
      <c r="C6" s="35" t="s">
        <v>28</v>
      </c>
      <c r="D6" s="31" t="s">
        <v>30</v>
      </c>
      <c r="E6" s="31" t="s">
        <v>31</v>
      </c>
      <c r="F6" s="31" t="s">
        <v>30</v>
      </c>
    </row>
    <row r="7" spans="1:7" x14ac:dyDescent="0.25">
      <c r="C7" s="36">
        <v>1</v>
      </c>
      <c r="D7" s="34">
        <v>2E-3</v>
      </c>
      <c r="E7" s="1">
        <v>1</v>
      </c>
      <c r="F7" s="34">
        <v>0.125</v>
      </c>
    </row>
    <row r="8" spans="1:7" x14ac:dyDescent="0.25">
      <c r="C8" s="36">
        <v>2</v>
      </c>
      <c r="D8" s="34">
        <v>4.0000000000000001E-3</v>
      </c>
      <c r="E8" s="1">
        <v>2</v>
      </c>
      <c r="F8" s="34">
        <v>0.25</v>
      </c>
    </row>
    <row r="9" spans="1:7" x14ac:dyDescent="0.25">
      <c r="C9" s="36">
        <v>3</v>
      </c>
      <c r="D9" s="34">
        <v>6.0000000000000001E-3</v>
      </c>
      <c r="E9" s="1">
        <v>3</v>
      </c>
      <c r="F9" s="34">
        <v>0.375</v>
      </c>
    </row>
    <row r="10" spans="1:7" x14ac:dyDescent="0.25">
      <c r="C10" s="36">
        <v>4</v>
      </c>
      <c r="D10" s="34">
        <v>8.0000000000000002E-3</v>
      </c>
      <c r="E10" s="1">
        <v>4</v>
      </c>
      <c r="F10" s="34">
        <v>0.5</v>
      </c>
    </row>
    <row r="11" spans="1:7" x14ac:dyDescent="0.25">
      <c r="C11" s="36">
        <v>5</v>
      </c>
      <c r="D11" s="34">
        <v>0.01</v>
      </c>
      <c r="E11" s="1">
        <v>5</v>
      </c>
      <c r="F11" s="34">
        <v>0.625</v>
      </c>
    </row>
    <row r="12" spans="1:7" x14ac:dyDescent="0.25">
      <c r="C12" s="36">
        <v>6</v>
      </c>
      <c r="D12" s="34">
        <v>1.2E-2</v>
      </c>
      <c r="E12" s="1">
        <v>6</v>
      </c>
      <c r="F12" s="34">
        <v>0.75</v>
      </c>
    </row>
    <row r="13" spans="1:7" x14ac:dyDescent="0.25">
      <c r="C13" s="36">
        <v>7</v>
      </c>
      <c r="D13" s="34">
        <v>1.4999999999999999E-2</v>
      </c>
      <c r="E13" s="1">
        <v>7</v>
      </c>
      <c r="F13" s="34">
        <v>0.875</v>
      </c>
    </row>
    <row r="14" spans="1:7" x14ac:dyDescent="0.25">
      <c r="C14" s="36">
        <v>8</v>
      </c>
      <c r="D14" s="34">
        <v>1.7000000000000001E-2</v>
      </c>
      <c r="E14" s="1">
        <v>8</v>
      </c>
      <c r="F14" s="34">
        <v>1</v>
      </c>
    </row>
    <row r="15" spans="1:7" x14ac:dyDescent="0.25">
      <c r="C15" s="36">
        <v>9</v>
      </c>
      <c r="D15" s="34">
        <v>1.9000000000000003E-2</v>
      </c>
    </row>
    <row r="16" spans="1:7" x14ac:dyDescent="0.25">
      <c r="C16" s="36">
        <v>10</v>
      </c>
      <c r="D16" s="34">
        <v>2.1000000000000005E-2</v>
      </c>
    </row>
    <row r="17" spans="3:7" x14ac:dyDescent="0.25">
      <c r="C17" s="36">
        <v>11</v>
      </c>
      <c r="D17" s="34">
        <v>2.3000000000000007E-2</v>
      </c>
    </row>
    <row r="18" spans="3:7" s="1" customFormat="1" x14ac:dyDescent="0.25">
      <c r="C18" s="36">
        <v>12</v>
      </c>
      <c r="D18" s="34">
        <v>2.5000000000000008E-2</v>
      </c>
      <c r="G18"/>
    </row>
    <row r="19" spans="3:7" s="1" customFormat="1" x14ac:dyDescent="0.25">
      <c r="C19" s="36">
        <v>13</v>
      </c>
      <c r="D19" s="34">
        <v>2.700000000000001E-2</v>
      </c>
      <c r="G19"/>
    </row>
    <row r="20" spans="3:7" s="1" customFormat="1" x14ac:dyDescent="0.25">
      <c r="C20" s="36">
        <v>14</v>
      </c>
      <c r="D20" s="34">
        <v>2.9000000000000012E-2</v>
      </c>
      <c r="G20"/>
    </row>
    <row r="21" spans="3:7" s="1" customFormat="1" x14ac:dyDescent="0.25">
      <c r="C21" s="36">
        <v>15</v>
      </c>
      <c r="D21" s="34">
        <v>3.1000000000000014E-2</v>
      </c>
      <c r="G21"/>
    </row>
    <row r="22" spans="3:7" s="1" customFormat="1" x14ac:dyDescent="0.25">
      <c r="C22" s="36">
        <v>16</v>
      </c>
      <c r="D22" s="34">
        <v>3.3000000000000015E-2</v>
      </c>
      <c r="G22"/>
    </row>
    <row r="23" spans="3:7" s="1" customFormat="1" x14ac:dyDescent="0.25">
      <c r="C23" s="36">
        <v>17</v>
      </c>
      <c r="D23" s="34">
        <v>3.5000000000000017E-2</v>
      </c>
      <c r="G23"/>
    </row>
    <row r="24" spans="3:7" s="1" customFormat="1" x14ac:dyDescent="0.25">
      <c r="C24" s="36">
        <v>18</v>
      </c>
      <c r="D24" s="34">
        <v>3.7000000000000019E-2</v>
      </c>
      <c r="G24"/>
    </row>
    <row r="25" spans="3:7" s="1" customFormat="1" x14ac:dyDescent="0.25">
      <c r="C25" s="36">
        <v>19</v>
      </c>
      <c r="D25" s="34">
        <v>0.04</v>
      </c>
      <c r="G25"/>
    </row>
    <row r="26" spans="3:7" s="1" customFormat="1" x14ac:dyDescent="0.25">
      <c r="C26" s="36">
        <v>20</v>
      </c>
      <c r="D26" s="34">
        <v>4.2000000000000003E-2</v>
      </c>
      <c r="G26"/>
    </row>
    <row r="27" spans="3:7" s="1" customFormat="1" x14ac:dyDescent="0.25">
      <c r="C27" s="36">
        <v>21</v>
      </c>
      <c r="D27" s="34">
        <v>4.4000000000000004E-2</v>
      </c>
      <c r="G27"/>
    </row>
    <row r="28" spans="3:7" s="1" customFormat="1" x14ac:dyDescent="0.25">
      <c r="C28" s="36">
        <v>22</v>
      </c>
      <c r="D28" s="34">
        <v>4.6000000000000006E-2</v>
      </c>
      <c r="G28"/>
    </row>
    <row r="29" spans="3:7" s="1" customFormat="1" x14ac:dyDescent="0.25">
      <c r="C29" s="36">
        <v>23</v>
      </c>
      <c r="D29" s="34">
        <v>4.8000000000000008E-2</v>
      </c>
      <c r="G29"/>
    </row>
    <row r="30" spans="3:7" s="1" customFormat="1" x14ac:dyDescent="0.25">
      <c r="C30" s="36">
        <v>24</v>
      </c>
      <c r="D30" s="34">
        <v>5.000000000000001E-2</v>
      </c>
      <c r="G30"/>
    </row>
    <row r="31" spans="3:7" s="1" customFormat="1" x14ac:dyDescent="0.25">
      <c r="C31" s="36">
        <v>25</v>
      </c>
      <c r="D31" s="34">
        <v>5.2000000000000011E-2</v>
      </c>
      <c r="G31"/>
    </row>
    <row r="32" spans="3:7" s="1" customFormat="1" x14ac:dyDescent="0.25">
      <c r="C32" s="36">
        <v>26</v>
      </c>
      <c r="D32" s="34">
        <v>5.4000000000000013E-2</v>
      </c>
      <c r="G32"/>
    </row>
    <row r="33" spans="3:7" s="1" customFormat="1" x14ac:dyDescent="0.25">
      <c r="C33" s="36">
        <v>27</v>
      </c>
      <c r="D33" s="34">
        <v>5.6000000000000015E-2</v>
      </c>
      <c r="G33"/>
    </row>
    <row r="34" spans="3:7" s="1" customFormat="1" x14ac:dyDescent="0.25">
      <c r="C34" s="36">
        <v>28</v>
      </c>
      <c r="D34" s="34">
        <v>5.8000000000000017E-2</v>
      </c>
      <c r="G34"/>
    </row>
    <row r="35" spans="3:7" s="1" customFormat="1" x14ac:dyDescent="0.25">
      <c r="C35" s="36">
        <v>29</v>
      </c>
      <c r="D35" s="34">
        <v>6.0000000000000019E-2</v>
      </c>
      <c r="G35"/>
    </row>
    <row r="36" spans="3:7" s="1" customFormat="1" x14ac:dyDescent="0.25">
      <c r="C36" s="36">
        <v>30</v>
      </c>
      <c r="D36" s="34">
        <v>6.200000000000002E-2</v>
      </c>
      <c r="G36"/>
    </row>
    <row r="37" spans="3:7" s="1" customFormat="1" x14ac:dyDescent="0.25">
      <c r="C37" s="36">
        <v>31</v>
      </c>
      <c r="D37" s="34">
        <v>6.5000000000000002E-2</v>
      </c>
      <c r="G37"/>
    </row>
    <row r="38" spans="3:7" s="1" customFormat="1" x14ac:dyDescent="0.25">
      <c r="C38" s="36">
        <v>32</v>
      </c>
      <c r="D38" s="34">
        <v>6.7000000000000004E-2</v>
      </c>
      <c r="G38"/>
    </row>
    <row r="39" spans="3:7" s="1" customFormat="1" x14ac:dyDescent="0.25">
      <c r="C39" s="36">
        <v>33</v>
      </c>
      <c r="D39" s="34">
        <v>6.9000000000000006E-2</v>
      </c>
      <c r="G39"/>
    </row>
    <row r="40" spans="3:7" s="1" customFormat="1" x14ac:dyDescent="0.25">
      <c r="C40" s="36">
        <v>34</v>
      </c>
      <c r="D40" s="34">
        <v>7.1000000000000008E-2</v>
      </c>
      <c r="G40"/>
    </row>
    <row r="41" spans="3:7" s="1" customFormat="1" x14ac:dyDescent="0.25">
      <c r="C41" s="36">
        <v>35</v>
      </c>
      <c r="D41" s="34">
        <v>7.3000000000000009E-2</v>
      </c>
      <c r="G41"/>
    </row>
    <row r="42" spans="3:7" s="1" customFormat="1" x14ac:dyDescent="0.25">
      <c r="C42" s="36">
        <v>36</v>
      </c>
      <c r="D42" s="34">
        <v>7.5000000000000011E-2</v>
      </c>
      <c r="G42"/>
    </row>
    <row r="43" spans="3:7" s="1" customFormat="1" x14ac:dyDescent="0.25">
      <c r="C43" s="36">
        <v>37</v>
      </c>
      <c r="D43" s="34">
        <v>7.7000000000000013E-2</v>
      </c>
      <c r="G43"/>
    </row>
    <row r="44" spans="3:7" s="1" customFormat="1" x14ac:dyDescent="0.25">
      <c r="C44" s="36">
        <v>38</v>
      </c>
      <c r="D44" s="34">
        <v>7.9000000000000015E-2</v>
      </c>
      <c r="G44"/>
    </row>
    <row r="45" spans="3:7" s="1" customFormat="1" x14ac:dyDescent="0.25">
      <c r="C45" s="36">
        <v>39</v>
      </c>
      <c r="D45" s="34">
        <v>8.1000000000000016E-2</v>
      </c>
      <c r="G45"/>
    </row>
    <row r="46" spans="3:7" s="1" customFormat="1" x14ac:dyDescent="0.25">
      <c r="C46" s="36">
        <v>40</v>
      </c>
      <c r="D46" s="34">
        <v>8.3000000000000018E-2</v>
      </c>
      <c r="G46"/>
    </row>
    <row r="47" spans="3:7" s="1" customFormat="1" x14ac:dyDescent="0.25">
      <c r="C47" s="36">
        <v>41</v>
      </c>
      <c r="D47" s="34">
        <v>8.500000000000002E-2</v>
      </c>
      <c r="G47"/>
    </row>
    <row r="48" spans="3:7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7" s="1" customFormat="1" x14ac:dyDescent="0.25">
      <c r="C65" s="36">
        <v>59</v>
      </c>
      <c r="D65" s="34">
        <v>0.12300000000000001</v>
      </c>
      <c r="G65"/>
    </row>
    <row r="66" spans="3:7" s="1" customFormat="1" x14ac:dyDescent="0.25">
      <c r="C66" s="36">
        <v>60</v>
      </c>
      <c r="D66" s="34">
        <v>0.125</v>
      </c>
      <c r="G66"/>
    </row>
  </sheetData>
  <mergeCells count="2">
    <mergeCell ref="D1:G1"/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2023-09-06T03:57:11Z</cp:lastPrinted>
  <dcterms:created xsi:type="dcterms:W3CDTF">2022-10-17T03:06:03Z</dcterms:created>
  <dcterms:modified xsi:type="dcterms:W3CDTF">2023-09-06T03:58:34Z</dcterms:modified>
</cp:coreProperties>
</file>