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CTO\"/>
    </mc:Choice>
  </mc:AlternateContent>
  <xr:revisionPtr revIDLastSave="0" documentId="13_ncr:1_{2467E565-1698-466D-B2FD-126F4B36DB9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5" l="1"/>
  <c r="G72" i="5"/>
  <c r="G75" i="5"/>
  <c r="G77" i="5"/>
  <c r="G80" i="5"/>
  <c r="G82" i="5"/>
  <c r="G84" i="5"/>
  <c r="G22" i="1" l="1"/>
  <c r="G23" i="1"/>
  <c r="G49" i="5" l="1"/>
  <c r="G35" i="5"/>
  <c r="G23" i="5"/>
  <c r="F4" i="1" l="1"/>
  <c r="B3" i="1"/>
  <c r="B2" i="1"/>
  <c r="G65" i="5"/>
  <c r="G52" i="5"/>
  <c r="G38" i="5"/>
  <c r="G24" i="5"/>
  <c r="E9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3" i="5"/>
  <c r="G81" i="5"/>
  <c r="G79" i="5"/>
  <c r="G78" i="5"/>
  <c r="G76" i="5"/>
  <c r="G74" i="5"/>
  <c r="G73" i="5"/>
  <c r="G71" i="5"/>
  <c r="G70" i="5"/>
  <c r="G68" i="5"/>
  <c r="G67" i="5"/>
  <c r="G66" i="5"/>
  <c r="G64" i="5"/>
  <c r="G63" i="5"/>
  <c r="G62" i="5"/>
  <c r="G61" i="5"/>
  <c r="G60" i="5"/>
  <c r="G59" i="5"/>
  <c r="G58" i="5"/>
  <c r="G57" i="5"/>
  <c r="G56" i="5"/>
  <c r="G55" i="5"/>
  <c r="G54" i="5"/>
  <c r="G53" i="5"/>
  <c r="G51" i="5"/>
  <c r="G50" i="5"/>
  <c r="G48" i="5"/>
  <c r="G47" i="5"/>
  <c r="G46" i="5"/>
  <c r="G45" i="5"/>
  <c r="G44" i="5"/>
  <c r="G43" i="5"/>
  <c r="G42" i="5"/>
  <c r="G41" i="5"/>
  <c r="G40" i="5"/>
  <c r="G39" i="5"/>
  <c r="G37" i="5"/>
  <c r="G36" i="5"/>
  <c r="G34" i="5"/>
  <c r="G33" i="5"/>
  <c r="G32" i="5"/>
  <c r="G31" i="5"/>
  <c r="G30" i="5"/>
  <c r="G29" i="5"/>
  <c r="G28" i="5"/>
  <c r="G27" i="5"/>
  <c r="G26" i="5"/>
  <c r="G25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<sst xmlns="http://schemas.openxmlformats.org/spreadsheetml/2006/main" count="162" uniqueCount="103">
  <si>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</si>
  <si>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</si>
  <si>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</si>
  <si>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</si>
  <si>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</si>
  <si>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</si>
  <si>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</si>
  <si>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</si>
  <si>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</si>
  <si>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</si>
  <si>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</si>
  <si>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</si>
  <si>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</si>
  <si>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</si>
  <si>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</si>
  <si>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</si>
  <si>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</si>
  <si>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</si>
  <si>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</si>
  <si>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</si>
  <si>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</si>
  <si>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</si>
  <si>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</si>
  <si>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</si>
  <si>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</si>
  <si>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</si>
  <si>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</si>
  <si>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</si>
  <si>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</si>
  <si>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</si>
  <si>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</si>
  <si>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</si>
  <si>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</si>
  <si>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</si>
  <si>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</si>
  <si>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</si>
  <si>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</si>
  <si>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</si>
  <si>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</si>
  <si>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</si>
  <si>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</si>
  <si>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</si>
  <si>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</si>
  <si>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</si>
  <si>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</si>
  <si>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</si>
  <si>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</si>
  <si>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</si>
  <si>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</si>
  <si>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BRIZUELA, LENNIE</t>
  </si>
  <si>
    <t>SL(3-0-0)</t>
  </si>
  <si>
    <t>4/11-13/2018</t>
  </si>
  <si>
    <t>SL(1-0-0)</t>
  </si>
  <si>
    <t>SL(2-0-0)</t>
  </si>
  <si>
    <t>10/23,24/2018</t>
  </si>
  <si>
    <t>FL(1-0-0)</t>
  </si>
  <si>
    <t>FL(4-0-0)</t>
  </si>
  <si>
    <t>2/7,8,11/2019</t>
  </si>
  <si>
    <t>7/17,18/2019</t>
  </si>
  <si>
    <t>FL(2-0-0)</t>
  </si>
  <si>
    <t>FL(3-0-0)</t>
  </si>
  <si>
    <t>SP(1-0-0)</t>
  </si>
  <si>
    <t>10/23,24/2019</t>
  </si>
  <si>
    <t>SP(2-0-0)</t>
  </si>
  <si>
    <t>CALAMITY 2/7,10/2020</t>
  </si>
  <si>
    <t xml:space="preserve"> </t>
  </si>
  <si>
    <t>FL(5-0-0)</t>
  </si>
  <si>
    <t>10/5-9/2020</t>
  </si>
  <si>
    <t>SP(5-0-0)</t>
  </si>
  <si>
    <t>QUARANTINE 8/18-30/2021</t>
  </si>
  <si>
    <t>3/7,8/2020</t>
  </si>
  <si>
    <t>2/10,13/2023</t>
  </si>
  <si>
    <t>CTO</t>
  </si>
  <si>
    <t>4/14,17/2023</t>
  </si>
  <si>
    <t>4/27, 5/2/2023</t>
  </si>
  <si>
    <t>5/25,26/2023</t>
  </si>
  <si>
    <t>5/30-31/2023</t>
  </si>
  <si>
    <t>SL(14-0-0)</t>
  </si>
  <si>
    <t>6/1-22/2023</t>
  </si>
  <si>
    <t>SL(7-0-0)</t>
  </si>
  <si>
    <t>7/3,10,11,14,19,25,31/2023</t>
  </si>
  <si>
    <t>10/2,4/2023</t>
  </si>
  <si>
    <t>SL(2-0-00</t>
  </si>
  <si>
    <t>11/3,6/2023</t>
  </si>
  <si>
    <t>UT(0-0-4)</t>
  </si>
  <si>
    <t>A(3-0-0)</t>
  </si>
  <si>
    <t>UT(0-3-21)</t>
  </si>
  <si>
    <t>A(2-0-0)</t>
  </si>
  <si>
    <t>10/7,18/2022</t>
  </si>
  <si>
    <t>11/2,11,14/2022</t>
  </si>
  <si>
    <t>UT(0-1-26)</t>
  </si>
  <si>
    <t>UT(0-1-46)</t>
  </si>
  <si>
    <t>UT(0-2-35)</t>
  </si>
  <si>
    <t>UT(0-0-42)</t>
  </si>
  <si>
    <t>A(4-0-0)</t>
  </si>
  <si>
    <t>6/22,27,28,30/2022</t>
  </si>
  <si>
    <t>7/1,28,29/2022</t>
  </si>
  <si>
    <t>8/25,30/2022</t>
  </si>
  <si>
    <t>5/10,24,26/2022</t>
  </si>
  <si>
    <t>UT(0-1-21)</t>
  </si>
  <si>
    <t>A(1-0-0)</t>
  </si>
  <si>
    <t>UT(0-0-50)</t>
  </si>
  <si>
    <t>11/8,9/2023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</si>
</sst>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4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2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44"/>
  <sheetViews>
    <sheetView zoomScale="110" zoomScaleNormal="110" workbookViewId="0">
      <pane ySplit="4056" topLeftCell="A54" activePane="bottomLeft"/>
      <selection activeCell="F4" sqref="F4:G4"/>
      <selection pane="bottomLeft" activeCell="F69" sqref="F6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49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1" t="s">
        <v>72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41.99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87.5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55</v>
      </c>
      <c r="C22" s="13">
        <v>1.25</v>
      </c>
      <c r="D22" s="39">
        <v>1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49">
        <v>43460</v>
      </c>
    </row>
    <row r="23" spans="1:11" x14ac:dyDescent="0.3">
      <c r="A23" s="40"/>
      <c r="B23" s="20" t="s">
        <v>56</v>
      </c>
      <c r="C23" s="13"/>
      <c r="D23" s="39">
        <v>4</v>
      </c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43497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43525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43556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43647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43678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43709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43739</v>
      </c>
      <c r="B34" s="20" t="s">
        <v>59</v>
      </c>
      <c r="C34" s="13">
        <v>1.25</v>
      </c>
      <c r="D34" s="39">
        <v>2</v>
      </c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 t="s">
        <v>62</v>
      </c>
    </row>
    <row r="35" spans="1:11" x14ac:dyDescent="0.3">
      <c r="A35" s="40"/>
      <c r="B35" s="20" t="s">
        <v>61</v>
      </c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49">
        <v>43756</v>
      </c>
    </row>
    <row r="36" spans="1:11" x14ac:dyDescent="0.3">
      <c r="A36" s="40">
        <v>43770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0">
        <v>43800</v>
      </c>
      <c r="B37" s="20" t="s">
        <v>60</v>
      </c>
      <c r="C37" s="13">
        <v>1.25</v>
      </c>
      <c r="D37" s="39">
        <v>3</v>
      </c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8" t="s">
        <v>44</v>
      </c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>
        <v>43831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43862</v>
      </c>
      <c r="B40" s="20" t="s">
        <v>63</v>
      </c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 t="s">
        <v>64</v>
      </c>
    </row>
    <row r="41" spans="1:11" x14ac:dyDescent="0.3">
      <c r="A41" s="40">
        <v>43891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43922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43952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43983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44013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44044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44075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44105</v>
      </c>
      <c r="B48" s="20" t="s">
        <v>61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49">
        <v>44123</v>
      </c>
    </row>
    <row r="49" spans="1:11" x14ac:dyDescent="0.3">
      <c r="A49" s="40"/>
      <c r="B49" s="20" t="s">
        <v>66</v>
      </c>
      <c r="C49" s="13"/>
      <c r="D49" s="39">
        <v>5</v>
      </c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 t="s">
        <v>67</v>
      </c>
    </row>
    <row r="50" spans="1:11" x14ac:dyDescent="0.3">
      <c r="A50" s="40">
        <v>44136</v>
      </c>
      <c r="B50" s="20" t="s">
        <v>65</v>
      </c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44166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8" t="s">
        <v>45</v>
      </c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>
        <v>44197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44228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44256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44287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44317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44348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44378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44409</v>
      </c>
      <c r="B60" s="20" t="s">
        <v>68</v>
      </c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 t="s">
        <v>69</v>
      </c>
    </row>
    <row r="61" spans="1:11" x14ac:dyDescent="0.3">
      <c r="A61" s="40">
        <v>44440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44470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3">
      <c r="A63" s="40">
        <v>44501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44531</v>
      </c>
      <c r="B64" s="20" t="s">
        <v>66</v>
      </c>
      <c r="C64" s="13">
        <v>1.25</v>
      </c>
      <c r="D64" s="39">
        <v>5</v>
      </c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8" t="s">
        <v>46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>
        <v>44562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44593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44621</v>
      </c>
      <c r="B68" s="20" t="s">
        <v>100</v>
      </c>
      <c r="C68" s="13">
        <v>1.25</v>
      </c>
      <c r="D68" s="39">
        <v>1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49">
        <v>45001</v>
      </c>
    </row>
    <row r="69" spans="1:11" x14ac:dyDescent="0.3">
      <c r="A69" s="40"/>
      <c r="B69" s="20" t="s">
        <v>101</v>
      </c>
      <c r="C69" s="13"/>
      <c r="D69" s="39">
        <v>0.10400000000000001</v>
      </c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49"/>
    </row>
    <row r="70" spans="1:11" x14ac:dyDescent="0.3">
      <c r="A70" s="40">
        <v>44652</v>
      </c>
      <c r="B70" s="20" t="s">
        <v>100</v>
      </c>
      <c r="C70" s="13">
        <v>1.25</v>
      </c>
      <c r="D70" s="39">
        <v>1</v>
      </c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49">
        <v>45028</v>
      </c>
    </row>
    <row r="71" spans="1:11" x14ac:dyDescent="0.3">
      <c r="A71" s="40">
        <v>44682</v>
      </c>
      <c r="B71" s="20" t="s">
        <v>85</v>
      </c>
      <c r="C71" s="13">
        <v>1.25</v>
      </c>
      <c r="D71" s="39">
        <v>3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 t="s">
        <v>98</v>
      </c>
    </row>
    <row r="72" spans="1:11" x14ac:dyDescent="0.3">
      <c r="A72" s="40"/>
      <c r="B72" s="20" t="s">
        <v>99</v>
      </c>
      <c r="C72" s="13"/>
      <c r="D72" s="39">
        <v>0.16900000000000001</v>
      </c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>
        <v>44713</v>
      </c>
      <c r="B73" s="20" t="s">
        <v>94</v>
      </c>
      <c r="C73" s="13">
        <v>1.25</v>
      </c>
      <c r="D73" s="39">
        <v>4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 t="s">
        <v>95</v>
      </c>
    </row>
    <row r="74" spans="1:11" x14ac:dyDescent="0.3">
      <c r="A74" s="40">
        <v>44743</v>
      </c>
      <c r="B74" s="20" t="s">
        <v>85</v>
      </c>
      <c r="C74" s="13">
        <v>1.25</v>
      </c>
      <c r="D74" s="39">
        <v>3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96</v>
      </c>
    </row>
    <row r="75" spans="1:11" x14ac:dyDescent="0.3">
      <c r="A75" s="40"/>
      <c r="B75" s="20" t="s">
        <v>93</v>
      </c>
      <c r="C75" s="13"/>
      <c r="D75" s="39">
        <v>8.7000000000000022E-2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44774</v>
      </c>
      <c r="B76" s="20" t="s">
        <v>87</v>
      </c>
      <c r="C76" s="13">
        <v>1.25</v>
      </c>
      <c r="D76" s="39">
        <v>2</v>
      </c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 t="s">
        <v>97</v>
      </c>
    </row>
    <row r="77" spans="1:11" x14ac:dyDescent="0.3">
      <c r="A77" s="40"/>
      <c r="B77" s="20" t="s">
        <v>92</v>
      </c>
      <c r="C77" s="13"/>
      <c r="D77" s="39">
        <v>0.32300000000000001</v>
      </c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>
        <v>44805</v>
      </c>
      <c r="B78" s="20" t="s">
        <v>91</v>
      </c>
      <c r="C78" s="13">
        <v>1.25</v>
      </c>
      <c r="D78" s="39">
        <v>0.221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44835</v>
      </c>
      <c r="B79" s="20" t="s">
        <v>87</v>
      </c>
      <c r="C79" s="13">
        <v>1.25</v>
      </c>
      <c r="D79" s="39">
        <v>2</v>
      </c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 t="s">
        <v>88</v>
      </c>
    </row>
    <row r="80" spans="1:11" x14ac:dyDescent="0.3">
      <c r="A80" s="40"/>
      <c r="B80" s="20" t="s">
        <v>90</v>
      </c>
      <c r="C80" s="13"/>
      <c r="D80" s="39">
        <v>0.17900000000000002</v>
      </c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>
        <v>44866</v>
      </c>
      <c r="B81" s="20" t="s">
        <v>85</v>
      </c>
      <c r="C81" s="13">
        <v>1.25</v>
      </c>
      <c r="D81" s="39">
        <v>3</v>
      </c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 t="s">
        <v>89</v>
      </c>
    </row>
    <row r="82" spans="1:11" x14ac:dyDescent="0.3">
      <c r="A82" s="40"/>
      <c r="B82" s="20" t="s">
        <v>86</v>
      </c>
      <c r="C82" s="13"/>
      <c r="D82" s="39">
        <v>0.41899999999999998</v>
      </c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>
        <v>44896</v>
      </c>
      <c r="B83" s="20" t="s">
        <v>66</v>
      </c>
      <c r="C83" s="13">
        <v>1.25</v>
      </c>
      <c r="D83" s="39">
        <v>5</v>
      </c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3">
      <c r="A84" s="40"/>
      <c r="B84" s="20" t="s">
        <v>84</v>
      </c>
      <c r="C84" s="13"/>
      <c r="D84" s="39">
        <v>8.0000000000000002E-3</v>
      </c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8" t="s">
        <v>47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44927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3">
      <c r="A87" s="40">
        <v>44958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3">
      <c r="A88" s="40">
        <v>44986</v>
      </c>
      <c r="B88" s="20"/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49"/>
    </row>
    <row r="89" spans="1:11" x14ac:dyDescent="0.3">
      <c r="A89" s="40">
        <v>45017</v>
      </c>
      <c r="B89" s="20"/>
      <c r="C89" s="13">
        <v>1.25</v>
      </c>
      <c r="D89" s="39"/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20"/>
    </row>
    <row r="90" spans="1:11" x14ac:dyDescent="0.3">
      <c r="A90" s="40">
        <v>45047</v>
      </c>
      <c r="B90" s="20"/>
      <c r="C90" s="13">
        <v>1.25</v>
      </c>
      <c r="D90" s="39"/>
      <c r="E90" s="9"/>
      <c r="F90" s="20"/>
      <c r="G90" s="13">
        <f>IF(ISBLANK(Table15[[#This Row],[EARNED]]),"",Table15[[#This Row],[EARNED]])</f>
        <v>1.25</v>
      </c>
      <c r="H90" s="39"/>
      <c r="I90" s="9"/>
      <c r="J90" s="11"/>
      <c r="K90" s="20"/>
    </row>
    <row r="91" spans="1:11" x14ac:dyDescent="0.3">
      <c r="A91" s="40">
        <v>45078</v>
      </c>
      <c r="B91" s="20"/>
      <c r="C91" s="13">
        <v>1.25</v>
      </c>
      <c r="D91" s="39"/>
      <c r="E91" s="9"/>
      <c r="F91" s="20"/>
      <c r="G91" s="13">
        <f>IF(ISBLANK(Table15[[#This Row],[EARNED]]),"",Table15[[#This Row],[EARNED]])</f>
        <v>1.25</v>
      </c>
      <c r="H91" s="39"/>
      <c r="I91" s="9"/>
      <c r="J91" s="11"/>
      <c r="K91" s="20"/>
    </row>
    <row r="92" spans="1:11" x14ac:dyDescent="0.3">
      <c r="A92" s="40">
        <v>45108</v>
      </c>
      <c r="B92" s="20"/>
      <c r="C92" s="13">
        <v>1.25</v>
      </c>
      <c r="D92" s="39"/>
      <c r="E92" s="9"/>
      <c r="F92" s="20"/>
      <c r="G92" s="13">
        <f>IF(ISBLANK(Table15[[#This Row],[EARNED]]),"",Table15[[#This Row],[EARNED]])</f>
        <v>1.25</v>
      </c>
      <c r="H92" s="39"/>
      <c r="I92" s="9"/>
      <c r="J92" s="11"/>
      <c r="K92" s="20"/>
    </row>
    <row r="93" spans="1:11" x14ac:dyDescent="0.3">
      <c r="A93" s="40">
        <v>45139</v>
      </c>
      <c r="B93" s="20"/>
      <c r="C93" s="13">
        <v>1.25</v>
      </c>
      <c r="D93" s="39"/>
      <c r="E93" s="9"/>
      <c r="F93" s="20"/>
      <c r="G93" s="13">
        <f>IF(ISBLANK(Table15[[#This Row],[EARNED]]),"",Table15[[#This Row],[EARNED]])</f>
        <v>1.25</v>
      </c>
      <c r="H93" s="39"/>
      <c r="I93" s="9"/>
      <c r="J93" s="11"/>
      <c r="K93" s="20"/>
    </row>
    <row r="94" spans="1:11" x14ac:dyDescent="0.3">
      <c r="A94" s="40">
        <v>45170</v>
      </c>
      <c r="B94" s="20"/>
      <c r="C94" s="13">
        <v>1.25</v>
      </c>
      <c r="D94" s="39"/>
      <c r="E94" s="9"/>
      <c r="F94" s="20"/>
      <c r="G94" s="13">
        <f>IF(ISBLANK(Table15[[#This Row],[EARNED]]),"",Table15[[#This Row],[EARNED]])</f>
        <v>1.25</v>
      </c>
      <c r="H94" s="39"/>
      <c r="I94" s="9"/>
      <c r="J94" s="11"/>
      <c r="K94" s="20"/>
    </row>
    <row r="95" spans="1:11" x14ac:dyDescent="0.3">
      <c r="A95" s="40">
        <v>45200</v>
      </c>
      <c r="B95" s="20" t="s">
        <v>61</v>
      </c>
      <c r="C95" s="13">
        <v>1.25</v>
      </c>
      <c r="D95" s="39"/>
      <c r="E95" s="9"/>
      <c r="F95" s="20"/>
      <c r="G95" s="13">
        <f>IF(ISBLANK(Table15[[#This Row],[EARNED]]),"",Table15[[#This Row],[EARNED]])</f>
        <v>1.25</v>
      </c>
      <c r="H95" s="39"/>
      <c r="I95" s="9"/>
      <c r="J95" s="11"/>
      <c r="K95" s="49">
        <v>45217</v>
      </c>
    </row>
    <row r="96" spans="1:11" x14ac:dyDescent="0.3">
      <c r="A96" s="40">
        <v>45231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>
        <v>45261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>
        <v>45292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>
        <v>45323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>
        <v>45352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>
        <v>45383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>
        <v>45413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>
        <v>45444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>
        <v>45474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>
        <v>45505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>
        <v>45536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>
        <v>45566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>
        <v>45597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>
        <v>45627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>
        <v>45658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>
        <v>45689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>
        <v>45717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>
        <v>45748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>
        <v>45778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>
        <v>45809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>
        <v>45839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>
        <v>45870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>
        <v>45901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>
        <v>45931</v>
      </c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>
        <v>45962</v>
      </c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>
        <v>45992</v>
      </c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>
        <v>46023</v>
      </c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>
        <v>46054</v>
      </c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>
        <v>46082</v>
      </c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>
        <v>46113</v>
      </c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>
        <v>46143</v>
      </c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>
        <v>46174</v>
      </c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>
        <v>46204</v>
      </c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>
        <v>46235</v>
      </c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>
        <v>46266</v>
      </c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>
        <v>46296</v>
      </c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>
        <v>46327</v>
      </c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>
        <v>46357</v>
      </c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>
        <v>46388</v>
      </c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0">
        <v>46419</v>
      </c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3">
      <c r="A136" s="40">
        <v>46447</v>
      </c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3">
      <c r="A137" s="40">
        <v>46478</v>
      </c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3">
      <c r="A138" s="40">
        <v>46508</v>
      </c>
      <c r="B138" s="20"/>
      <c r="C138" s="13"/>
      <c r="D138" s="39"/>
      <c r="E138" s="9"/>
      <c r="F138" s="20"/>
      <c r="G138" s="13" t="str">
        <f>IF(ISBLANK(Table15[[#This Row],[EARNED]]),"",Table15[[#This Row],[EARNED]])</f>
        <v/>
      </c>
      <c r="H138" s="39"/>
      <c r="I138" s="9"/>
      <c r="J138" s="11"/>
      <c r="K138" s="20"/>
    </row>
    <row r="139" spans="1:11" x14ac:dyDescent="0.3">
      <c r="A139" s="40">
        <v>46539</v>
      </c>
      <c r="B139" s="20"/>
      <c r="C139" s="13"/>
      <c r="D139" s="39"/>
      <c r="E139" s="9"/>
      <c r="F139" s="20"/>
      <c r="G139" s="13" t="str">
        <f>IF(ISBLANK(Table15[[#This Row],[EARNED]]),"",Table15[[#This Row],[EARNED]])</f>
        <v/>
      </c>
      <c r="H139" s="39"/>
      <c r="I139" s="9"/>
      <c r="J139" s="11"/>
      <c r="K139" s="20"/>
    </row>
    <row r="140" spans="1:11" x14ac:dyDescent="0.3">
      <c r="A140" s="40">
        <v>46569</v>
      </c>
      <c r="B140" s="20"/>
      <c r="C140" s="13"/>
      <c r="D140" s="39"/>
      <c r="E140" s="9"/>
      <c r="F140" s="20"/>
      <c r="G140" s="13" t="str">
        <f>IF(ISBLANK(Table15[[#This Row],[EARNED]]),"",Table15[[#This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IF(ISBLANK(Table15[[#This Row],[EARNED]]),"",Table15[[#This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IF(ISBLANK(Table15[[#This Row],[EARNED]]),"",Table15[[#This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IF(ISBLANK(Table15[[#This Row],[EARNED]]),"",Table15[[#This Row],[EARNED]])</f>
        <v/>
      </c>
      <c r="H143" s="39"/>
      <c r="I143" s="9"/>
      <c r="J143" s="11"/>
      <c r="K143" s="20"/>
    </row>
    <row r="144" spans="1:11" x14ac:dyDescent="0.3">
      <c r="A144" s="41"/>
      <c r="B144" s="15"/>
      <c r="C144" s="42"/>
      <c r="D144" s="43"/>
      <c r="E144" s="9"/>
      <c r="F144" s="15"/>
      <c r="G144" s="42" t="str">
        <f>IF(ISBLANK(Table15[[#This Row],[EARNED]]),"",Table15[[#This Row],[EARNED]])</f>
        <v/>
      </c>
      <c r="H144" s="43"/>
      <c r="I144" s="9"/>
      <c r="J144" s="12"/>
      <c r="K14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2"/>
  <sheetViews>
    <sheetView tabSelected="1" zoomScale="110" zoomScaleNormal="110" workbookViewId="0">
      <pane ySplit="4056" topLeftCell="A25" activePane="bottomLeft"/>
      <selection activeCell="B4" sqref="B4:C4"/>
      <selection pane="bottomLeft" activeCell="K36" sqref="K3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BRIZUELA, LENNIE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1" t="str">
        <f>IF(ISBLANK('2018 LEAVE CREDITS'!F4:G4),"",'2018 LEAVE CREDITS'!F4:G4)</f>
        <v>CTO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117.004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106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43191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51</v>
      </c>
    </row>
    <row r="12" spans="1:11" x14ac:dyDescent="0.3">
      <c r="A12" s="40">
        <v>43313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43319</v>
      </c>
    </row>
    <row r="13" spans="1:11" x14ac:dyDescent="0.3">
      <c r="A13" s="40">
        <v>43374</v>
      </c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54</v>
      </c>
    </row>
    <row r="14" spans="1:11" x14ac:dyDescent="0.3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43497</v>
      </c>
      <c r="B15" s="20" t="s">
        <v>50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3</v>
      </c>
      <c r="I15" s="9"/>
      <c r="J15" s="11"/>
      <c r="K15" s="20" t="s">
        <v>57</v>
      </c>
    </row>
    <row r="16" spans="1:11" x14ac:dyDescent="0.3">
      <c r="A16" s="41">
        <v>43647</v>
      </c>
      <c r="B16" s="15" t="s">
        <v>53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58</v>
      </c>
    </row>
    <row r="17" spans="1:11" x14ac:dyDescent="0.3">
      <c r="A17" s="48" t="s">
        <v>44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44105</v>
      </c>
      <c r="B18" s="20" t="s">
        <v>53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70</v>
      </c>
    </row>
    <row r="19" spans="1:11" x14ac:dyDescent="0.3">
      <c r="A19" s="48" t="s">
        <v>46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44774</v>
      </c>
      <c r="B20" s="20" t="s">
        <v>52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20"/>
    </row>
    <row r="21" spans="1:11" x14ac:dyDescent="0.3">
      <c r="A21" s="48" t="s">
        <v>47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44958</v>
      </c>
      <c r="B22" s="20" t="s">
        <v>53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71</v>
      </c>
    </row>
    <row r="23" spans="1:11" x14ac:dyDescent="0.3">
      <c r="A23" s="40">
        <v>44986</v>
      </c>
      <c r="B23" s="20" t="s">
        <v>52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45002</v>
      </c>
    </row>
    <row r="24" spans="1:11" x14ac:dyDescent="0.3">
      <c r="A24" s="40">
        <v>45017</v>
      </c>
      <c r="B24" s="20" t="s">
        <v>53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73</v>
      </c>
    </row>
    <row r="25" spans="1:11" x14ac:dyDescent="0.3">
      <c r="A25" s="40">
        <v>45047</v>
      </c>
      <c r="B25" s="20" t="s">
        <v>53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74</v>
      </c>
    </row>
    <row r="26" spans="1:11" x14ac:dyDescent="0.3">
      <c r="A26" s="40"/>
      <c r="B26" s="20" t="s">
        <v>53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75</v>
      </c>
    </row>
    <row r="27" spans="1:11" x14ac:dyDescent="0.3">
      <c r="A27" s="40">
        <v>45100</v>
      </c>
      <c r="B27" s="20" t="s">
        <v>53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2</v>
      </c>
      <c r="I27" s="9"/>
      <c r="J27" s="11"/>
      <c r="K27" s="20" t="s">
        <v>76</v>
      </c>
    </row>
    <row r="28" spans="1:11" x14ac:dyDescent="0.3">
      <c r="A28" s="40"/>
      <c r="B28" s="20" t="s">
        <v>77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14</v>
      </c>
      <c r="I28" s="9"/>
      <c r="J28" s="11"/>
      <c r="K28" s="20" t="s">
        <v>78</v>
      </c>
    </row>
    <row r="29" spans="1:11" x14ac:dyDescent="0.3">
      <c r="A29" s="40">
        <v>45145</v>
      </c>
      <c r="B29" s="20" t="s">
        <v>79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7</v>
      </c>
      <c r="I29" s="9"/>
      <c r="J29" s="11"/>
      <c r="K29" s="20" t="s">
        <v>80</v>
      </c>
    </row>
    <row r="30" spans="1:11" x14ac:dyDescent="0.3">
      <c r="A30" s="40"/>
      <c r="B30" s="20" t="s">
        <v>52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45145</v>
      </c>
    </row>
    <row r="31" spans="1:11" x14ac:dyDescent="0.3">
      <c r="A31" s="40"/>
      <c r="B31" s="20" t="s">
        <v>52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45163</v>
      </c>
    </row>
    <row r="32" spans="1:11" x14ac:dyDescent="0.3">
      <c r="A32" s="40">
        <v>45170</v>
      </c>
      <c r="B32" s="20" t="s">
        <v>52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45184</v>
      </c>
    </row>
    <row r="33" spans="1:11" x14ac:dyDescent="0.3">
      <c r="A33" s="40">
        <v>45200</v>
      </c>
      <c r="B33" s="20" t="s">
        <v>53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81</v>
      </c>
    </row>
    <row r="34" spans="1:11" x14ac:dyDescent="0.3">
      <c r="A34" s="40">
        <v>45231</v>
      </c>
      <c r="B34" s="20" t="s">
        <v>82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 t="s">
        <v>83</v>
      </c>
    </row>
    <row r="35" spans="1:11" x14ac:dyDescent="0.3">
      <c r="A35" s="40">
        <v>45240</v>
      </c>
      <c r="B35" s="20" t="s">
        <v>53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</v>
      </c>
      <c r="I35" s="9"/>
      <c r="J35" s="11"/>
      <c r="K35" s="20" t="s">
        <v>102</v>
      </c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Normal="10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117.004</v>
      </c>
      <c r="B3" s="11">
        <v>161</v>
      </c>
      <c r="D3"/>
      <c r="E3">
        <v>0</v>
      </c>
      <c r="F3">
        <v>50</v>
      </c>
      <c r="G3" s="47">
        <f>SUMIFS(F7:F14,E7:E14,E3)+SUMIFS(D7:D66,C7:C66,F3)+D3</f>
        <v>0.10400000000000001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2023-11-28T01:45:15Z</dcterms:modified>
</cp:coreProperties>
</file>