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DSWD-CCR\"/>
    </mc:Choice>
  </mc:AlternateContent>
  <xr:revisionPtr revIDLastSave="0" documentId="13_ncr:1_{0AB0880A-4BFB-4B52-A9DA-9E4F24C571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1" r:id="rId1"/>
    <sheet name="2017 LEAVE BALANCE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39" i="3"/>
  <c r="G83" i="1" l="1"/>
  <c r="G84" i="1"/>
  <c r="G85" i="1"/>
  <c r="G86" i="1"/>
  <c r="G87" i="1"/>
  <c r="G88" i="1"/>
  <c r="G89" i="1"/>
  <c r="G90" i="1"/>
  <c r="G65" i="1"/>
  <c r="G76" i="1"/>
  <c r="G79" i="1"/>
  <c r="G80" i="1"/>
  <c r="G81" i="1"/>
  <c r="G82" i="1"/>
  <c r="G36" i="1" l="1"/>
  <c r="G25" i="1"/>
  <c r="G26" i="1"/>
  <c r="G27" i="1"/>
  <c r="G28" i="1"/>
  <c r="G29" i="1"/>
  <c r="G30" i="1"/>
  <c r="G31" i="1"/>
  <c r="G32" i="1"/>
  <c r="G33" i="1"/>
  <c r="G34" i="1"/>
  <c r="G24" i="1"/>
  <c r="G12" i="1"/>
  <c r="G13" i="1"/>
  <c r="G14" i="1"/>
  <c r="G15" i="1"/>
  <c r="G16" i="1"/>
  <c r="G17" i="1"/>
  <c r="G18" i="1"/>
  <c r="G19" i="1"/>
  <c r="G20" i="1"/>
  <c r="G21" i="1"/>
  <c r="G22" i="1"/>
  <c r="G11" i="1"/>
  <c r="G35" i="1"/>
  <c r="G50" i="1"/>
  <c r="G37" i="1"/>
  <c r="G23" i="1"/>
  <c r="G73" i="1"/>
  <c r="G74" i="1"/>
  <c r="G75" i="1"/>
  <c r="G77" i="1"/>
  <c r="G78" i="1"/>
  <c r="G66" i="1"/>
  <c r="G67" i="1"/>
  <c r="G68" i="1"/>
  <c r="G69" i="1"/>
  <c r="G70" i="1"/>
  <c r="G71" i="1"/>
  <c r="G72" i="1"/>
  <c r="G64" i="1"/>
  <c r="G63" i="1"/>
  <c r="E9" i="1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38" i="3"/>
  <c r="G37" i="3"/>
  <c r="G36" i="3"/>
  <c r="G35" i="3"/>
  <c r="G34" i="3"/>
  <c r="G33" i="3"/>
  <c r="G32" i="3"/>
  <c r="G9" i="3"/>
  <c r="E9" i="3"/>
  <c r="I9" i="3" l="1"/>
  <c r="J4" i="2"/>
  <c r="L3" i="2" s="1"/>
  <c r="F4" i="2"/>
  <c r="E4" i="2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38" i="1"/>
  <c r="G39" i="1"/>
  <c r="G9" i="1"/>
  <c r="I9" i="1" l="1"/>
  <c r="K3" i="2"/>
  <c r="G3" i="2"/>
</calcChain>
</file>

<file path=xl/sharedStrings.xml><?xml version="1.0" encoding="utf-8"?>
<sst xmlns="http://schemas.openxmlformats.org/spreadsheetml/2006/main" count="155" uniqueCount="87">
  <si>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</si>
  <si>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</si>
  <si>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</si>
  <si>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</si>
  <si>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</si>
  <si>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</si>
  <si>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</si>
  <si>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</si>
  <si>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</si>
  <si>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</si>
  <si>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</si>
  <si>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</si>
  <si>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</si>
  <si>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</si>
  <si>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</si>
  <si>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</si>
  <si>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</si>
  <si>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</si>
  <si>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</si>
  <si>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</si>
  <si>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</si>
  <si>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</si>
  <si>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</si>
  <si>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</si>
  <si>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</si>
  <si>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</si>
  <si>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</si>
  <si>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</si>
  <si>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</si>
  <si>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</si>
  <si>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</si>
  <si>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</si>
  <si>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</si>
  <si>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MARY JANE</t>
  </si>
  <si>
    <t>2022</t>
  </si>
  <si>
    <t>SL(1-0-0)</t>
  </si>
  <si>
    <t>SP(1-0-0)</t>
  </si>
  <si>
    <t>VL(1-0-0)</t>
  </si>
  <si>
    <t>SL(4-0-0)</t>
  </si>
  <si>
    <t>7/29, 8/1,2,3/2022</t>
  </si>
  <si>
    <t>SL(3-0-0)</t>
  </si>
  <si>
    <t>8/12,15,16/2022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</si>
  <si>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</si>
  <si>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</si>
  <si>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</si>
  <si>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</si>
  <si>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</si>
  <si>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</si>
  <si>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</si>
  <si>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</si>
  <si>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</si>
  <si>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CSWDO</t>
  </si>
  <si>
    <t>FL(1-0-0)</t>
  </si>
  <si>
    <t>VL(3-0-0)</t>
  </si>
  <si>
    <t>12/27,28,29/2022</t>
  </si>
  <si>
    <t>2018</t>
  </si>
  <si>
    <t>2019</t>
  </si>
  <si>
    <t>2020</t>
  </si>
  <si>
    <t>2021</t>
  </si>
  <si>
    <t>SL(2-0-0)</t>
  </si>
  <si>
    <t>6/2,4/2018</t>
  </si>
  <si>
    <t>2/11,12/2019</t>
  </si>
  <si>
    <t>12/11,13,19/2019</t>
  </si>
  <si>
    <t>VL(4-0-0)</t>
  </si>
  <si>
    <t>12/20,23,26,27/2019</t>
  </si>
  <si>
    <t>FL(5-0-0)</t>
  </si>
  <si>
    <t>CL(3-0-0)</t>
  </si>
  <si>
    <t>2/12,13,14/2020</t>
  </si>
  <si>
    <t>VL(5-0-0)</t>
  </si>
  <si>
    <t>12/21-23,28,29/2021</t>
  </si>
  <si>
    <t>DOMESTIC 2/13/2022</t>
  </si>
  <si>
    <t>DOMESTIC 3/9/2022</t>
  </si>
  <si>
    <t>2023</t>
  </si>
  <si>
    <t>VL(10-0-0)</t>
  </si>
  <si>
    <t>6/9-23/2023</t>
  </si>
  <si>
    <t>9/14,15/2023</t>
  </si>
  <si>
    <t>9/25,26/2023</t>
  </si>
  <si>
    <t>10/11-13/2023</t>
  </si>
  <si>
    <t>VL(2-0-0)</t>
  </si>
  <si>
    <t>10/31 , 11/3/2023</t>
  </si>
  <si>
    <t>10/23-25/2023</t>
  </si>
  <si>
    <t>UT(0-0-1)</t>
  </si>
  <si>
    <t>VL(14-0-0)</t>
  </si>
  <si>
    <t>12/11-29/2023</t>
  </si>
  <si>
    <t>GONZALES, MARY JANE D.</t>
  </si>
  <si>
    <t>SL(5-0-0)</t>
  </si>
  <si>
    <t>11/21,22,23,24,28/2023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</si>
</sst>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6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0"/>
  <sheetViews>
    <sheetView topLeftCell="A2" zoomScaleNormal="100" workbookViewId="0">
      <pane ySplit="3696" topLeftCell="A82" activePane="bottomLeft"/>
      <selection activeCell="I10" sqref="I10"/>
      <selection pane="bottomLeft" activeCell="A90" sqref="A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33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3"/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42</v>
      </c>
      <c r="C4" s="47"/>
      <c r="D4" s="23" t="s">
        <v>12</v>
      </c>
      <c r="F4" s="48" t="s">
        <v>51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63.75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88.75</v>
      </c>
      <c r="J9" s="12"/>
      <c r="K9" s="21"/>
    </row>
    <row r="10" spans="1:11" x14ac:dyDescent="0.3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39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39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9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65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8" t="s">
        <v>56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39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37</v>
      </c>
      <c r="C35" s="14">
        <v>1.25</v>
      </c>
      <c r="D35" s="12">
        <v>1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39">
        <v>43802</v>
      </c>
    </row>
    <row r="36" spans="1:11" x14ac:dyDescent="0.3">
      <c r="A36" s="24"/>
      <c r="B36" s="12" t="s">
        <v>63</v>
      </c>
      <c r="C36" s="14"/>
      <c r="D36" s="12">
        <v>4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64</v>
      </c>
    </row>
    <row r="37" spans="1:11" x14ac:dyDescent="0.3">
      <c r="A37" s="38" t="s">
        <v>57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>
        <v>43831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43862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43952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43983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44013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44044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24">
        <v>44166</v>
      </c>
      <c r="B49" s="12" t="s">
        <v>65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38" t="s">
        <v>58</v>
      </c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3"/>
      <c r="I50" s="10"/>
      <c r="J50" s="13"/>
      <c r="K50" s="16"/>
    </row>
    <row r="51" spans="1:11" x14ac:dyDescent="0.3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3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44531</v>
      </c>
      <c r="B62" s="13" t="s">
        <v>65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3">
      <c r="A63" s="38" t="s">
        <v>34</v>
      </c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39"/>
    </row>
    <row r="66" spans="1:11" x14ac:dyDescent="0.3">
      <c r="A66" s="24">
        <v>44621</v>
      </c>
      <c r="B66" s="12" t="s">
        <v>37</v>
      </c>
      <c r="C66" s="14">
        <v>1.25</v>
      </c>
      <c r="D66" s="12">
        <v>1</v>
      </c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39">
        <v>44631</v>
      </c>
    </row>
    <row r="67" spans="1:11" x14ac:dyDescent="0.3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24">
        <v>44682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3">
      <c r="A69" s="24">
        <v>44713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3">
      <c r="A70" s="24">
        <v>44743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3">
      <c r="A71" s="24">
        <v>44774</v>
      </c>
      <c r="B71" s="13"/>
      <c r="C71" s="14">
        <v>1.25</v>
      </c>
      <c r="D71" s="13"/>
      <c r="E71" s="10"/>
      <c r="F71" s="13"/>
      <c r="G71" s="14">
        <f>IF(ISBLANK(Table1[[#This Row],[EARNED]]),"",Table1[[#This Row],[EARNED]])</f>
        <v>1.25</v>
      </c>
      <c r="H71" s="13"/>
      <c r="I71" s="10"/>
      <c r="J71" s="13"/>
      <c r="K71" s="16"/>
    </row>
    <row r="72" spans="1:11" x14ac:dyDescent="0.3">
      <c r="A72" s="24">
        <v>44805</v>
      </c>
      <c r="B72" s="12"/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21"/>
    </row>
    <row r="73" spans="1:11" x14ac:dyDescent="0.3">
      <c r="A73" s="24">
        <v>44835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39"/>
    </row>
    <row r="74" spans="1:11" x14ac:dyDescent="0.3">
      <c r="A74" s="24">
        <v>44866</v>
      </c>
      <c r="B74" s="12" t="s">
        <v>52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9">
        <v>44891</v>
      </c>
    </row>
    <row r="75" spans="1:11" x14ac:dyDescent="0.3">
      <c r="A75" s="24"/>
      <c r="B75" s="12" t="s">
        <v>53</v>
      </c>
      <c r="C75" s="14"/>
      <c r="D75" s="12">
        <v>3</v>
      </c>
      <c r="E75" s="9"/>
      <c r="F75" s="12"/>
      <c r="G75" s="14" t="str">
        <f>IF(ISBLANK(Table1[[#This Row],[EARNED]]),"",Table1[[#This Row],[EARNED]])</f>
        <v/>
      </c>
      <c r="H75" s="12"/>
      <c r="I75" s="9"/>
      <c r="J75" s="12"/>
      <c r="K75" s="21" t="s">
        <v>54</v>
      </c>
    </row>
    <row r="76" spans="1:11" x14ac:dyDescent="0.3">
      <c r="A76" s="24">
        <v>44896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3">
      <c r="A77" s="38" t="s">
        <v>72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24">
        <v>44957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3">
      <c r="A79" s="24">
        <v>44985</v>
      </c>
      <c r="B79" s="21"/>
      <c r="C79" s="14">
        <v>1.25</v>
      </c>
      <c r="D79" s="45"/>
      <c r="E79" s="9"/>
      <c r="F79" s="21"/>
      <c r="G79" s="14">
        <f>IF(ISBLANK(Table1[[#This Row],[EARNED]]),"",Table1[[#This Row],[EARNED]])</f>
        <v>1.25</v>
      </c>
      <c r="H79" s="45"/>
      <c r="I79" s="9"/>
      <c r="J79" s="12"/>
      <c r="K79" s="21"/>
    </row>
    <row r="80" spans="1:11" x14ac:dyDescent="0.3">
      <c r="A80" s="24">
        <v>45016</v>
      </c>
      <c r="B80" s="21" t="s">
        <v>36</v>
      </c>
      <c r="C80" s="14">
        <v>1.25</v>
      </c>
      <c r="D80" s="45"/>
      <c r="E80" s="9"/>
      <c r="F80" s="21"/>
      <c r="G80" s="14">
        <f>IF(ISBLANK(Table1[[#This Row],[EARNED]]),"",Table1[[#This Row],[EARNED]])</f>
        <v>1.25</v>
      </c>
      <c r="H80" s="45"/>
      <c r="I80" s="9"/>
      <c r="J80" s="12"/>
      <c r="K80" s="39">
        <v>45009</v>
      </c>
    </row>
    <row r="81" spans="1:11" x14ac:dyDescent="0.3">
      <c r="A81" s="24">
        <v>45046</v>
      </c>
      <c r="B81" s="21"/>
      <c r="C81" s="14">
        <v>1.25</v>
      </c>
      <c r="D81" s="45"/>
      <c r="E81" s="9"/>
      <c r="F81" s="21"/>
      <c r="G81" s="14">
        <f>IF(ISBLANK(Table1[[#This Row],[EARNED]]),"",Table1[[#This Row],[EARNED]])</f>
        <v>1.25</v>
      </c>
      <c r="H81" s="45"/>
      <c r="I81" s="9"/>
      <c r="J81" s="12"/>
      <c r="K81" s="21"/>
    </row>
    <row r="82" spans="1:11" x14ac:dyDescent="0.3">
      <c r="A82" s="24">
        <v>45077</v>
      </c>
      <c r="B82" s="21"/>
      <c r="C82" s="14">
        <v>1.25</v>
      </c>
      <c r="D82" s="45"/>
      <c r="E82" s="9"/>
      <c r="F82" s="21"/>
      <c r="G82" s="14">
        <f>IF(ISBLANK(Table1[[#This Row],[EARNED]]),"",Table1[[#This Row],[EARNED]])</f>
        <v>1.25</v>
      </c>
      <c r="H82" s="45"/>
      <c r="I82" s="9"/>
      <c r="J82" s="12"/>
      <c r="K82" s="21"/>
    </row>
    <row r="83" spans="1:11" x14ac:dyDescent="0.3">
      <c r="A83" s="24">
        <v>45107</v>
      </c>
      <c r="B83" s="21"/>
      <c r="C83" s="14">
        <v>1.25</v>
      </c>
      <c r="D83" s="45"/>
      <c r="E83" s="9"/>
      <c r="F83" s="21"/>
      <c r="G83" s="14">
        <f>IF(ISBLANK(Table1[[#This Row],[EARNED]]),"",Table1[[#This Row],[EARNED]])</f>
        <v>1.25</v>
      </c>
      <c r="H83" s="45"/>
      <c r="I83" s="9"/>
      <c r="J83" s="12"/>
      <c r="K83" s="21"/>
    </row>
    <row r="84" spans="1:11" x14ac:dyDescent="0.3">
      <c r="A84" s="24">
        <v>45138</v>
      </c>
      <c r="B84" s="21" t="s">
        <v>36</v>
      </c>
      <c r="C84" s="14">
        <v>1.25</v>
      </c>
      <c r="D84" s="45"/>
      <c r="E84" s="9"/>
      <c r="F84" s="21"/>
      <c r="G84" s="14">
        <f>IF(ISBLANK(Table1[[#This Row],[EARNED]]),"",Table1[[#This Row],[EARNED]])</f>
        <v>1.25</v>
      </c>
      <c r="H84" s="45"/>
      <c r="I84" s="9"/>
      <c r="J84" s="12"/>
      <c r="K84" s="39">
        <v>45117</v>
      </c>
    </row>
    <row r="85" spans="1:11" x14ac:dyDescent="0.3">
      <c r="A85" s="24">
        <v>45169</v>
      </c>
      <c r="B85" s="21"/>
      <c r="C85" s="14">
        <v>1.25</v>
      </c>
      <c r="D85" s="45"/>
      <c r="E85" s="9"/>
      <c r="F85" s="21"/>
      <c r="G85" s="14">
        <f>IF(ISBLANK(Table1[[#This Row],[EARNED]]),"",Table1[[#This Row],[EARNED]])</f>
        <v>1.25</v>
      </c>
      <c r="H85" s="45"/>
      <c r="I85" s="9"/>
      <c r="J85" s="12"/>
      <c r="K85" s="21"/>
    </row>
    <row r="86" spans="1:11" x14ac:dyDescent="0.3">
      <c r="A86" s="24">
        <v>45199</v>
      </c>
      <c r="B86" s="21"/>
      <c r="C86" s="14">
        <v>1.25</v>
      </c>
      <c r="D86" s="45"/>
      <c r="E86" s="9"/>
      <c r="F86" s="21"/>
      <c r="G86" s="14">
        <f>IF(ISBLANK(Table1[[#This Row],[EARNED]]),"",Table1[[#This Row],[EARNED]])</f>
        <v>1.25</v>
      </c>
      <c r="H86" s="45"/>
      <c r="I86" s="9"/>
      <c r="J86" s="12"/>
      <c r="K86" s="21"/>
    </row>
    <row r="87" spans="1:11" x14ac:dyDescent="0.3">
      <c r="A87" s="24">
        <v>45230</v>
      </c>
      <c r="B87" s="21"/>
      <c r="C87" s="14">
        <v>1.25</v>
      </c>
      <c r="D87" s="45"/>
      <c r="E87" s="9"/>
      <c r="F87" s="21"/>
      <c r="G87" s="14">
        <f>IF(ISBLANK(Table1[[#This Row],[EARNED]]),"",Table1[[#This Row],[EARNED]])</f>
        <v>1.25</v>
      </c>
      <c r="H87" s="45"/>
      <c r="I87" s="9"/>
      <c r="J87" s="12"/>
      <c r="K87" s="21"/>
    </row>
    <row r="88" spans="1:11" x14ac:dyDescent="0.3">
      <c r="A88" s="24">
        <v>45260</v>
      </c>
      <c r="B88" s="21"/>
      <c r="C88" s="14">
        <v>1.25</v>
      </c>
      <c r="D88" s="45"/>
      <c r="E88" s="9"/>
      <c r="F88" s="21"/>
      <c r="G88" s="14">
        <f>IF(ISBLANK(Table1[[#This Row],[EARNED]]),"",Table1[[#This Row],[EARNED]])</f>
        <v>1.25</v>
      </c>
      <c r="H88" s="45"/>
      <c r="I88" s="9"/>
      <c r="J88" s="12"/>
      <c r="K88" s="21"/>
    </row>
    <row r="89" spans="1:11" x14ac:dyDescent="0.3">
      <c r="A89" s="24">
        <v>45291</v>
      </c>
      <c r="B89" s="21"/>
      <c r="C89" s="14"/>
      <c r="D89" s="45"/>
      <c r="E89" s="9"/>
      <c r="F89" s="21"/>
      <c r="G89" s="14" t="str">
        <f>IF(ISBLANK(Table1[[#This Row],[EARNED]]),"",Table1[[#This Row],[EARNED]])</f>
        <v/>
      </c>
      <c r="H89" s="45"/>
      <c r="I89" s="9"/>
      <c r="J89" s="12"/>
      <c r="K89" s="21"/>
    </row>
    <row r="90" spans="1:11" x14ac:dyDescent="0.3">
      <c r="A90" s="24"/>
      <c r="B90" s="21"/>
      <c r="C90" s="14"/>
      <c r="D90" s="45"/>
      <c r="E90" s="9"/>
      <c r="F90" s="21"/>
      <c r="G90" s="14" t="str">
        <f>IF(ISBLANK(Table1[[#This Row],[EARNED]]),"",Table1[[#This Row],[EARNED]])</f>
        <v/>
      </c>
      <c r="H90" s="45"/>
      <c r="I90" s="9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4"/>
  <sheetViews>
    <sheetView tabSelected="1" zoomScaleNormal="100" workbookViewId="0">
      <pane ySplit="3696" topLeftCell="A49" activePane="bottomLeft"/>
      <selection activeCell="B3" sqref="B3:C3"/>
      <selection pane="bottomLeft" activeCell="E56" sqref="E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84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3"/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42</v>
      </c>
      <c r="C4" s="47"/>
      <c r="D4" s="23" t="s">
        <v>12</v>
      </c>
      <c r="F4" s="48" t="s">
        <v>51</v>
      </c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38.552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19.479999999999997</v>
      </c>
      <c r="J9" s="12"/>
      <c r="K9" s="21"/>
    </row>
    <row r="10" spans="1:11" x14ac:dyDescent="0.3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3">
      <c r="A11" s="24">
        <v>43101</v>
      </c>
      <c r="B11" s="12" t="s">
        <v>35</v>
      </c>
      <c r="C11" s="14"/>
      <c r="D11" s="12"/>
      <c r="E11" s="9"/>
      <c r="F11" s="12"/>
      <c r="G11" s="14"/>
      <c r="H11" s="12">
        <v>1</v>
      </c>
      <c r="I11" s="9"/>
      <c r="J11" s="12"/>
      <c r="K11" s="39">
        <v>43108</v>
      </c>
    </row>
    <row r="12" spans="1:11" x14ac:dyDescent="0.3">
      <c r="A12" s="24">
        <v>43132</v>
      </c>
      <c r="B12" s="12" t="s">
        <v>35</v>
      </c>
      <c r="C12" s="14"/>
      <c r="D12" s="12"/>
      <c r="E12" s="9"/>
      <c r="F12" s="12"/>
      <c r="G12" s="14"/>
      <c r="H12" s="12">
        <v>1</v>
      </c>
      <c r="I12" s="9"/>
      <c r="J12" s="12"/>
      <c r="K12" s="39">
        <v>43143</v>
      </c>
    </row>
    <row r="13" spans="1:11" x14ac:dyDescent="0.3">
      <c r="A13" s="24">
        <v>43221</v>
      </c>
      <c r="B13" s="12" t="s">
        <v>35</v>
      </c>
      <c r="C13" s="14"/>
      <c r="D13" s="12"/>
      <c r="E13" s="9"/>
      <c r="F13" s="12"/>
      <c r="G13" s="14"/>
      <c r="H13" s="12">
        <v>1</v>
      </c>
      <c r="I13" s="9"/>
      <c r="J13" s="12"/>
      <c r="K13" s="39">
        <v>43228</v>
      </c>
    </row>
    <row r="14" spans="1:11" x14ac:dyDescent="0.3">
      <c r="A14" s="24"/>
      <c r="B14" s="12" t="s">
        <v>35</v>
      </c>
      <c r="C14" s="14"/>
      <c r="D14" s="12"/>
      <c r="E14" s="9"/>
      <c r="F14" s="12"/>
      <c r="G14" s="14"/>
      <c r="H14" s="12">
        <v>1</v>
      </c>
      <c r="I14" s="9"/>
      <c r="J14" s="12"/>
      <c r="K14" s="39">
        <v>43235</v>
      </c>
    </row>
    <row r="15" spans="1:11" x14ac:dyDescent="0.3">
      <c r="A15" s="24"/>
      <c r="B15" s="12" t="s">
        <v>35</v>
      </c>
      <c r="C15" s="14"/>
      <c r="D15" s="12"/>
      <c r="E15" s="9"/>
      <c r="F15" s="12"/>
      <c r="G15" s="14"/>
      <c r="H15" s="12">
        <v>1</v>
      </c>
      <c r="I15" s="9"/>
      <c r="J15" s="12"/>
      <c r="K15" s="39">
        <v>43250</v>
      </c>
    </row>
    <row r="16" spans="1:11" x14ac:dyDescent="0.3">
      <c r="A16" s="24">
        <v>43252</v>
      </c>
      <c r="B16" s="12" t="s">
        <v>59</v>
      </c>
      <c r="C16" s="14"/>
      <c r="D16" s="12"/>
      <c r="E16" s="9"/>
      <c r="F16" s="12"/>
      <c r="G16" s="14"/>
      <c r="H16" s="12">
        <v>2</v>
      </c>
      <c r="I16" s="9"/>
      <c r="J16" s="12"/>
      <c r="K16" s="39" t="s">
        <v>60</v>
      </c>
    </row>
    <row r="17" spans="1:11" x14ac:dyDescent="0.3">
      <c r="A17" s="24">
        <v>43282</v>
      </c>
      <c r="B17" s="12" t="s">
        <v>35</v>
      </c>
      <c r="C17" s="14"/>
      <c r="D17" s="12"/>
      <c r="E17" s="9"/>
      <c r="F17" s="12"/>
      <c r="G17" s="14"/>
      <c r="H17" s="12">
        <v>1</v>
      </c>
      <c r="I17" s="9"/>
      <c r="J17" s="12"/>
      <c r="K17" s="39">
        <v>43290</v>
      </c>
    </row>
    <row r="18" spans="1:11" x14ac:dyDescent="0.3">
      <c r="A18" s="24"/>
      <c r="B18" s="12" t="s">
        <v>35</v>
      </c>
      <c r="C18" s="14"/>
      <c r="D18" s="12"/>
      <c r="E18" s="9"/>
      <c r="F18" s="12"/>
      <c r="G18" s="14"/>
      <c r="H18" s="12">
        <v>1</v>
      </c>
      <c r="I18" s="9"/>
      <c r="J18" s="12"/>
      <c r="K18" s="39">
        <v>43299</v>
      </c>
    </row>
    <row r="19" spans="1:11" x14ac:dyDescent="0.3">
      <c r="A19" s="24"/>
      <c r="B19" s="12" t="s">
        <v>35</v>
      </c>
      <c r="C19" s="14"/>
      <c r="D19" s="12"/>
      <c r="E19" s="9"/>
      <c r="F19" s="12"/>
      <c r="G19" s="14"/>
      <c r="H19" s="12">
        <v>1</v>
      </c>
      <c r="I19" s="9"/>
      <c r="J19" s="12"/>
      <c r="K19" s="39">
        <v>43306</v>
      </c>
    </row>
    <row r="20" spans="1:11" x14ac:dyDescent="0.3">
      <c r="A20" s="38" t="s">
        <v>56</v>
      </c>
      <c r="B20" s="12"/>
      <c r="C20" s="14"/>
      <c r="D20" s="12"/>
      <c r="E20" s="9"/>
      <c r="F20" s="12"/>
      <c r="G20" s="14"/>
      <c r="H20" s="12"/>
      <c r="I20" s="9"/>
      <c r="J20" s="12"/>
      <c r="K20" s="21"/>
    </row>
    <row r="21" spans="1:11" x14ac:dyDescent="0.3">
      <c r="A21" s="24">
        <v>43466</v>
      </c>
      <c r="B21" s="12" t="s">
        <v>35</v>
      </c>
      <c r="C21" s="14"/>
      <c r="D21" s="12"/>
      <c r="E21" s="9"/>
      <c r="F21" s="12"/>
      <c r="G21" s="14"/>
      <c r="H21" s="12">
        <v>1</v>
      </c>
      <c r="I21" s="9"/>
      <c r="J21" s="12"/>
      <c r="K21" s="39">
        <v>43474</v>
      </c>
    </row>
    <row r="22" spans="1:11" x14ac:dyDescent="0.3">
      <c r="A22" s="24"/>
      <c r="B22" s="12" t="s">
        <v>35</v>
      </c>
      <c r="C22" s="14"/>
      <c r="D22" s="12"/>
      <c r="E22" s="9"/>
      <c r="F22" s="12"/>
      <c r="G22" s="14"/>
      <c r="H22" s="12">
        <v>1</v>
      </c>
      <c r="I22" s="9"/>
      <c r="J22" s="12"/>
      <c r="K22" s="39">
        <v>43483</v>
      </c>
    </row>
    <row r="23" spans="1:11" x14ac:dyDescent="0.3">
      <c r="A23" s="24">
        <v>43497</v>
      </c>
      <c r="B23" s="13" t="s">
        <v>59</v>
      </c>
      <c r="C23" s="14"/>
      <c r="D23" s="13"/>
      <c r="E23" s="10"/>
      <c r="F23" s="13"/>
      <c r="G23" s="14"/>
      <c r="H23" s="13">
        <v>2</v>
      </c>
      <c r="I23" s="10"/>
      <c r="J23" s="13"/>
      <c r="K23" s="16" t="s">
        <v>61</v>
      </c>
    </row>
    <row r="24" spans="1:11" x14ac:dyDescent="0.3">
      <c r="A24" s="24">
        <v>43647</v>
      </c>
      <c r="B24" s="12" t="s">
        <v>35</v>
      </c>
      <c r="C24" s="14"/>
      <c r="D24" s="12"/>
      <c r="E24" s="9"/>
      <c r="F24" s="12"/>
      <c r="G24" s="14"/>
      <c r="H24" s="12">
        <v>1</v>
      </c>
      <c r="I24" s="9"/>
      <c r="J24" s="12"/>
      <c r="K24" s="39">
        <v>43675</v>
      </c>
    </row>
    <row r="25" spans="1:11" x14ac:dyDescent="0.3">
      <c r="A25" s="24">
        <v>43678</v>
      </c>
      <c r="B25" s="12" t="s">
        <v>35</v>
      </c>
      <c r="C25" s="14"/>
      <c r="D25" s="12"/>
      <c r="E25" s="9"/>
      <c r="F25" s="12"/>
      <c r="G25" s="14"/>
      <c r="H25" s="12">
        <v>1</v>
      </c>
      <c r="I25" s="9"/>
      <c r="J25" s="12"/>
      <c r="K25" s="39">
        <v>43686</v>
      </c>
    </row>
    <row r="26" spans="1:11" x14ac:dyDescent="0.3">
      <c r="A26" s="24"/>
      <c r="B26" s="12" t="s">
        <v>35</v>
      </c>
      <c r="C26" s="14"/>
      <c r="D26" s="12"/>
      <c r="E26" s="9"/>
      <c r="F26" s="12"/>
      <c r="G26" s="14"/>
      <c r="H26" s="12">
        <v>1</v>
      </c>
      <c r="I26" s="9"/>
      <c r="J26" s="12"/>
      <c r="K26" s="39">
        <v>43700</v>
      </c>
    </row>
    <row r="27" spans="1:11" x14ac:dyDescent="0.3">
      <c r="A27" s="24">
        <v>43800</v>
      </c>
      <c r="B27" s="12" t="s">
        <v>53</v>
      </c>
      <c r="C27" s="14"/>
      <c r="D27" s="12">
        <v>3</v>
      </c>
      <c r="E27" s="9"/>
      <c r="F27" s="12"/>
      <c r="G27" s="14"/>
      <c r="H27" s="12"/>
      <c r="I27" s="9"/>
      <c r="J27" s="12"/>
      <c r="K27" s="39" t="s">
        <v>62</v>
      </c>
    </row>
    <row r="28" spans="1:11" x14ac:dyDescent="0.3">
      <c r="A28" s="38" t="s">
        <v>57</v>
      </c>
      <c r="B28" s="12"/>
      <c r="C28" s="14"/>
      <c r="D28" s="12"/>
      <c r="E28" s="9"/>
      <c r="F28" s="12"/>
      <c r="G28" s="14"/>
      <c r="H28" s="12"/>
      <c r="I28" s="9"/>
      <c r="J28" s="12"/>
      <c r="K28" s="21"/>
    </row>
    <row r="29" spans="1:11" x14ac:dyDescent="0.3">
      <c r="A29" s="24">
        <v>43862</v>
      </c>
      <c r="B29" s="12" t="s">
        <v>66</v>
      </c>
      <c r="C29" s="14"/>
      <c r="D29" s="12"/>
      <c r="E29" s="9"/>
      <c r="F29" s="12"/>
      <c r="G29" s="14"/>
      <c r="H29" s="12"/>
      <c r="I29" s="9"/>
      <c r="J29" s="12"/>
      <c r="K29" s="21" t="s">
        <v>67</v>
      </c>
    </row>
    <row r="30" spans="1:11" x14ac:dyDescent="0.3">
      <c r="A30" s="38" t="s">
        <v>58</v>
      </c>
      <c r="B30" s="12"/>
      <c r="C30" s="14"/>
      <c r="D30" s="12"/>
      <c r="E30" s="9"/>
      <c r="F30" s="12"/>
      <c r="G30" s="14"/>
      <c r="H30" s="12"/>
      <c r="I30" s="9"/>
      <c r="J30" s="12"/>
      <c r="K30" s="21"/>
    </row>
    <row r="31" spans="1:11" x14ac:dyDescent="0.3">
      <c r="A31" s="24">
        <v>44531</v>
      </c>
      <c r="B31" s="12" t="s">
        <v>68</v>
      </c>
      <c r="C31" s="14"/>
      <c r="D31" s="12">
        <v>5</v>
      </c>
      <c r="E31" s="9"/>
      <c r="F31" s="12"/>
      <c r="G31" s="14"/>
      <c r="H31" s="12"/>
      <c r="I31" s="9"/>
      <c r="J31" s="12"/>
      <c r="K31" s="21" t="s">
        <v>69</v>
      </c>
    </row>
    <row r="32" spans="1:11" x14ac:dyDescent="0.3">
      <c r="A32" s="38" t="s">
        <v>34</v>
      </c>
      <c r="B32" s="12"/>
      <c r="C32" s="14"/>
      <c r="D32" s="12"/>
      <c r="E32" s="9"/>
      <c r="F32" s="12"/>
      <c r="G32" s="14" t="str">
        <f>IF(ISBLANK(Table13[[#This Row],[EARNED]]),"",Table13[[#This Row],[EARNED]])</f>
        <v/>
      </c>
      <c r="H32" s="12"/>
      <c r="I32" s="9"/>
      <c r="J32" s="12"/>
      <c r="K32" s="21"/>
    </row>
    <row r="33" spans="1:11" x14ac:dyDescent="0.3">
      <c r="A33" s="24">
        <v>44593</v>
      </c>
      <c r="B33" s="12" t="s">
        <v>35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44603</v>
      </c>
    </row>
    <row r="34" spans="1:11" x14ac:dyDescent="0.3">
      <c r="A34" s="24"/>
      <c r="B34" s="12" t="s">
        <v>36</v>
      </c>
      <c r="C34" s="14"/>
      <c r="D34" s="12"/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70</v>
      </c>
    </row>
    <row r="35" spans="1:11" x14ac:dyDescent="0.3">
      <c r="A35" s="24">
        <v>44621</v>
      </c>
      <c r="B35" s="12" t="s">
        <v>36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21" t="s">
        <v>71</v>
      </c>
    </row>
    <row r="36" spans="1:11" x14ac:dyDescent="0.3">
      <c r="A36" s="24"/>
      <c r="B36" s="12" t="s">
        <v>35</v>
      </c>
      <c r="C36" s="14"/>
      <c r="D36" s="12"/>
      <c r="E36" s="9"/>
      <c r="F36" s="12"/>
      <c r="G36" s="14" t="str">
        <f>IF(ISBLANK(Table13[[#This Row],[EARNED]]),"",Table13[[#This Row],[EARNED]])</f>
        <v/>
      </c>
      <c r="H36" s="12">
        <v>1</v>
      </c>
      <c r="I36" s="9"/>
      <c r="J36" s="12"/>
      <c r="K36" s="39">
        <v>44669</v>
      </c>
    </row>
    <row r="37" spans="1:11" x14ac:dyDescent="0.3">
      <c r="A37" s="24">
        <v>44774</v>
      </c>
      <c r="B37" s="13" t="s">
        <v>38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3">
        <v>4</v>
      </c>
      <c r="I37" s="10"/>
      <c r="J37" s="13"/>
      <c r="K37" s="16" t="s">
        <v>39</v>
      </c>
    </row>
    <row r="38" spans="1:11" x14ac:dyDescent="0.3">
      <c r="A38" s="24"/>
      <c r="B38" s="12" t="s">
        <v>40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3</v>
      </c>
      <c r="I38" s="9"/>
      <c r="J38" s="12"/>
      <c r="K38" s="21" t="s">
        <v>41</v>
      </c>
    </row>
    <row r="39" spans="1:11" x14ac:dyDescent="0.3">
      <c r="A39" s="24"/>
      <c r="B39" s="21" t="s">
        <v>81</v>
      </c>
      <c r="C39" s="14"/>
      <c r="D39" s="45">
        <v>2E-3</v>
      </c>
      <c r="E39" s="9"/>
      <c r="F39" s="21"/>
      <c r="G39" s="14" t="str">
        <f>IF(ISBLANK(Table13[[#This Row],[EARNED]]),"",Table13[[#This Row],[EARNED]])</f>
        <v/>
      </c>
      <c r="H39" s="45"/>
      <c r="I39" s="9"/>
      <c r="J39" s="12"/>
      <c r="K39" s="21"/>
    </row>
    <row r="40" spans="1:11" x14ac:dyDescent="0.3">
      <c r="A40" s="24"/>
      <c r="B40" s="21" t="s">
        <v>37</v>
      </c>
      <c r="C40" s="14"/>
      <c r="D40" s="45">
        <v>1</v>
      </c>
      <c r="E40" s="9"/>
      <c r="F40" s="21"/>
      <c r="G40" s="14" t="str">
        <f>IF(ISBLANK(Table13[[#This Row],[EARNED]]),"",Table13[[#This Row],[EARNED]])</f>
        <v/>
      </c>
      <c r="H40" s="45"/>
      <c r="I40" s="9"/>
      <c r="J40" s="12"/>
      <c r="K40" s="21">
        <v>44837</v>
      </c>
    </row>
    <row r="41" spans="1:11" x14ac:dyDescent="0.3">
      <c r="A41" s="38" t="s">
        <v>72</v>
      </c>
      <c r="B41" s="12"/>
      <c r="C41" s="14"/>
      <c r="D41" s="12"/>
      <c r="E41" s="9"/>
      <c r="F41" s="12"/>
      <c r="G41" s="14" t="str">
        <f>IF(ISBLANK(Table13[[#This Row],[EARNED]]),"",Table13[[#This Row],[EARNED]])</f>
        <v/>
      </c>
      <c r="H41" s="12"/>
      <c r="I41" s="9"/>
      <c r="J41" s="12"/>
      <c r="K41" s="21"/>
    </row>
    <row r="42" spans="1:11" x14ac:dyDescent="0.3">
      <c r="A42" s="24">
        <v>44927</v>
      </c>
      <c r="B42" s="12" t="s">
        <v>35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1</v>
      </c>
      <c r="I42" s="9"/>
      <c r="J42" s="12"/>
      <c r="K42" s="39">
        <v>44942</v>
      </c>
    </row>
    <row r="43" spans="1:11" x14ac:dyDescent="0.3">
      <c r="A43" s="24">
        <v>44986</v>
      </c>
      <c r="B43" s="12" t="s">
        <v>35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1</v>
      </c>
      <c r="I43" s="9"/>
      <c r="J43" s="12"/>
      <c r="K43" s="39">
        <v>44995</v>
      </c>
    </row>
    <row r="44" spans="1:11" x14ac:dyDescent="0.3">
      <c r="A44" s="24">
        <v>45047</v>
      </c>
      <c r="B44" s="12" t="s">
        <v>35</v>
      </c>
      <c r="C44" s="14"/>
      <c r="D44" s="12"/>
      <c r="E44" s="9"/>
      <c r="F44" s="12"/>
      <c r="G44" s="14" t="str">
        <f>IF(ISBLANK(Table13[[#This Row],[EARNED]]),"",Table13[[#This Row],[EARNED]])</f>
        <v/>
      </c>
      <c r="H44" s="12">
        <v>1</v>
      </c>
      <c r="I44" s="9"/>
      <c r="J44" s="12"/>
      <c r="K44" s="39">
        <v>45054</v>
      </c>
    </row>
    <row r="45" spans="1:11" x14ac:dyDescent="0.3">
      <c r="A45" s="24">
        <v>45078</v>
      </c>
      <c r="B45" s="12" t="s">
        <v>35</v>
      </c>
      <c r="C45" s="14"/>
      <c r="D45" s="12"/>
      <c r="E45" s="9"/>
      <c r="F45" s="12"/>
      <c r="G45" s="14" t="str">
        <f>IF(ISBLANK(Table13[[#This Row],[EARNED]]),"",Table13[[#This Row],[EARNED]])</f>
        <v/>
      </c>
      <c r="H45" s="12">
        <v>1</v>
      </c>
      <c r="I45" s="9"/>
      <c r="J45" s="12"/>
      <c r="K45" s="39">
        <v>45083</v>
      </c>
    </row>
    <row r="46" spans="1:11" x14ac:dyDescent="0.3">
      <c r="A46" s="24"/>
      <c r="B46" s="21" t="s">
        <v>73</v>
      </c>
      <c r="C46" s="14"/>
      <c r="D46" s="12">
        <v>10</v>
      </c>
      <c r="E46" s="9"/>
      <c r="F46" s="12"/>
      <c r="G46" s="14" t="str">
        <f>IF(ISBLANK(Table13[[#This Row],[EARNED]]),"",Table13[[#This Row],[EARNED]])</f>
        <v/>
      </c>
      <c r="H46" s="12"/>
      <c r="I46" s="9"/>
      <c r="J46" s="12"/>
      <c r="K46" s="21" t="s">
        <v>74</v>
      </c>
    </row>
    <row r="47" spans="1:11" x14ac:dyDescent="0.3">
      <c r="A47" s="24">
        <v>45170</v>
      </c>
      <c r="B47" s="12" t="s">
        <v>35</v>
      </c>
      <c r="C47" s="14"/>
      <c r="D47" s="12"/>
      <c r="E47" s="9"/>
      <c r="F47" s="12"/>
      <c r="G47" s="14" t="str">
        <f>IF(ISBLANK(Table13[[#This Row],[EARNED]]),"",Table13[[#This Row],[EARNED]])</f>
        <v/>
      </c>
      <c r="H47" s="12">
        <v>1</v>
      </c>
      <c r="I47" s="9"/>
      <c r="J47" s="12"/>
      <c r="K47" s="39">
        <v>45180</v>
      </c>
    </row>
    <row r="48" spans="1:11" x14ac:dyDescent="0.3">
      <c r="A48" s="24"/>
      <c r="B48" s="13" t="s">
        <v>59</v>
      </c>
      <c r="C48" s="14"/>
      <c r="D48" s="13"/>
      <c r="E48" s="10"/>
      <c r="F48" s="13"/>
      <c r="G48" s="14" t="str">
        <f>IF(ISBLANK(Table13[[#This Row],[EARNED]]),"",Table13[[#This Row],[EARNED]])</f>
        <v/>
      </c>
      <c r="H48" s="13">
        <v>2</v>
      </c>
      <c r="I48" s="10"/>
      <c r="J48" s="13"/>
      <c r="K48" s="16" t="s">
        <v>75</v>
      </c>
    </row>
    <row r="49" spans="1:11" x14ac:dyDescent="0.3">
      <c r="A49" s="24"/>
      <c r="B49" s="13" t="s">
        <v>59</v>
      </c>
      <c r="C49" s="14"/>
      <c r="D49" s="13"/>
      <c r="E49" s="10"/>
      <c r="F49" s="13"/>
      <c r="G49" s="14" t="str">
        <f>IF(ISBLANK(Table13[[#This Row],[EARNED]]),"",Table13[[#This Row],[EARNED]])</f>
        <v/>
      </c>
      <c r="H49" s="12">
        <v>2</v>
      </c>
      <c r="I49" s="9"/>
      <c r="J49" s="12"/>
      <c r="K49" s="21" t="s">
        <v>76</v>
      </c>
    </row>
    <row r="50" spans="1:11" x14ac:dyDescent="0.3">
      <c r="A50" s="24">
        <v>45200</v>
      </c>
      <c r="B50" s="13" t="s">
        <v>53</v>
      </c>
      <c r="C50" s="14"/>
      <c r="D50" s="13">
        <v>3</v>
      </c>
      <c r="E50" s="10"/>
      <c r="F50" s="13"/>
      <c r="G50" s="14" t="str">
        <f>IF(ISBLANK(Table13[[#This Row],[EARNED]]),"",Table13[[#This Row],[EARNED]])</f>
        <v/>
      </c>
      <c r="H50" s="12"/>
      <c r="I50" s="9"/>
      <c r="J50" s="12"/>
      <c r="K50" s="21" t="s">
        <v>77</v>
      </c>
    </row>
    <row r="51" spans="1:11" x14ac:dyDescent="0.3">
      <c r="A51" s="24"/>
      <c r="B51" s="13" t="s">
        <v>78</v>
      </c>
      <c r="C51" s="14"/>
      <c r="D51" s="13">
        <v>2</v>
      </c>
      <c r="E51" s="10"/>
      <c r="F51" s="13"/>
      <c r="G51" s="14" t="str">
        <f>IF(ISBLANK(Table13[[#This Row],[EARNED]]),"",Table13[[#This Row],[EARNED]])</f>
        <v/>
      </c>
      <c r="H51" s="12"/>
      <c r="I51" s="9"/>
      <c r="J51" s="12"/>
      <c r="K51" s="21" t="s">
        <v>79</v>
      </c>
    </row>
    <row r="52" spans="1:11" x14ac:dyDescent="0.3">
      <c r="A52" s="24"/>
      <c r="B52" s="13" t="s">
        <v>40</v>
      </c>
      <c r="C52" s="14"/>
      <c r="D52" s="13"/>
      <c r="E52" s="10"/>
      <c r="F52" s="13"/>
      <c r="G52" s="14" t="str">
        <f>IF(ISBLANK(Table13[[#This Row],[EARNED]]),"",Table13[[#This Row],[EARNED]])</f>
        <v/>
      </c>
      <c r="H52" s="12">
        <v>3</v>
      </c>
      <c r="I52" s="9"/>
      <c r="J52" s="12"/>
      <c r="K52" s="21" t="s">
        <v>80</v>
      </c>
    </row>
    <row r="53" spans="1:11" x14ac:dyDescent="0.3">
      <c r="A53" s="24"/>
      <c r="B53" s="13" t="s">
        <v>35</v>
      </c>
      <c r="C53" s="14"/>
      <c r="D53" s="13"/>
      <c r="E53" s="10"/>
      <c r="F53" s="13"/>
      <c r="G53" s="14" t="str">
        <f>IF(ISBLANK(Table13[[#This Row],[EARNED]]),"",Table13[[#This Row],[EARNED]])</f>
        <v/>
      </c>
      <c r="H53" s="12">
        <v>1</v>
      </c>
      <c r="I53" s="9"/>
      <c r="J53" s="12"/>
      <c r="K53" s="39">
        <v>45226</v>
      </c>
    </row>
    <row r="54" spans="1:11" x14ac:dyDescent="0.3">
      <c r="A54" s="24">
        <v>45231</v>
      </c>
      <c r="B54" s="13" t="s">
        <v>82</v>
      </c>
      <c r="C54" s="14"/>
      <c r="D54" s="13">
        <v>14</v>
      </c>
      <c r="E54" s="10"/>
      <c r="F54" s="13"/>
      <c r="G54" s="14" t="str">
        <f>IF(ISBLANK(Table13[[#This Row],[EARNED]]),"",Table13[[#This Row],[EARNED]])</f>
        <v/>
      </c>
      <c r="H54" s="12"/>
      <c r="I54" s="9"/>
      <c r="J54" s="12"/>
      <c r="K54" s="21" t="s">
        <v>83</v>
      </c>
    </row>
    <row r="55" spans="1:11" x14ac:dyDescent="0.3">
      <c r="A55" s="24"/>
      <c r="B55" s="13" t="s">
        <v>85</v>
      </c>
      <c r="C55" s="14"/>
      <c r="D55" s="13"/>
      <c r="E55" s="10"/>
      <c r="F55" s="13"/>
      <c r="G55" s="14" t="str">
        <f>IF(ISBLANK(Table13[[#This Row],[EARNED]]),"",Table13[[#This Row],[EARNED]])</f>
        <v/>
      </c>
      <c r="H55" s="12">
        <v>5</v>
      </c>
      <c r="I55" s="9"/>
      <c r="J55" s="12"/>
      <c r="K55" s="21" t="s">
        <v>86</v>
      </c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3"/>
      <c r="I59" s="10"/>
      <c r="J59" s="13"/>
      <c r="K59" s="16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3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3"/>
      <c r="I64" s="10"/>
      <c r="J64" s="13"/>
      <c r="K6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4" t="s">
        <v>32</v>
      </c>
      <c r="E1" s="54"/>
      <c r="F1" s="54"/>
      <c r="G1" s="54"/>
      <c r="J1" s="55" t="s">
        <v>43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3">
      <c r="A3" s="12">
        <v>76.554000000000002</v>
      </c>
      <c r="B3" s="12">
        <v>63.48</v>
      </c>
      <c r="D3" s="12"/>
      <c r="E3" s="12"/>
      <c r="F3" s="12">
        <v>1</v>
      </c>
      <c r="G3" s="9">
        <f>SUM(D3,E4,F4)</f>
        <v>2E-3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>
        <f>IF(ISBLANK(F3),"",VLOOKUP(F3,C7:D66,2))</f>
        <v>2E-3</v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47</v>
      </c>
      <c r="J6" s="56"/>
      <c r="K6" s="56"/>
      <c r="L6" s="56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2022-10-25T04:25:17Z</cp:lastPrinted>
  <dcterms:created xsi:type="dcterms:W3CDTF">2022-10-17T03:06:03Z</dcterms:created>
  <dcterms:modified xsi:type="dcterms:W3CDTF">2023-12-07T07:47:17Z</dcterms:modified>
</cp:coreProperties>
</file>