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GSO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6" r:id="rId3"/>
    <sheet name="CONVERTION" sheetId="3" r:id="rId4"/>
  </sheets>
  <externalReferences>
    <externalReference r:id="rId5"/>
  </externalReferences>
  <definedNames>
    <definedName name="BALANCE_1" localSheetId="2">Table132[[#Headers],[BALANCE]]</definedName>
    <definedName name="BALANCE_1" localSheetId="1">Table13[[#Headers],[BALANCE]]</definedName>
    <definedName name="BALANCE_1" localSheetId="3">[1]!Table1[[#Headers],[BALANCE]]</definedName>
    <definedName name="BALANCE_1">#REF!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5" l="1"/>
  <c r="G76" i="5" l="1"/>
  <c r="G75" i="5" l="1"/>
  <c r="G77" i="5" l="1"/>
  <c r="E9" i="5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E9" i="6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I9" i="6"/>
  <c r="K3" i="3"/>
  <c r="L3" i="3" s="1"/>
</calcChain>
</file>

<file path=xl/sharedStrings.xml><?xml version="1.0" encoding="utf-8"?>
<sst xmlns="http://schemas.openxmlformats.org/spreadsheetml/2006/main" count="116" uniqueCount="73">
  <si>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</si>
  <si>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</si>
  <si>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</si>
  <si>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</si>
  <si>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</si>
  <si>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</si>
  <si>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</si>
  <si>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</si>
  <si>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</si>
  <si>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</si>
  <si>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</si>
  <si>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</si>
  <si>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</si>
  <si>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</si>
  <si>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</si>
  <si>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</si>
  <si>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</si>
  <si>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</si>
  <si>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</si>
  <si>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</si>
  <si>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</si>
  <si>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</si>
  <si>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</si>
  <si>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</si>
  <si>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</si>
  <si>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</si>
  <si>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</si>
  <si>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</si>
  <si>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</si>
  <si>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</si>
  <si>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</si>
  <si>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</si>
  <si>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</si>
  <si>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</si>
  <si>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</si>
  <si>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</si>
  <si>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</si>
  <si>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</si>
  <si>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</si>
  <si>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</si>
  <si>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</si>
  <si>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</si>
  <si>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AALA, MELODY MARASIGAN</t>
  </si>
  <si>
    <t>CASUAL</t>
  </si>
  <si>
    <t>GSO</t>
  </si>
  <si>
    <t>FL(5-0-0)</t>
  </si>
  <si>
    <t>2018</t>
  </si>
  <si>
    <t>2019</t>
  </si>
  <si>
    <t>2020</t>
  </si>
  <si>
    <t>2022</t>
  </si>
  <si>
    <t>VL(5-0-0)</t>
  </si>
  <si>
    <t>12/23,24,27-29/2021</t>
  </si>
  <si>
    <t>SP(1-0-0)</t>
  </si>
  <si>
    <t>SOLO P(1-0-0)</t>
  </si>
  <si>
    <t>VL(2-0-0)</t>
  </si>
  <si>
    <t>11/11,14/2022</t>
  </si>
  <si>
    <t>2023</t>
  </si>
  <si>
    <t>2021</t>
  </si>
  <si>
    <t>4/26,27/2023</t>
  </si>
  <si>
    <t>5/15,16/2023</t>
  </si>
  <si>
    <t>SL(2-0-0)</t>
  </si>
  <si>
    <t>05/29,30/2023</t>
  </si>
  <si>
    <t>SL(1-0-0)</t>
  </si>
  <si>
    <t>SL(3-0-0)</t>
  </si>
  <si>
    <t>7/12-14/2023</t>
  </si>
  <si>
    <t xml:space="preserve"> </t>
  </si>
  <si>
    <t>12/27-29/2022</t>
  </si>
  <si>
    <t>VL(3-0-0)</t>
  </si>
  <si>
    <t>UT(0-0-4)</t>
  </si>
  <si>
    <t>UT(0-1-0)</t>
  </si>
  <si>
    <t>UT(0-0-2)</t>
  </si>
  <si>
    <t>A(4-0-0)</t>
  </si>
  <si>
    <t>9/1,2,5,6/2022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</si>
</sst>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5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32" displayName="Table132" ref="A8:K9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SUM(Table132[EARNED])-SUM(Table132[Absence Undertime W/ Pay])+CONVERTION!$A$3</calculatedColumnFormula>
    </tableColumn>
    <tableColumn id="6" name="Absence Undertime W/O Pay" dataDxfId="5"/>
    <tableColumn id="7" name="EARNED " dataDxfId="4">
      <calculatedColumnFormula>IF(ISBLANK(Table132[[#This Row],[EARNED]]),"",Table132[[#This Row],[EARNED]])</calculatedColumnFormula>
    </tableColumn>
    <tableColumn id="8" name="Absence Undertime  W/ Pay" dataDxfId="3"/>
    <tableColumn id="9" name="BALANCE " dataDxfId="2">
      <calculatedColumnFormula>SUM(Table132[[EARNED ]])-SUM(Table132[Absence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8"/>
  <sheetViews>
    <sheetView zoomScaleNormal="100" workbookViewId="0">
      <pane ySplit="3690" topLeftCell="A70" activePane="bottomLeft"/>
      <selection activeCell="I10" sqref="I10"/>
      <selection pane="bottomLeft" activeCell="J62" sqref="J6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35814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56.363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87.5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15" t="s">
        <v>45</v>
      </c>
      <c r="C22" s="13">
        <v>1.25</v>
      </c>
      <c r="D22" s="43">
        <v>5</v>
      </c>
      <c r="E22" s="9"/>
      <c r="F22" s="15"/>
      <c r="G22" s="42">
        <f>IF(ISBLANK(Table13[[#This Row],[EARNED]]),"",Table13[[#This Row],[EARNED]])</f>
        <v>1.25</v>
      </c>
      <c r="H22" s="43"/>
      <c r="I22" s="9"/>
      <c r="J22" s="12"/>
      <c r="K22" s="15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 t="s">
        <v>51</v>
      </c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 t="s">
        <v>71</v>
      </c>
      <c r="C71" s="13">
        <v>1.25</v>
      </c>
      <c r="D71" s="39">
        <v>4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72</v>
      </c>
    </row>
    <row r="72" spans="1:11" x14ac:dyDescent="0.25">
      <c r="A72" s="40">
        <v>44865</v>
      </c>
      <c r="B72" s="20" t="s">
        <v>70</v>
      </c>
      <c r="C72" s="13">
        <v>1.25</v>
      </c>
      <c r="D72" s="39">
        <v>4.0000000000000001E-3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44895</v>
      </c>
      <c r="B73" s="20" t="s">
        <v>54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55</v>
      </c>
    </row>
    <row r="74" spans="1:11" x14ac:dyDescent="0.25">
      <c r="A74" s="40"/>
      <c r="B74" s="20" t="s">
        <v>69</v>
      </c>
      <c r="C74" s="13"/>
      <c r="D74" s="39">
        <v>0.125</v>
      </c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>
        <v>44926</v>
      </c>
      <c r="B75" s="20" t="s">
        <v>67</v>
      </c>
      <c r="C75" s="13">
        <v>1.25</v>
      </c>
      <c r="D75" s="39">
        <v>3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 t="s">
        <v>66</v>
      </c>
    </row>
    <row r="76" spans="1:11" x14ac:dyDescent="0.25">
      <c r="A76" s="40"/>
      <c r="B76" s="20" t="s">
        <v>68</v>
      </c>
      <c r="C76" s="13"/>
      <c r="D76" s="39">
        <v>8.0000000000000002E-3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49"/>
    </row>
    <row r="77" spans="1:11" x14ac:dyDescent="0.25">
      <c r="A77" s="48" t="s">
        <v>56</v>
      </c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49"/>
    </row>
    <row r="78" spans="1:11" x14ac:dyDescent="0.25">
      <c r="A78" s="40">
        <v>44957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45017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45047</v>
      </c>
      <c r="B82" s="20" t="s">
        <v>54</v>
      </c>
      <c r="C82" s="13">
        <v>1.25</v>
      </c>
      <c r="D82" s="39">
        <v>2</v>
      </c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 t="s">
        <v>59</v>
      </c>
    </row>
    <row r="83" spans="1:11" x14ac:dyDescent="0.25">
      <c r="A83" s="40">
        <v>45078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45108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45139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45170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45200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">
        <v>65</v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25">
      <c r="A158" s="41"/>
      <c r="B158" s="15"/>
      <c r="C158" s="13"/>
      <c r="D158" s="43"/>
      <c r="E158" s="9"/>
      <c r="F158" s="15"/>
      <c r="G158" s="42" t="str">
        <f>IF(ISBLANK(Table13[[#This Row],[EARNED]]),"",Table13[[#This Row],[EARNED]])</f>
        <v/>
      </c>
      <c r="H158" s="43"/>
      <c r="I158" s="9"/>
      <c r="J158" s="12"/>
      <c r="K15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3"/>
  <sheetViews>
    <sheetView tabSelected="1" zoomScaleNormal="100" workbookViewId="0">
      <pane ySplit="3690" topLeftCell="A7" activePane="bottomLeft"/>
      <selection activeCell="E9" sqref="E9"/>
      <selection pane="bottomLeft" activeCell="J23" sqref="J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35814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SUM(Table132[EARNED])-SUM(Table132[Absence Undertime W/ Pay])+CONVERTION!$A$3</f>
        <v>158.72</v>
      </c>
      <c r="F9" s="11"/>
      <c r="G9" s="13" t="str">
        <f>IF(ISBLANK(Table132[[#This Row],[EARNED]]),"",Table132[[#This Row],[EARNED]])</f>
        <v/>
      </c>
      <c r="H9" s="11"/>
      <c r="I9" s="13">
        <f>SUM(Table132[[EARNED ]])-SUM(Table132[Absence Undertime  W/ Pay])+CONVERTION!$B$3</f>
        <v>123.5</v>
      </c>
      <c r="J9" s="11"/>
      <c r="K9" s="20"/>
    </row>
    <row r="10" spans="1:11" x14ac:dyDescent="0.25">
      <c r="A10" s="48" t="s">
        <v>49</v>
      </c>
      <c r="B10" s="20"/>
      <c r="C10" s="13"/>
      <c r="D10" s="39"/>
      <c r="E10" s="9"/>
      <c r="F10" s="20"/>
      <c r="G10" s="13" t="str">
        <f>IF(ISBLANK(Table132[[#This Row],[EARNED]]),"",Table132[[#This Row],[EARNED]])</f>
        <v/>
      </c>
      <c r="H10" s="39"/>
      <c r="I10" s="9"/>
      <c r="J10" s="11"/>
      <c r="K10" s="20"/>
    </row>
    <row r="11" spans="1:11" x14ac:dyDescent="0.25">
      <c r="A11" s="40">
        <v>44895</v>
      </c>
      <c r="B11" s="20" t="s">
        <v>52</v>
      </c>
      <c r="C11" s="13"/>
      <c r="D11" s="39"/>
      <c r="E11" s="9"/>
      <c r="F11" s="20"/>
      <c r="G11" s="13" t="str">
        <f>IF(ISBLANK(Table132[[#This Row],[EARNED]]),"",Table132[[#This Row],[EARNED]])</f>
        <v/>
      </c>
      <c r="H11" s="39"/>
      <c r="I11" s="9"/>
      <c r="J11" s="11"/>
      <c r="K11" s="49">
        <v>44867</v>
      </c>
    </row>
    <row r="12" spans="1:11" x14ac:dyDescent="0.25">
      <c r="A12" s="40"/>
      <c r="B12" s="20" t="s">
        <v>53</v>
      </c>
      <c r="C12" s="13"/>
      <c r="D12" s="39"/>
      <c r="E12" s="9"/>
      <c r="F12" s="20"/>
      <c r="G12" s="13" t="str">
        <f>IF(ISBLANK(Table132[[#This Row],[EARNED]]),"",Table132[[#This Row],[EARNED]])</f>
        <v/>
      </c>
      <c r="H12" s="39"/>
      <c r="I12" s="9"/>
      <c r="J12" s="11"/>
      <c r="K12" s="49">
        <v>44868</v>
      </c>
    </row>
    <row r="13" spans="1:11" x14ac:dyDescent="0.25">
      <c r="A13" s="48" t="s">
        <v>56</v>
      </c>
      <c r="B13" s="20"/>
      <c r="C13" s="13"/>
      <c r="D13" s="39"/>
      <c r="E13" s="9"/>
      <c r="F13" s="20"/>
      <c r="G13" s="13" t="str">
        <f>IF(ISBLANK(Table132[[#This Row],[EARNED]]),"",Table132[[#This Row],[EARNED]])</f>
        <v/>
      </c>
      <c r="H13" s="39"/>
      <c r="I13" s="9"/>
      <c r="J13" s="11"/>
      <c r="K13" s="20"/>
    </row>
    <row r="14" spans="1:11" x14ac:dyDescent="0.25">
      <c r="A14" s="40">
        <v>44927</v>
      </c>
      <c r="B14" s="20" t="s">
        <v>53</v>
      </c>
      <c r="C14" s="13"/>
      <c r="D14" s="39"/>
      <c r="E14" s="9"/>
      <c r="F14" s="20"/>
      <c r="G14" s="13" t="str">
        <f>IF(ISBLANK(Table132[[#This Row],[EARNED]]),"",Table132[[#This Row],[EARNED]])</f>
        <v/>
      </c>
      <c r="H14" s="39"/>
      <c r="I14" s="9"/>
      <c r="J14" s="11"/>
      <c r="K14" s="49">
        <v>44946</v>
      </c>
    </row>
    <row r="15" spans="1:11" x14ac:dyDescent="0.25">
      <c r="A15" s="40"/>
      <c r="B15" s="20" t="s">
        <v>54</v>
      </c>
      <c r="C15" s="13"/>
      <c r="D15" s="39">
        <v>2</v>
      </c>
      <c r="E15" s="9"/>
      <c r="F15" s="20"/>
      <c r="G15" s="13" t="str">
        <f>IF(ISBLANK(Table132[[#This Row],[EARNED]]),"",Table132[[#This Row],[EARNED]])</f>
        <v/>
      </c>
      <c r="H15" s="39"/>
      <c r="I15" s="9"/>
      <c r="J15" s="11"/>
      <c r="K15" s="20" t="s">
        <v>58</v>
      </c>
    </row>
    <row r="16" spans="1:11" x14ac:dyDescent="0.25">
      <c r="A16" s="40"/>
      <c r="B16" s="20" t="s">
        <v>60</v>
      </c>
      <c r="C16" s="13"/>
      <c r="D16" s="39"/>
      <c r="E16" s="9"/>
      <c r="F16" s="20"/>
      <c r="G16" s="13" t="str">
        <f>IF(ISBLANK(Table132[[#This Row],[EARNED]]),"",Table132[[#This Row],[EARNED]])</f>
        <v/>
      </c>
      <c r="H16" s="39">
        <v>2</v>
      </c>
      <c r="I16" s="9"/>
      <c r="J16" s="11"/>
      <c r="K16" s="20" t="s">
        <v>61</v>
      </c>
    </row>
    <row r="17" spans="1:11" x14ac:dyDescent="0.25">
      <c r="A17" s="40">
        <v>45096</v>
      </c>
      <c r="B17" s="20" t="s">
        <v>62</v>
      </c>
      <c r="C17" s="13"/>
      <c r="D17" s="39"/>
      <c r="E17" s="9"/>
      <c r="F17" s="20"/>
      <c r="G17" s="13" t="str">
        <f>IF(ISBLANK(Table132[[#This Row],[EARNED]]),"",Table132[[#This Row],[EARNED]])</f>
        <v/>
      </c>
      <c r="H17" s="39">
        <v>1</v>
      </c>
      <c r="I17" s="9"/>
      <c r="J17" s="11"/>
      <c r="K17" s="49">
        <v>45093</v>
      </c>
    </row>
    <row r="18" spans="1:11" x14ac:dyDescent="0.25">
      <c r="A18" s="40">
        <v>45108</v>
      </c>
      <c r="B18" s="20" t="s">
        <v>63</v>
      </c>
      <c r="C18" s="13"/>
      <c r="D18" s="39"/>
      <c r="E18" s="9"/>
      <c r="F18" s="20"/>
      <c r="G18" s="13" t="str">
        <f>IF(ISBLANK(Table132[[#This Row],[EARNED]]),"",Table132[[#This Row],[EARNED]])</f>
        <v/>
      </c>
      <c r="H18" s="39">
        <v>3</v>
      </c>
      <c r="I18" s="9"/>
      <c r="J18" s="11"/>
      <c r="K18" s="20" t="s">
        <v>64</v>
      </c>
    </row>
    <row r="19" spans="1:11" x14ac:dyDescent="0.25">
      <c r="A19" s="40">
        <v>45174</v>
      </c>
      <c r="B19" s="20" t="s">
        <v>62</v>
      </c>
      <c r="C19" s="13"/>
      <c r="D19" s="39"/>
      <c r="E19" s="9"/>
      <c r="F19" s="20"/>
      <c r="G19" s="13" t="str">
        <f>IF(ISBLANK(Table132[[#This Row],[EARNED]]),"",Table132[[#This Row],[EARNED]])</f>
        <v/>
      </c>
      <c r="H19" s="39">
        <v>1</v>
      </c>
      <c r="I19" s="9"/>
      <c r="J19" s="11"/>
      <c r="K19" s="49">
        <v>45176</v>
      </c>
    </row>
    <row r="20" spans="1:11" x14ac:dyDescent="0.25">
      <c r="A20" s="40"/>
      <c r="B20" s="20" t="s">
        <v>62</v>
      </c>
      <c r="C20" s="13"/>
      <c r="D20" s="39"/>
      <c r="E20" s="9"/>
      <c r="F20" s="20"/>
      <c r="G20" s="13" t="str">
        <f>IF(ISBLANK(Table132[[#This Row],[EARNED]]),"",Table132[[#This Row],[EARNED]])</f>
        <v/>
      </c>
      <c r="H20" s="39">
        <v>1</v>
      </c>
      <c r="I20" s="9"/>
      <c r="J20" s="11"/>
      <c r="K20" s="49">
        <v>45189</v>
      </c>
    </row>
    <row r="21" spans="1:11" x14ac:dyDescent="0.25">
      <c r="A21" s="40">
        <v>45200</v>
      </c>
      <c r="B21" s="20" t="s">
        <v>62</v>
      </c>
      <c r="C21" s="13"/>
      <c r="D21" s="39"/>
      <c r="E21" s="9"/>
      <c r="F21" s="20"/>
      <c r="G21" s="13" t="str">
        <f>IF(ISBLANK(Table132[[#This Row],[EARNED]]),"",Table132[[#This Row],[EARNED]])</f>
        <v/>
      </c>
      <c r="H21" s="39">
        <v>1</v>
      </c>
      <c r="I21" s="9"/>
      <c r="J21" s="11"/>
      <c r="K21" s="49">
        <v>45219</v>
      </c>
    </row>
    <row r="22" spans="1:11" x14ac:dyDescent="0.25">
      <c r="A22" s="40">
        <v>45231</v>
      </c>
      <c r="B22" s="20" t="s">
        <v>62</v>
      </c>
      <c r="C22" s="13"/>
      <c r="D22" s="39"/>
      <c r="E22" s="9"/>
      <c r="F22" s="20"/>
      <c r="G22" s="13" t="str">
        <f>IF(ISBLANK(Table132[[#This Row],[EARNED]]),"",Table132[[#This Row],[EARNED]])</f>
        <v/>
      </c>
      <c r="H22" s="39">
        <v>1</v>
      </c>
      <c r="I22" s="9"/>
      <c r="J22" s="11"/>
      <c r="K22" s="49">
        <v>45233</v>
      </c>
    </row>
    <row r="23" spans="1:11" x14ac:dyDescent="0.25">
      <c r="A23" s="40"/>
      <c r="B23" s="20" t="s">
        <v>62</v>
      </c>
      <c r="C23" s="13"/>
      <c r="D23" s="39"/>
      <c r="E23" s="9"/>
      <c r="F23" s="20"/>
      <c r="G23" s="13" t="str">
        <f>IF(ISBLANK(Table132[[#This Row],[EARNED]]),"",Table132[[#This Row],[EARNED]])</f>
        <v/>
      </c>
      <c r="H23" s="39">
        <v>1</v>
      </c>
      <c r="I23" s="9"/>
      <c r="J23" s="11"/>
      <c r="K23" s="49">
        <v>45254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IF(ISBLANK(Table132[[#This Row],[EARNED]]),"",Table132[[#This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IF(ISBLANK(Table132[[#This Row],[EARNED]]),"",Table132[[#This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IF(ISBLANK(Table132[[#This Row],[EARNED]]),"",Table132[[#This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IF(ISBLANK(Table132[[#This Row],[EARNED]]),"",Table132[[#This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IF(ISBLANK(Table132[[#This Row],[EARNED]]),"",Table132[[#This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IF(ISBLANK(Table132[[#This Row],[EARNED]]),"",Table132[[#This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IF(ISBLANK(Table132[[#This Row],[EARNED]]),"",Table132[[#This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IF(ISBLANK(Table132[[#This Row],[EARNED]]),"",Table132[[#This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IF(ISBLANK(Table132[[#This Row],[EARNED]]),"",Table132[[#This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IF(ISBLANK(Table132[[#This Row],[EARNED]]),"",Table132[[#This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IF(ISBLANK(Table132[[#This Row],[EARNED]]),"",Table132[[#This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IF(ISBLANK(Table132[[#This Row],[EARNED]]),"",Table132[[#This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IF(ISBLANK(Table132[[#This Row],[EARNED]]),"",Table132[[#This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IF(ISBLANK(Table132[[#This Row],[EARNED]]),"",Table132[[#This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IF(ISBLANK(Table132[[#This Row],[EARNED]]),"",Table132[[#This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IF(ISBLANK(Table132[[#This Row],[EARNED]]),"",Table132[[#This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IF(ISBLANK(Table132[[#This Row],[EARNED]]),"",Table132[[#This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IF(ISBLANK(Table132[[#This Row],[EARNED]]),"",Table132[[#This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IF(ISBLANK(Table132[[#This Row],[EARNED]]),"",Table132[[#This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IF(ISBLANK(Table132[[#This Row],[EARNED]]),"",Table132[[#This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IF(ISBLANK(Table132[[#This Row],[EARNED]]),"",Table132[[#This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IF(ISBLANK(Table132[[#This Row],[EARNED]]),"",Table132[[#This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IF(ISBLANK(Table132[[#This Row],[EARNED]]),"",Table132[[#This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IF(ISBLANK(Table132[[#This Row],[EARNED]]),"",Table132[[#This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IF(ISBLANK(Table132[[#This Row],[EARNED]]),"",Table132[[#This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IF(ISBLANK(Table132[[#This Row],[EARNED]]),"",Table132[[#This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IF(ISBLANK(Table132[[#This Row],[EARNED]]),"",Table132[[#This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IF(ISBLANK(Table132[[#This Row],[EARNED]]),"",Table132[[#This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IF(ISBLANK(Table132[[#This Row],[EARNED]]),"",Table132[[#This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IF(ISBLANK(Table132[[#This Row],[EARNED]]),"",Table132[[#This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IF(ISBLANK(Table132[[#This Row],[EARNED]]),"",Table132[[#This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IF(ISBLANK(Table132[[#This Row],[EARNED]]),"",Table132[[#This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IF(ISBLANK(Table132[[#This Row],[EARNED]]),"",Table132[[#This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IF(ISBLANK(Table132[[#This Row],[EARNED]]),"",Table132[[#This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IF(ISBLANK(Table132[[#This Row],[EARNED]]),"",Table132[[#This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IF(ISBLANK(Table132[[#This Row],[EARNED]]),"",Table132[[#This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IF(ISBLANK(Table132[[#This Row],[EARNED]]),"",Table132[[#This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IF(ISBLANK(Table132[[#This Row],[EARNED]]),"",Table132[[#This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IF(ISBLANK(Table132[[#This Row],[EARNED]]),"",Table132[[#This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IF(ISBLANK(Table132[[#This Row],[EARNED]]),"",Table132[[#This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IF(ISBLANK(Table132[[#This Row],[EARNED]]),"",Table132[[#This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IF(ISBLANK(Table132[[#This Row],[EARNED]]),"",Table132[[#This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IF(ISBLANK(Table132[[#This Row],[EARNED]]),"",Table132[[#This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IF(ISBLANK(Table132[[#This Row],[EARNED]]),"",Table132[[#This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IF(ISBLANK(Table132[[#This Row],[EARNED]]),"",Table132[[#This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IF(ISBLANK(Table132[[#This Row],[EARNED]]),"",Table132[[#This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IF(ISBLANK(Table132[[#This Row],[EARNED]]),"",Table132[[#This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IF(ISBLANK(Table132[[#This Row],[EARNED]]),"",Table132[[#This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IF(ISBLANK(Table132[[#This Row],[EARNED]]),"",Table132[[#This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IF(ISBLANK(Table132[[#This Row],[EARNED]]),"",Table132[[#This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IF(ISBLANK(Table132[[#This Row],[EARNED]]),"",Table132[[#This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IF(ISBLANK(Table132[[#This Row],[EARNED]]),"",Table132[[#This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IF(ISBLANK(Table132[[#This Row],[EARNED]]),"",Table132[[#This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IF(ISBLANK(Table132[[#This Row],[EARNED]]),"",Table132[[#This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IF(ISBLANK(Table132[[#This Row],[EARNED]]),"",Table132[[#This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IF(ISBLANK(Table132[[#This Row],[EARNED]]),"",Table132[[#This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IF(ISBLANK(Table132[[#This Row],[EARNED]]),"",Table132[[#This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IF(ISBLANK(Table132[[#This Row],[EARNED]]),"",Table132[[#This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IF(ISBLANK(Table132[[#This Row],[EARNED]]),"",Table132[[#This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IF(ISBLANK(Table132[[#This Row],[EARNED]]),"",Table132[[#This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IF(ISBLANK(Table132[[#This Row],[EARNED]]),"",Table132[[#This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IF(ISBLANK(Table132[[#This Row],[EARNED]]),"",Table132[[#This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IF(ISBLANK(Table132[[#This Row],[EARNED]]),"",Table132[[#This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IF(ISBLANK(Table132[[#This Row],[EARNED]]),"",Table132[[#This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IF(ISBLANK(Table132[[#This Row],[EARNED]]),"",Table132[[#This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IF(ISBLANK(Table132[[#This Row],[EARNED]]),"",Table132[[#This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IF(ISBLANK(Table132[[#This Row],[EARNED]]),"",Table132[[#This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IF(ISBLANK(Table132[[#This Row],[EARNED]]),"",Table132[[#This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IF(ISBLANK(Table132[[#This Row],[EARNED]]),"",Table132[[#This Row],[EARNED]])</f>
        <v/>
      </c>
      <c r="H92" s="39"/>
      <c r="I92" s="9"/>
      <c r="J92" s="11"/>
      <c r="K92" s="20"/>
    </row>
    <row r="93" spans="1:11" x14ac:dyDescent="0.25">
      <c r="A93" s="41"/>
      <c r="B93" s="15"/>
      <c r="C93" s="13"/>
      <c r="D93" s="43"/>
      <c r="E93" s="9"/>
      <c r="F93" s="15"/>
      <c r="G93" s="42" t="str">
        <f>IF(ISBLANK(Table132[[#This Row],[EARNED]]),"",Table132[[#This Row],[EARNED]])</f>
        <v/>
      </c>
      <c r="H93" s="43"/>
      <c r="I93" s="9"/>
      <c r="J93" s="12"/>
      <c r="K9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160.72</v>
      </c>
      <c r="B3" s="11">
        <v>134.5</v>
      </c>
      <c r="D3" s="11"/>
      <c r="E3" s="11">
        <v>1</v>
      </c>
      <c r="F3" s="11">
        <v>12</v>
      </c>
      <c r="G3" s="45">
        <f>SUMIFS(F7:F14,E7:E14,E3)+SUMIFS(D7:D66,C7:C66,F3)+D3</f>
        <v>0.15000000000000002</v>
      </c>
      <c r="J3" s="47">
        <v>19</v>
      </c>
      <c r="K3" s="35">
        <f>J4-1</f>
        <v>18</v>
      </c>
      <c r="L3" s="45">
        <f>IF($J$4=1,1.25,IF(ISBLANK($J$3),"---",1.25-VLOOKUP($K$3,$I$8:$K$37,2)))</f>
        <v>0.49999999999999989</v>
      </c>
    </row>
    <row r="4" spans="1:12" hidden="1" x14ac:dyDescent="0.25">
      <c r="G4" s="33"/>
      <c r="J4" s="1" t="str">
        <f>IF(TEXT(J3,"D")=1,1,TEXT(J3,"D"))</f>
        <v>19</v>
      </c>
    </row>
    <row r="5" spans="1:12" x14ac:dyDescent="0.25">
      <c r="J5" s="1"/>
    </row>
    <row r="6" spans="1:12" x14ac:dyDescent="0.25">
      <c r="A6" s="1"/>
      <c r="B6" s="1"/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 A6:B6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2022-11-15T04:16:15Z</cp:lastPrinted>
  <dcterms:created xsi:type="dcterms:W3CDTF">2022-10-17T03:06:03Z</dcterms:created>
  <dcterms:modified xsi:type="dcterms:W3CDTF">2023-11-28T07:59:11Z</dcterms:modified>
</cp:coreProperties>
</file>