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BALANCE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BALANCE'!$1:$9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5" l="1"/>
  <c r="G81" i="5" l="1"/>
  <c r="E9" i="5" l="1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89" i="5"/>
  <c r="G88" i="5"/>
  <c r="G87" i="5"/>
  <c r="G86" i="5"/>
  <c r="G85" i="5"/>
  <c r="G84" i="5"/>
  <c r="G83" i="5"/>
  <c r="G82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3" i="1"/>
  <c r="G3" i="3"/>
  <c r="G12" i="1"/>
  <c r="G13" i="1"/>
  <c r="G14" i="1"/>
  <c r="G15" i="1"/>
  <c r="G17" i="1"/>
  <c r="G19" i="1"/>
  <c r="G20" i="1"/>
  <c r="G21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<sst xmlns="http://schemas.openxmlformats.org/spreadsheetml/2006/main" count="131" uniqueCount="81">
  <si>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</si>
  <si>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</si>
  <si>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</si>
  <si>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</si>
  <si>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</si>
  <si>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</si>
  <si>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</si>
  <si>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</si>
  <si>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</si>
  <si>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</si>
  <si>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</si>
  <si>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</si>
  <si>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</si>
  <si>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</si>
  <si>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</si>
  <si>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</si>
  <si>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</si>
  <si>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</si>
  <si>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</si>
  <si>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</si>
  <si>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</si>
  <si>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</si>
  <si>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</si>
  <si>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</si>
  <si>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</si>
  <si>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</si>
  <si>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</si>
  <si>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</si>
  <si>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</si>
  <si>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</si>
  <si>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</si>
  <si>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</si>
  <si>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</si>
  <si>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</si>
  <si>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</si>
  <si>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</si>
  <si>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</si>
  <si>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</si>
  <si>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</si>
  <si>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</si>
  <si>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</si>
  <si>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</si>
  <si>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EPINOSA, RUBY ANN</t>
  </si>
  <si>
    <t>CASUAL</t>
  </si>
  <si>
    <t>ONT</t>
  </si>
  <si>
    <t>2018</t>
  </si>
  <si>
    <t>2019</t>
  </si>
  <si>
    <t>2020</t>
  </si>
  <si>
    <t>2021</t>
  </si>
  <si>
    <t>2022</t>
  </si>
  <si>
    <t>SL(1-0-0)</t>
  </si>
  <si>
    <t>VL(3-0-0)</t>
  </si>
  <si>
    <t>4/28,29,30/2018</t>
  </si>
  <si>
    <t>SL(2-0-0)</t>
  </si>
  <si>
    <t>9/17,18/2018</t>
  </si>
  <si>
    <t>SL(3-0-0)</t>
  </si>
  <si>
    <t>10/7,8,9/2018</t>
  </si>
  <si>
    <t>12/4,5,6/2018</t>
  </si>
  <si>
    <t>FL(2-0-0)</t>
  </si>
  <si>
    <t>4/26-28/2019</t>
  </si>
  <si>
    <t>8/25,26,27/2019</t>
  </si>
  <si>
    <t>2/17,18,21/2020</t>
  </si>
  <si>
    <t>4/7,8,9/2020</t>
  </si>
  <si>
    <t>10/3,4,5/2020</t>
  </si>
  <si>
    <t>12/18,19,20/2020</t>
  </si>
  <si>
    <t>8/1,2,3/2021</t>
  </si>
  <si>
    <t>10/28-30/2021</t>
  </si>
  <si>
    <t>FL(5-0-0)</t>
  </si>
  <si>
    <t>VL(2-0-0)</t>
  </si>
  <si>
    <t>2/16,17,18/2022</t>
  </si>
  <si>
    <t>2023</t>
  </si>
  <si>
    <t>FL(3-0-0)</t>
  </si>
  <si>
    <t>ESPINOSA, RUBY ANN</t>
  </si>
  <si>
    <t>SL(7-0-0)</t>
  </si>
  <si>
    <t>4/3,4,5,11,12,13,14</t>
  </si>
  <si>
    <t>SL(10-0-0)</t>
  </si>
  <si>
    <t>3/20-24, 27-31/2023</t>
  </si>
  <si>
    <t>SL(32-0-0)</t>
  </si>
  <si>
    <t>4/16-5/31/2023</t>
  </si>
  <si>
    <t>2024</t>
  </si>
  <si>
    <t>UT(0-3-55)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</si>
</sst>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690" topLeftCell="A54" activePane="bottomLeft"/>
      <selection activeCell="I9" sqref="I9"/>
      <selection pane="bottomLeft" activeCell="F82" sqref="F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72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63.260000000000005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39.75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51</v>
      </c>
      <c r="C14" s="13">
        <v>1.25</v>
      </c>
      <c r="D14" s="39">
        <v>3</v>
      </c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 t="s">
        <v>52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58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51</v>
      </c>
      <c r="C27" s="13">
        <v>1.25</v>
      </c>
      <c r="D27" s="39">
        <v>3</v>
      </c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 t="s">
        <v>59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2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51</v>
      </c>
      <c r="C48" s="13">
        <v>1.25</v>
      </c>
      <c r="D48" s="39">
        <v>3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 t="s">
        <v>64</v>
      </c>
    </row>
    <row r="49" spans="1:11" x14ac:dyDescent="0.25">
      <c r="A49" s="40"/>
      <c r="B49" s="20" t="s">
        <v>58</v>
      </c>
      <c r="C49" s="13"/>
      <c r="D49" s="39">
        <v>2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8" t="s">
        <v>48</v>
      </c>
      <c r="B50" s="20"/>
      <c r="C50" s="13"/>
      <c r="D50" s="39"/>
      <c r="E50" s="9"/>
      <c r="F50" s="20"/>
      <c r="G50" s="13"/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67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49</v>
      </c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 t="s">
        <v>68</v>
      </c>
      <c r="C65" s="13">
        <v>1.25</v>
      </c>
      <c r="D65" s="39">
        <v>2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 t="s">
        <v>69</v>
      </c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 t="s">
        <v>80</v>
      </c>
      <c r="C69" s="13">
        <v>1.25</v>
      </c>
      <c r="D69" s="39">
        <v>0.49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71</v>
      </c>
      <c r="C75" s="13">
        <v>1.25</v>
      </c>
      <c r="D75" s="39">
        <v>3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8" t="s">
        <v>70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 t="s">
        <v>75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10</v>
      </c>
      <c r="I79" s="9"/>
      <c r="J79" s="11"/>
      <c r="K79" s="20" t="s">
        <v>76</v>
      </c>
    </row>
    <row r="80" spans="1:11" x14ac:dyDescent="0.25">
      <c r="A80" s="40">
        <v>45017</v>
      </c>
      <c r="B80" s="20" t="s">
        <v>73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7</v>
      </c>
      <c r="I80" s="9"/>
      <c r="J80" s="11"/>
      <c r="K80" s="20" t="s">
        <v>74</v>
      </c>
    </row>
    <row r="81" spans="1:11" x14ac:dyDescent="0.25">
      <c r="A81" s="40"/>
      <c r="B81" s="20" t="s">
        <v>77</v>
      </c>
      <c r="C81" s="13"/>
      <c r="D81" s="39"/>
      <c r="E81" s="9"/>
      <c r="F81" s="20"/>
      <c r="G81" s="13" t="str">
        <f>IF(ISBLANK(Table13[[#This Row],[EARNED]]),"",Table13[[#This Row],[EARNED]])</f>
        <v/>
      </c>
      <c r="H81" s="39">
        <v>32</v>
      </c>
      <c r="I81" s="9"/>
      <c r="J81" s="11"/>
      <c r="K81" s="20" t="s">
        <v>78</v>
      </c>
    </row>
    <row r="82" spans="1:11" x14ac:dyDescent="0.25">
      <c r="A82" s="40">
        <v>45047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45078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45108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45139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45170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45200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45231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45261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8" t="s">
        <v>79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45292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45323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45352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45383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IF(ISBLANK(Table13[[#This Row],[EARNED]]),"",Table13[[#This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topLeftCell="C1" zoomScaleNormal="100" workbookViewId="0">
      <pane ySplit="3690" topLeftCell="A25"/>
      <selection activeCell="I9" sqref="I9"/>
      <selection pane="bottomLeft" activeCell="A27" sqref="A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12.581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3.0249999999999986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43131</v>
      </c>
    </row>
    <row r="12" spans="1:11" x14ac:dyDescent="0.25">
      <c r="A12" s="40">
        <v>43282</v>
      </c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20"/>
    </row>
    <row r="13" spans="1:11" x14ac:dyDescent="0.25">
      <c r="A13" s="40">
        <v>43344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25">
      <c r="A14" s="40">
        <v>43374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56</v>
      </c>
    </row>
    <row r="15" spans="1:11" x14ac:dyDescent="0.25">
      <c r="A15" s="40">
        <v>43435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25">
      <c r="A16" s="48" t="s">
        <v>46</v>
      </c>
      <c r="B16" s="20"/>
      <c r="C16" s="13"/>
      <c r="D16" s="39"/>
      <c r="E16" s="9"/>
      <c r="F16" s="20"/>
      <c r="G16" s="13"/>
      <c r="H16" s="39"/>
      <c r="I16" s="9"/>
      <c r="J16" s="11"/>
      <c r="K16" s="20"/>
    </row>
    <row r="17" spans="1:11" x14ac:dyDescent="0.25">
      <c r="A17" s="40">
        <v>43678</v>
      </c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60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>
        <v>43862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61</v>
      </c>
    </row>
    <row r="20" spans="1:11" x14ac:dyDescent="0.25">
      <c r="A20" s="40">
        <v>43922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62</v>
      </c>
    </row>
    <row r="21" spans="1:11" x14ac:dyDescent="0.25">
      <c r="A21" s="40">
        <v>44105</v>
      </c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63</v>
      </c>
    </row>
    <row r="22" spans="1:11" x14ac:dyDescent="0.25">
      <c r="A22" s="48" t="s">
        <v>48</v>
      </c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25">
      <c r="A23" s="40">
        <v>44409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65</v>
      </c>
    </row>
    <row r="24" spans="1:11" x14ac:dyDescent="0.25">
      <c r="A24" s="40">
        <v>44470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66</v>
      </c>
    </row>
    <row r="25" spans="1:11" x14ac:dyDescent="0.25">
      <c r="A25" s="48" t="s">
        <v>49</v>
      </c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25">
      <c r="A26" s="40">
        <v>44835</v>
      </c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44845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1"/>
      <c r="B87" s="15"/>
      <c r="C87" s="42"/>
      <c r="D87" s="43"/>
      <c r="E87" s="9"/>
      <c r="F87" s="15"/>
      <c r="G87" s="42" t="str">
        <f>IF(ISBLANK(Table1[[#This Row],[EARNED]]),"",Table1[[#This Row],[EARNED]])</f>
        <v/>
      </c>
      <c r="H87" s="43"/>
      <c r="I87" s="9"/>
      <c r="J87" s="12"/>
      <c r="K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12.581</v>
      </c>
      <c r="B3" s="11">
        <v>32.024999999999999</v>
      </c>
      <c r="D3" s="11"/>
      <c r="E3" s="11">
        <v>3</v>
      </c>
      <c r="F3" s="11">
        <v>55</v>
      </c>
      <c r="G3" s="45">
        <f>SUMIFS(F7:F14,E7:E14,E3)+SUMIFS(D7:D66,C7:C66,F3)+D3</f>
        <v>0.49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BALANCE</vt:lpstr>
      <vt:lpstr>2017 LEAVE CREDITS</vt:lpstr>
      <vt:lpstr>CONVERTION</vt:lpstr>
      <vt:lpstr>'2018 LEAVE BALANCE'!BALANCE_1</vt:lpstr>
      <vt:lpstr>BALANCE_1</vt:lpstr>
      <vt:lpstr>'2017 LEAVE CREDITS'!Print_Titles</vt:lpstr>
      <vt:lpstr>'2018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2023-12-22T05:49:01Z</dcterms:modified>
</cp:coreProperties>
</file>