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5" l="1"/>
  <c r="F3" i="1" l="1"/>
  <c r="B4" i="1"/>
  <c r="F4" i="1" l="1"/>
  <c r="B3" i="1"/>
  <c r="B2" i="1"/>
  <c r="G44" i="5"/>
  <c r="G31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8" i="5"/>
  <c r="G16" i="5"/>
  <c r="G15" i="5"/>
  <c r="G14" i="5"/>
  <c r="G13" i="5"/>
  <c r="G12" i="5"/>
  <c r="G11" i="5"/>
  <c r="G9" i="5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0" i="1"/>
  <c r="G11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<sst xmlns="http://schemas.openxmlformats.org/spreadsheetml/2006/main" count="89" uniqueCount="59">
  <si>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</si>
  <si>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</si>
  <si>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</si>
  <si>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</si>
  <si>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</si>
  <si>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</si>
  <si>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</si>
  <si>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</si>
  <si>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</si>
  <si>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</si>
  <si>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</si>
  <si>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</si>
  <si>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</si>
  <si>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</si>
  <si>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</si>
  <si>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</si>
  <si>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</si>
  <si>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</si>
  <si>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</si>
  <si>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</si>
  <si>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</si>
  <si>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</si>
  <si>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</si>
  <si>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</si>
  <si>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</si>
  <si>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</si>
  <si>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</si>
  <si>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</si>
  <si>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</si>
  <si>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</si>
  <si>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</si>
  <si>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</si>
  <si>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</si>
  <si>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</si>
  <si>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</si>
  <si>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</si>
  <si>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</si>
  <si>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</si>
  <si>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</si>
  <si>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</si>
  <si>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</si>
  <si>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</si>
  <si>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</si>
  <si>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</si>
  <si>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</si>
  <si>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</si>
  <si>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</si>
  <si>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</si>
  <si>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LANDICHO, GAVINA</t>
  </si>
  <si>
    <t>SL(1-0-0)</t>
  </si>
  <si>
    <t>CL(1-0-0)</t>
  </si>
  <si>
    <t>CL(2-0-0)</t>
  </si>
  <si>
    <t>1/30,31/2020</t>
  </si>
  <si>
    <t>SL(10-0-0)</t>
  </si>
  <si>
    <t>5/4-15/2020</t>
  </si>
  <si>
    <t>SL(5-0-0)</t>
  </si>
  <si>
    <t>4/19-23/2021</t>
  </si>
  <si>
    <t>UT(0-0-44)</t>
  </si>
  <si>
    <t>UT(0-0-25)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</si>
</sst>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topLeftCell="A4" zoomScale="106" zoomScaleNormal="106" workbookViewId="0">
      <pane ySplit="3885" topLeftCell="A40" activePane="bottomLeft"/>
      <selection activeCell="F3" sqref="F3:G3"/>
      <selection pane="bottomLeft" activeCell="F56" sqref="F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39584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51.106000000000002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49.25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 t="s">
        <v>49</v>
      </c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>
        <v>1</v>
      </c>
      <c r="I15" s="9"/>
      <c r="J15" s="11"/>
      <c r="K15" s="48">
        <v>43792</v>
      </c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 t="s">
        <v>50</v>
      </c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48">
        <v>43845</v>
      </c>
    </row>
    <row r="19" spans="1:11" x14ac:dyDescent="0.25">
      <c r="A19" s="39"/>
      <c r="B19" s="20" t="s">
        <v>51</v>
      </c>
      <c r="C19" s="13"/>
      <c r="D19" s="38"/>
      <c r="E19" s="9"/>
      <c r="F19" s="20"/>
      <c r="G19" s="13" t="str">
        <f>IF(ISBLANK(Table15[[#This Row],[EARNED]]),"",Table15[[#This Row],[EARNED]])</f>
        <v/>
      </c>
      <c r="H19" s="38"/>
      <c r="I19" s="9"/>
      <c r="J19" s="11"/>
      <c r="K19" s="20" t="s">
        <v>52</v>
      </c>
    </row>
    <row r="20" spans="1:11" x14ac:dyDescent="0.25">
      <c r="A20" s="39">
        <v>43862</v>
      </c>
      <c r="B20" s="20" t="s">
        <v>49</v>
      </c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>
        <v>1</v>
      </c>
      <c r="I20" s="9"/>
      <c r="J20" s="11"/>
      <c r="K20" s="48">
        <v>43874</v>
      </c>
    </row>
    <row r="21" spans="1:11" x14ac:dyDescent="0.25">
      <c r="A21" s="39">
        <v>43891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43922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43952</v>
      </c>
      <c r="B23" s="20" t="s">
        <v>53</v>
      </c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>
        <v>10</v>
      </c>
      <c r="I23" s="9"/>
      <c r="J23" s="11"/>
      <c r="K23" s="20" t="s">
        <v>54</v>
      </c>
    </row>
    <row r="24" spans="1:11" x14ac:dyDescent="0.25">
      <c r="A24" s="39">
        <v>43983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44013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44044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44075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44105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44136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44166</v>
      </c>
      <c r="B30" s="20" t="s">
        <v>47</v>
      </c>
      <c r="C30" s="13">
        <v>1.25</v>
      </c>
      <c r="D30" s="38">
        <v>5</v>
      </c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47" t="s">
        <v>43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>
        <v>44197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44228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44256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44287</v>
      </c>
      <c r="B35" s="20" t="s">
        <v>55</v>
      </c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>
        <v>5</v>
      </c>
      <c r="I35" s="9"/>
      <c r="J35" s="11"/>
      <c r="K35" s="20" t="s">
        <v>56</v>
      </c>
    </row>
    <row r="36" spans="1:11" x14ac:dyDescent="0.25">
      <c r="A36" s="39">
        <v>44317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44348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44378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44409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44440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44470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44501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>
        <v>44531</v>
      </c>
      <c r="B43" s="20" t="s">
        <v>47</v>
      </c>
      <c r="C43" s="13">
        <v>1.25</v>
      </c>
      <c r="D43" s="38">
        <v>5</v>
      </c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47" t="s">
        <v>44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44562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44593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44621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44652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44682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44713</v>
      </c>
      <c r="B50" s="20" t="s">
        <v>58</v>
      </c>
      <c r="C50" s="13">
        <v>1.25</v>
      </c>
      <c r="D50" s="38">
        <v>5.2000000000000011E-2</v>
      </c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44743</v>
      </c>
      <c r="B51" s="20" t="s">
        <v>57</v>
      </c>
      <c r="C51" s="13">
        <v>1.25</v>
      </c>
      <c r="D51" s="38">
        <v>9.1999999999999998E-2</v>
      </c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44774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44805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44835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44866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39">
        <v>44896</v>
      </c>
      <c r="B56" s="20" t="s">
        <v>47</v>
      </c>
      <c r="C56" s="13">
        <v>1.25</v>
      </c>
      <c r="D56" s="38">
        <v>5</v>
      </c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25">
      <c r="A57" s="47" t="s">
        <v>45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44929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>
        <v>44960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25">
      <c r="A60" s="39">
        <v>44988</v>
      </c>
      <c r="B60" s="20"/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/>
    </row>
    <row r="61" spans="1:11" x14ac:dyDescent="0.25">
      <c r="A61" s="39">
        <v>45019</v>
      </c>
      <c r="B61" s="20"/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20"/>
    </row>
    <row r="62" spans="1:11" x14ac:dyDescent="0.25">
      <c r="A62" s="39">
        <v>45049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25">
      <c r="A63" s="39">
        <v>45080</v>
      </c>
      <c r="B63" s="20"/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25">
      <c r="A64" s="39">
        <v>45110</v>
      </c>
      <c r="B64" s="20"/>
      <c r="C64" s="13">
        <v>1.25</v>
      </c>
      <c r="D64" s="38"/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/>
    </row>
    <row r="65" spans="1:11" x14ac:dyDescent="0.25">
      <c r="A65" s="39">
        <v>45141</v>
      </c>
      <c r="B65" s="20"/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20"/>
    </row>
    <row r="66" spans="1:11" x14ac:dyDescent="0.25">
      <c r="A66" s="39">
        <v>45172</v>
      </c>
      <c r="B66" s="20"/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/>
      <c r="I66" s="9"/>
      <c r="J66" s="11"/>
      <c r="K66" s="20"/>
    </row>
    <row r="67" spans="1:11" x14ac:dyDescent="0.25">
      <c r="A67" s="39">
        <v>45202</v>
      </c>
      <c r="B67" s="20"/>
      <c r="C67" s="13">
        <v>1.25</v>
      </c>
      <c r="D67" s="38"/>
      <c r="E67" s="9"/>
      <c r="F67" s="20"/>
      <c r="G67" s="13">
        <f>IF(ISBLANK(Table15[[#This Row],[EARNED]]),"",Table15[[#This Row],[EARNED]])</f>
        <v>1.25</v>
      </c>
      <c r="H67" s="38"/>
      <c r="I67" s="9"/>
      <c r="J67" s="11"/>
      <c r="K67" s="20"/>
    </row>
    <row r="68" spans="1:11" x14ac:dyDescent="0.25">
      <c r="A68" s="39">
        <v>45233</v>
      </c>
      <c r="B68" s="20"/>
      <c r="C68" s="13">
        <v>1.25</v>
      </c>
      <c r="D68" s="38"/>
      <c r="E68" s="9"/>
      <c r="F68" s="20"/>
      <c r="G68" s="13">
        <f>IF(ISBLANK(Table15[[#This Row],[EARNED]]),"",Table15[[#This Row],[EARNED]])</f>
        <v>1.25</v>
      </c>
      <c r="H68" s="38"/>
      <c r="I68" s="9"/>
      <c r="J68" s="11"/>
      <c r="K68" s="20"/>
    </row>
    <row r="69" spans="1:11" x14ac:dyDescent="0.25">
      <c r="A69" s="39">
        <v>45263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45294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40"/>
      <c r="B116" s="15"/>
      <c r="C116" s="41"/>
      <c r="D116" s="42"/>
      <c r="E116" s="9"/>
      <c r="F116" s="15"/>
      <c r="G116" s="41" t="str">
        <f>IF(ISBLANK(Table15[[#This Row],[EARNED]]),"",Table15[[#This Row],[EARNED]])</f>
        <v/>
      </c>
      <c r="H116" s="42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5"/>
  <sheetViews>
    <sheetView zoomScale="150" zoomScaleNormal="150" workbookViewId="0">
      <pane ySplit="5535" topLeftCell="A7" activePane="bottomLeft"/>
      <selection activeCell="B4" sqref="B4:C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LANDICHO, GAVINA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39584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9"/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40"/>
      <c r="B11" s="15"/>
      <c r="C11" s="41"/>
      <c r="D11" s="42"/>
      <c r="E11" s="9"/>
      <c r="F11" s="15"/>
      <c r="G11" s="41" t="str">
        <f>IF(ISBLANK(Table1[[#This Row],[EARNED]]),"",Table1[[#This Row],[EARNED]])</f>
        <v/>
      </c>
      <c r="H11" s="42"/>
      <c r="I11" s="9"/>
      <c r="J11" s="12"/>
      <c r="K11" s="15"/>
    </row>
    <row r="12" spans="1:11" x14ac:dyDescent="0.25">
      <c r="A12" s="39"/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/>
      <c r="B13" s="20"/>
      <c r="C13" s="13"/>
      <c r="D13" s="38"/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20"/>
    </row>
    <row r="14" spans="1:11" x14ac:dyDescent="0.25">
      <c r="A14" s="39"/>
      <c r="B14" s="20"/>
      <c r="C14" s="13"/>
      <c r="D14" s="38"/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/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25">
      <c r="A16" s="39"/>
      <c r="B16" s="20"/>
      <c r="C16" s="13"/>
      <c r="D16" s="38"/>
      <c r="E16" s="9"/>
      <c r="F16" s="20"/>
      <c r="G16" s="13" t="str">
        <f>IF(ISBLANK(Table1[[#This Row],[EARNED]]),"",Table1[[#This Row],[EARNED]])</f>
        <v/>
      </c>
      <c r="H16" s="38"/>
      <c r="I16" s="9"/>
      <c r="J16" s="11"/>
      <c r="K16" s="20"/>
    </row>
    <row r="17" spans="1:11" x14ac:dyDescent="0.25">
      <c r="A17" s="39"/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25">
      <c r="A18" s="39"/>
      <c r="B18" s="20"/>
      <c r="C18" s="13"/>
      <c r="D18" s="38"/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20"/>
    </row>
    <row r="19" spans="1:11" x14ac:dyDescent="0.25">
      <c r="A19" s="39"/>
      <c r="B19" s="20"/>
      <c r="C19" s="13"/>
      <c r="D19" s="38"/>
      <c r="E19" s="9"/>
      <c r="F19" s="20"/>
      <c r="G19" s="13" t="str">
        <f>IF(ISBLANK(Table1[[#This Row],[EARNED]]),"",Table1[[#This Row],[EARNED]])</f>
        <v/>
      </c>
      <c r="H19" s="38"/>
      <c r="I19" s="9"/>
      <c r="J19" s="11"/>
      <c r="K19" s="20"/>
    </row>
    <row r="20" spans="1:11" x14ac:dyDescent="0.25">
      <c r="A20" s="39"/>
      <c r="B20" s="20"/>
      <c r="C20" s="13"/>
      <c r="D20" s="38"/>
      <c r="E20" s="9"/>
      <c r="F20" s="20"/>
      <c r="G20" s="13" t="str">
        <f>IF(ISBLANK(Table1[[#This Row],[EARNED]]),"",Table1[[#This Row],[EARNED]])</f>
        <v/>
      </c>
      <c r="H20" s="38"/>
      <c r="I20" s="9"/>
      <c r="J20" s="11"/>
      <c r="K20" s="20"/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IF(ISBLANK(Table1[[#This Row],[EARNED]]),"",Table1[[#This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IF(ISBLANK(Table1[[#This Row],[EARNED]]),"",Table1[[#This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IF(ISBLANK(Table1[[#This Row],[EARNED]]),"",Table1[[#This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IF(ISBLANK(Table1[[#This Row],[EARNED]]),"",Table1[[#This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40"/>
      <c r="B125" s="15"/>
      <c r="C125" s="41"/>
      <c r="D125" s="42"/>
      <c r="E125" s="9"/>
      <c r="F125" s="15"/>
      <c r="G125" s="41" t="str">
        <f>IF(ISBLANK(Table1[[#This Row],[EARNED]]),"",Table1[[#This Row],[EARNED]])</f>
        <v/>
      </c>
      <c r="H125" s="42"/>
      <c r="I125" s="9"/>
      <c r="J125" s="12"/>
      <c r="K1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25</v>
      </c>
      <c r="G3" s="46">
        <f>SUMIFS(F7:F14,E7:E14,E3)+SUMIFS(D7:D66,C7:C66,F3)+D3</f>
        <v>5.2000000000000011E-2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2023-12-22T06:44:39Z</dcterms:modified>
</cp:coreProperties>
</file>