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CASUAL\LA ONT\"/>
    </mc:Choice>
  </mc:AlternateContent>
  <bookViews>
    <workbookView xWindow="0" yWindow="0" windowWidth="11520" windowHeight="1236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9" i="5" l="1"/>
  <c r="F3" i="1" l="1"/>
  <c r="B4" i="1"/>
  <c r="F4" i="1" l="1"/>
  <c r="B3" i="1"/>
  <c r="B2" i="1"/>
  <c r="G43" i="5"/>
  <c r="G30" i="5"/>
  <c r="G17" i="5"/>
  <c r="G10" i="5"/>
  <c r="E9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2" i="5"/>
  <c r="G41" i="5"/>
  <c r="G40" i="5"/>
  <c r="G39" i="5"/>
  <c r="G38" i="5"/>
  <c r="G37" i="5"/>
  <c r="G36" i="5"/>
  <c r="G35" i="5"/>
  <c r="G34" i="5"/>
  <c r="G33" i="5"/>
  <c r="G32" i="5"/>
  <c r="G31" i="5"/>
  <c r="G29" i="5"/>
  <c r="G28" i="5"/>
  <c r="G27" i="5"/>
  <c r="G26" i="5"/>
  <c r="G25" i="5"/>
  <c r="G24" i="5"/>
  <c r="G23" i="5"/>
  <c r="G22" i="5"/>
  <c r="G21" i="5"/>
  <c r="G20" i="5"/>
  <c r="G19" i="5"/>
  <c r="G18" i="5"/>
  <c r="G16" i="5"/>
  <c r="G15" i="5"/>
  <c r="G14" i="5"/>
  <c r="G13" i="5"/>
  <c r="G12" i="5"/>
  <c r="G11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<sst xmlns="http://schemas.openxmlformats.org/spreadsheetml/2006/main" count="87" uniqueCount="57">
  <si>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</si>
  <si>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</si>
  <si>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</si>
  <si>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</si>
  <si>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</si>
  <si>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</si>
  <si>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</si>
  <si>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</si>
  <si>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</si>
  <si>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</si>
  <si>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</si>
  <si>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</si>
  <si>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</si>
  <si>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</si>
  <si>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</si>
  <si>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</si>
  <si>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</si>
  <si>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</si>
  <si>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</si>
  <si>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</si>
  <si>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</si>
  <si>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</si>
  <si>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</si>
  <si>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</si>
  <si>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</si>
  <si>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</si>
  <si>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</si>
  <si>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</si>
  <si>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</si>
  <si>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</si>
  <si>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</si>
  <si>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</si>
  <si>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</si>
  <si>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</si>
  <si>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</si>
  <si>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</si>
  <si>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</si>
  <si>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</si>
  <si>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</si>
  <si>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</si>
  <si>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</si>
  <si>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</si>
  <si>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2019</t>
  </si>
  <si>
    <t>2020</t>
  </si>
  <si>
    <t>2021</t>
  </si>
  <si>
    <t>2022</t>
  </si>
  <si>
    <t>2023</t>
  </si>
  <si>
    <t>CASUAL</t>
  </si>
  <si>
    <t>FL(5-0-0)</t>
  </si>
  <si>
    <t>MERCADO, KIMBEE</t>
  </si>
  <si>
    <t>SL(3-0-0)</t>
  </si>
  <si>
    <t>11/25-27/2019</t>
  </si>
  <si>
    <t>PL(6-0-0)</t>
  </si>
  <si>
    <t>7/8-13/2021</t>
  </si>
  <si>
    <t>UT(0-3-0)</t>
  </si>
  <si>
    <t>2024</t>
  </si>
  <si>
    <t>UT(1-1-0)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</si>
</sst>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le-pc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16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16"/>
  <sheetViews>
    <sheetView tabSelected="1" zoomScale="92" zoomScaleNormal="92" workbookViewId="0">
      <pane ySplit="3390" topLeftCell="A39" activePane="bottomLeft"/>
      <selection activeCell="B3" sqref="B3:C3"/>
      <selection pane="bottomLeft" activeCell="F59" sqref="F59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">
        <v>49</v>
      </c>
      <c r="C2" s="49"/>
      <c r="D2" s="21" t="s">
        <v>14</v>
      </c>
      <c r="E2" s="10"/>
      <c r="F2" s="53"/>
      <c r="G2" s="53"/>
      <c r="H2" s="28" t="s">
        <v>10</v>
      </c>
      <c r="I2" s="25"/>
      <c r="J2" s="54"/>
      <c r="K2" s="55"/>
    </row>
    <row r="3" spans="1:11" x14ac:dyDescent="0.25">
      <c r="A3" s="18" t="s">
        <v>15</v>
      </c>
      <c r="B3" s="49"/>
      <c r="C3" s="49"/>
      <c r="D3" s="22" t="s">
        <v>13</v>
      </c>
      <c r="F3" s="56"/>
      <c r="G3" s="50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49" t="s">
        <v>47</v>
      </c>
      <c r="C4" s="49"/>
      <c r="D4" s="22" t="s">
        <v>12</v>
      </c>
      <c r="F4" s="50"/>
      <c r="G4" s="50"/>
      <c r="H4" s="26" t="s">
        <v>17</v>
      </c>
      <c r="I4" s="26"/>
      <c r="J4" s="50"/>
      <c r="K4" s="51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49.75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63.25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9"/>
      <c r="F10" s="20"/>
      <c r="G10" s="13" t="str">
        <f>IF(ISBLANK(Table15[[#This Row],[EARNED]]),"",Table15[[#This Row],[EARNED]])</f>
        <v/>
      </c>
      <c r="H10" s="39"/>
      <c r="I10" s="9"/>
      <c r="J10" s="11"/>
      <c r="K10" s="20"/>
    </row>
    <row r="11" spans="1:11" x14ac:dyDescent="0.25">
      <c r="A11" s="40">
        <v>43647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43678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43709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43739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43770</v>
      </c>
      <c r="B15" s="20" t="s">
        <v>50</v>
      </c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>
        <v>3</v>
      </c>
      <c r="I15" s="9"/>
      <c r="J15" s="11"/>
      <c r="K15" s="20" t="s">
        <v>51</v>
      </c>
    </row>
    <row r="16" spans="1:11" x14ac:dyDescent="0.25">
      <c r="A16" s="40">
        <v>43800</v>
      </c>
      <c r="B16" s="20"/>
      <c r="C16" s="13">
        <v>1.25</v>
      </c>
      <c r="D16" s="39"/>
      <c r="E16" s="9"/>
      <c r="F16" s="20"/>
      <c r="G16" s="13">
        <f>IF(ISBLANK(Table15[[#This Row],[EARNED]]),"",Table15[[#This Row],[EARNED]])</f>
        <v>1.25</v>
      </c>
      <c r="H16" s="39"/>
      <c r="I16" s="9"/>
      <c r="J16" s="11"/>
      <c r="K16" s="20"/>
    </row>
    <row r="17" spans="1:11" x14ac:dyDescent="0.25">
      <c r="A17" s="48" t="s">
        <v>43</v>
      </c>
      <c r="B17" s="20"/>
      <c r="C17" s="13"/>
      <c r="D17" s="39"/>
      <c r="E17" s="9"/>
      <c r="F17" s="20"/>
      <c r="G17" s="13" t="str">
        <f>IF(ISBLANK(Table15[[#This Row],[EARNED]]),"",Table15[[#This Row],[EARNED]])</f>
        <v/>
      </c>
      <c r="H17" s="39"/>
      <c r="I17" s="9"/>
      <c r="J17" s="11"/>
      <c r="K17" s="20"/>
    </row>
    <row r="18" spans="1:11" x14ac:dyDescent="0.25">
      <c r="A18" s="40">
        <v>43831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43862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43891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43922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43952</v>
      </c>
      <c r="B22" s="20"/>
      <c r="C22" s="13">
        <v>1.25</v>
      </c>
      <c r="D22" s="39"/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0">
        <v>43983</v>
      </c>
      <c r="B23" s="20"/>
      <c r="C23" s="13">
        <v>1.25</v>
      </c>
      <c r="D23" s="39"/>
      <c r="E23" s="9"/>
      <c r="F23" s="20"/>
      <c r="G23" s="13">
        <f>IF(ISBLANK(Table15[[#This Row],[EARNED]]),"",Table15[[#This Row],[EARNED]])</f>
        <v>1.25</v>
      </c>
      <c r="H23" s="39"/>
      <c r="I23" s="9"/>
      <c r="J23" s="11"/>
      <c r="K23" s="20"/>
    </row>
    <row r="24" spans="1:11" x14ac:dyDescent="0.25">
      <c r="A24" s="40">
        <v>44013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44044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44075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44105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44136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44166</v>
      </c>
      <c r="B29" s="20" t="s">
        <v>48</v>
      </c>
      <c r="C29" s="13">
        <v>1.25</v>
      </c>
      <c r="D29" s="39">
        <v>5</v>
      </c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8" t="s">
        <v>44</v>
      </c>
      <c r="B30" s="20"/>
      <c r="C30" s="13"/>
      <c r="D30" s="39"/>
      <c r="E30" s="9"/>
      <c r="F30" s="20"/>
      <c r="G30" s="13" t="str">
        <f>IF(ISBLANK(Table15[[#This Row],[EARNED]]),"",Table15[[#This Row],[EARNED]])</f>
        <v/>
      </c>
      <c r="H30" s="39"/>
      <c r="I30" s="9"/>
      <c r="J30" s="11"/>
      <c r="K30" s="20"/>
    </row>
    <row r="31" spans="1:11" x14ac:dyDescent="0.25">
      <c r="A31" s="40">
        <v>44197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44228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44256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44287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44317</v>
      </c>
      <c r="B35" s="20"/>
      <c r="C35" s="13">
        <v>1.25</v>
      </c>
      <c r="D35" s="39"/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0">
        <v>44348</v>
      </c>
      <c r="B36" s="20"/>
      <c r="C36" s="13">
        <v>1.25</v>
      </c>
      <c r="D36" s="39"/>
      <c r="E36" s="9"/>
      <c r="F36" s="20"/>
      <c r="G36" s="13">
        <f>IF(ISBLANK(Table15[[#This Row],[EARNED]]),"",Table15[[#This Row],[EARNED]])</f>
        <v>1.25</v>
      </c>
      <c r="H36" s="39"/>
      <c r="I36" s="9"/>
      <c r="J36" s="11"/>
      <c r="K36" s="20"/>
    </row>
    <row r="37" spans="1:11" x14ac:dyDescent="0.25">
      <c r="A37" s="40">
        <v>44378</v>
      </c>
      <c r="B37" s="20" t="s">
        <v>52</v>
      </c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 t="s">
        <v>53</v>
      </c>
    </row>
    <row r="38" spans="1:11" x14ac:dyDescent="0.25">
      <c r="A38" s="40">
        <v>44409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44440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44470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44501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44531</v>
      </c>
      <c r="B42" s="20" t="s">
        <v>48</v>
      </c>
      <c r="C42" s="13">
        <v>1.25</v>
      </c>
      <c r="D42" s="39">
        <v>5</v>
      </c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8" t="s">
        <v>45</v>
      </c>
      <c r="B43" s="20"/>
      <c r="C43" s="13"/>
      <c r="D43" s="39"/>
      <c r="E43" s="9"/>
      <c r="F43" s="20"/>
      <c r="G43" s="13" t="str">
        <f>IF(ISBLANK(Table15[[#This Row],[EARNED]]),"",Table15[[#This Row],[EARNED]])</f>
        <v/>
      </c>
      <c r="H43" s="39"/>
      <c r="I43" s="9"/>
      <c r="J43" s="11"/>
      <c r="K43" s="20"/>
    </row>
    <row r="44" spans="1:11" x14ac:dyDescent="0.25">
      <c r="A44" s="40">
        <v>44562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44593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44621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44652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44682</v>
      </c>
      <c r="B48" s="20"/>
      <c r="C48" s="13">
        <v>1.25</v>
      </c>
      <c r="D48" s="39"/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0">
        <v>44713</v>
      </c>
      <c r="B49" s="20" t="s">
        <v>56</v>
      </c>
      <c r="C49" s="13">
        <v>1.25</v>
      </c>
      <c r="D49" s="39">
        <v>1.125</v>
      </c>
      <c r="E49" s="9"/>
      <c r="F49" s="20"/>
      <c r="G49" s="13">
        <f>IF(ISBLANK(Table15[[#This Row],[EARNED]]),"",Table15[[#This Row],[EARNED]])</f>
        <v>1.25</v>
      </c>
      <c r="H49" s="39"/>
      <c r="I49" s="9"/>
      <c r="J49" s="11"/>
      <c r="K49" s="20"/>
    </row>
    <row r="50" spans="1:11" x14ac:dyDescent="0.25">
      <c r="A50" s="40">
        <v>44743</v>
      </c>
      <c r="B50" s="20" t="s">
        <v>54</v>
      </c>
      <c r="C50" s="13">
        <v>1.25</v>
      </c>
      <c r="D50" s="39">
        <v>0.375</v>
      </c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44774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44805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44835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44866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44896</v>
      </c>
      <c r="B55" s="20" t="s">
        <v>48</v>
      </c>
      <c r="C55" s="13">
        <v>1.25</v>
      </c>
      <c r="D55" s="39">
        <v>5</v>
      </c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8" t="s">
        <v>46</v>
      </c>
      <c r="B56" s="20"/>
      <c r="C56" s="13"/>
      <c r="D56" s="39"/>
      <c r="E56" s="9"/>
      <c r="F56" s="20"/>
      <c r="G56" s="13" t="str">
        <f>IF(ISBLANK(Table15[[#This Row],[EARNED]]),"",Table15[[#This Row],[EARNED]])</f>
        <v/>
      </c>
      <c r="H56" s="39"/>
      <c r="I56" s="9"/>
      <c r="J56" s="11"/>
      <c r="K56" s="20"/>
    </row>
    <row r="57" spans="1:11" x14ac:dyDescent="0.25">
      <c r="A57" s="40">
        <v>44957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44985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45016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45046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45077</v>
      </c>
      <c r="B61" s="20"/>
      <c r="C61" s="13">
        <v>1.25</v>
      </c>
      <c r="D61" s="39"/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0">
        <v>45107</v>
      </c>
      <c r="B62" s="20"/>
      <c r="C62" s="13">
        <v>1.25</v>
      </c>
      <c r="D62" s="39"/>
      <c r="E62" s="9"/>
      <c r="F62" s="20"/>
      <c r="G62" s="13">
        <f>IF(ISBLANK(Table15[[#This Row],[EARNED]]),"",Table15[[#This Row],[EARNED]])</f>
        <v>1.25</v>
      </c>
      <c r="H62" s="39"/>
      <c r="I62" s="9"/>
      <c r="J62" s="11"/>
      <c r="K62" s="20"/>
    </row>
    <row r="63" spans="1:11" x14ac:dyDescent="0.25">
      <c r="A63" s="40">
        <v>45138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0">
        <v>45169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45199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45230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45260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45291</v>
      </c>
      <c r="B68" s="20"/>
      <c r="C68" s="13"/>
      <c r="D68" s="39"/>
      <c r="E68" s="9"/>
      <c r="F68" s="20"/>
      <c r="G68" s="13" t="str">
        <f>IF(ISBLANK(Table15[[#This Row],[EARNED]]),"",Table15[[#This Row],[EARNED]])</f>
        <v/>
      </c>
      <c r="H68" s="39"/>
      <c r="I68" s="9"/>
      <c r="J68" s="11"/>
      <c r="K68" s="20"/>
    </row>
    <row r="69" spans="1:11" x14ac:dyDescent="0.25">
      <c r="A69" s="48" t="s">
        <v>55</v>
      </c>
      <c r="B69" s="20"/>
      <c r="C69" s="13"/>
      <c r="D69" s="39"/>
      <c r="E69" s="9"/>
      <c r="F69" s="20"/>
      <c r="G69" s="13" t="str">
        <f>IF(ISBLANK(Table15[[#This Row],[EARNED]]),"",Table15[[#This Row],[EARNED]])</f>
        <v/>
      </c>
      <c r="H69" s="39"/>
      <c r="I69" s="9"/>
      <c r="J69" s="11"/>
      <c r="K69" s="20"/>
    </row>
    <row r="70" spans="1:11" x14ac:dyDescent="0.25">
      <c r="A70" s="40">
        <v>45322</v>
      </c>
      <c r="B70" s="20"/>
      <c r="C70" s="13"/>
      <c r="D70" s="39"/>
      <c r="E70" s="9"/>
      <c r="F70" s="20"/>
      <c r="G70" s="13" t="str">
        <f>IF(ISBLANK(Table15[[#This Row],[EARNED]]),"",Table15[[#This Row],[EARNED]])</f>
        <v/>
      </c>
      <c r="H70" s="39"/>
      <c r="I70" s="9"/>
      <c r="J70" s="11"/>
      <c r="K70" s="20"/>
    </row>
    <row r="71" spans="1:11" x14ac:dyDescent="0.25">
      <c r="A71" s="40">
        <v>45351</v>
      </c>
      <c r="B71" s="20"/>
      <c r="C71" s="13"/>
      <c r="D71" s="39"/>
      <c r="E71" s="9"/>
      <c r="F71" s="20"/>
      <c r="G71" s="13" t="str">
        <f>IF(ISBLANK(Table15[[#This Row],[EARNED]]),"",Table15[[#This Row],[EARNED]])</f>
        <v/>
      </c>
      <c r="H71" s="39"/>
      <c r="I71" s="9"/>
      <c r="J71" s="11"/>
      <c r="K71" s="20"/>
    </row>
    <row r="72" spans="1:11" x14ac:dyDescent="0.25">
      <c r="A72" s="40">
        <v>45382</v>
      </c>
      <c r="B72" s="20"/>
      <c r="C72" s="13"/>
      <c r="D72" s="39"/>
      <c r="E72" s="9"/>
      <c r="F72" s="20"/>
      <c r="G72" s="13" t="str">
        <f>IF(ISBLANK(Table15[[#This Row],[EARNED]]),"",Table15[[#This Row],[EARNED]])</f>
        <v/>
      </c>
      <c r="H72" s="39"/>
      <c r="I72" s="9"/>
      <c r="J72" s="11"/>
      <c r="K72" s="20"/>
    </row>
    <row r="73" spans="1:11" x14ac:dyDescent="0.25">
      <c r="A73" s="40">
        <v>45412</v>
      </c>
      <c r="B73" s="20"/>
      <c r="C73" s="13"/>
      <c r="D73" s="39"/>
      <c r="E73" s="9"/>
      <c r="F73" s="20"/>
      <c r="G73" s="13" t="str">
        <f>IF(ISBLANK(Table15[[#This Row],[EARNED]]),"",Table15[[#This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IF(ISBLANK(Table15[[#This Row],[EARNED]]),"",Table15[[#This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IF(ISBLANK(Table15[[#This Row],[EARNED]]),"",Table15[[#This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IF(ISBLANK(Table15[[#This Row],[EARNED]]),"",Table15[[#This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1"/>
      <c r="B116" s="15"/>
      <c r="C116" s="42"/>
      <c r="D116" s="43"/>
      <c r="E116" s="9"/>
      <c r="F116" s="15"/>
      <c r="G116" s="42" t="str">
        <f>IF(ISBLANK(Table15[[#This Row],[EARNED]]),"",Table15[[#This Row],[EARNED]])</f>
        <v/>
      </c>
      <c r="H116" s="43"/>
      <c r="I116" s="9"/>
      <c r="J116" s="12"/>
      <c r="K116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zoomScale="150" zoomScaleNormal="150" workbookViewId="0">
      <pane ySplit="5535" topLeftCell="A7" activePane="bottomLeft"/>
      <selection activeCell="B4" sqref="B4:C4"/>
      <selection pane="bottomLeft" activeCell="E13" sqref="E1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tr">
        <f>IF(ISBLANK('2018 LEAVE CREDITS'!B2:C2),"---------",'2018 LEAVE CREDITS'!B2:C2)</f>
        <v>MERCADO, KIMBEE</v>
      </c>
      <c r="C2" s="49"/>
      <c r="D2" s="21" t="s">
        <v>14</v>
      </c>
      <c r="E2" s="10"/>
      <c r="F2" s="53"/>
      <c r="G2" s="53"/>
      <c r="H2" s="28" t="s">
        <v>10</v>
      </c>
      <c r="I2" s="25"/>
      <c r="J2" s="54"/>
      <c r="K2" s="55"/>
    </row>
    <row r="3" spans="1:11" x14ac:dyDescent="0.25">
      <c r="A3" s="18" t="s">
        <v>15</v>
      </c>
      <c r="B3" s="49" t="str">
        <f>IF(ISBLANK('2018 LEAVE CREDITS'!B3:C3),"",'2018 LEAVE CREDITS'!B3:C3)</f>
        <v/>
      </c>
      <c r="C3" s="49"/>
      <c r="D3" s="22" t="s">
        <v>13</v>
      </c>
      <c r="F3" s="56" t="str">
        <f>IF(ISBLANK('2018 LEAVE CREDITS'!F3:G3),"---------",'2018 LEAVE CREDITS'!F3:G3)</f>
        <v>---------</v>
      </c>
      <c r="G3" s="50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49" t="str">
        <f>IF(ISBLANK('2018 LEAVE CREDITS'!B4:C4),"---------",'2018 LEAVE CREDITS'!B4:C4)</f>
        <v>CASUAL</v>
      </c>
      <c r="C4" s="49"/>
      <c r="D4" s="22" t="s">
        <v>12</v>
      </c>
      <c r="F4" s="50" t="str">
        <f>IF(ISBLANK('2018 LEAVE CREDITS'!F4:G4),"",'2018 LEAVE CREDITS'!F4:G4)</f>
        <v/>
      </c>
      <c r="G4" s="50"/>
      <c r="H4" s="26" t="s">
        <v>17</v>
      </c>
      <c r="I4" s="26"/>
      <c r="J4" s="50"/>
      <c r="K4" s="51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0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0</v>
      </c>
      <c r="J9" s="11"/>
      <c r="K9" s="20"/>
    </row>
    <row r="10" spans="1:11" x14ac:dyDescent="0.25">
      <c r="A10" s="40"/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/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25">
      <c r="A12" s="40"/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/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/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/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25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/>
      <c r="B3" s="11"/>
      <c r="D3">
        <v>1</v>
      </c>
      <c r="E3">
        <v>1</v>
      </c>
      <c r="F3"/>
      <c r="G3" s="47">
        <f>SUMIFS(F7:F14,E7:E14,E3)+SUMIFS(D7:D66,C7:C66,F3)+D3</f>
        <v>1.125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2023-12-22T06:49:07Z</dcterms:modified>
</cp:coreProperties>
</file>