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SP-VMO\"/>
    </mc:Choice>
  </mc:AlternateContent>
  <xr:revisionPtr revIDLastSave="0" documentId="13_ncr:1_{8AE2FDE9-0965-44A9-BE37-0EC70783B1C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5" l="1"/>
  <c r="G71" i="5" l="1"/>
  <c r="G75" i="5" l="1"/>
  <c r="G77" i="5" l="1"/>
  <c r="G80" i="5" l="1"/>
  <c r="G79" i="5"/>
  <c r="G81" i="5" l="1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78" i="5"/>
  <c r="G76" i="5"/>
  <c r="G74" i="5"/>
  <c r="G73" i="5"/>
  <c r="G72" i="5"/>
  <c r="G70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1" i="1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0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<sst xmlns="http://schemas.openxmlformats.org/spreadsheetml/2006/main" count="133" uniqueCount="87">
  <si>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</si>
  <si>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</si>
  <si>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</si>
  <si>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</si>
  <si>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</si>
  <si>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</si>
  <si>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</si>
  <si>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</si>
  <si>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</si>
  <si>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</si>
  <si>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</si>
  <si>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</si>
  <si>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</si>
  <si>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</si>
  <si>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</si>
  <si>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</si>
  <si>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</si>
  <si>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</si>
  <si>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</si>
  <si>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</si>
  <si>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</si>
  <si>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</si>
  <si>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</si>
  <si>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</si>
  <si>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</si>
  <si>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</si>
  <si>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</si>
  <si>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</si>
  <si>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</si>
  <si>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</si>
  <si>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</si>
  <si>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</si>
  <si>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</si>
  <si>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</si>
  <si>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</si>
  <si>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</si>
  <si>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</si>
  <si>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</si>
  <si>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</si>
  <si>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</si>
  <si>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</si>
  <si>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</si>
  <si>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AMBAT, JAIME</t>
  </si>
  <si>
    <t>CASUAL</t>
  </si>
  <si>
    <t>SP/VMO</t>
  </si>
  <si>
    <t>2018</t>
  </si>
  <si>
    <t>FL(5-0-0)</t>
  </si>
  <si>
    <t>VL(2-0-0)</t>
  </si>
  <si>
    <t>SP(3-0-0)</t>
  </si>
  <si>
    <t>10/28,29/2018</t>
  </si>
  <si>
    <t>10/23,24,25/2018</t>
  </si>
  <si>
    <t>VL(3-0-0)</t>
  </si>
  <si>
    <t>2019</t>
  </si>
  <si>
    <t>2020</t>
  </si>
  <si>
    <t>2021</t>
  </si>
  <si>
    <t>2022</t>
  </si>
  <si>
    <t>SL(1-0-0)</t>
  </si>
  <si>
    <t>SP(1-0-0)</t>
  </si>
  <si>
    <t>2023</t>
  </si>
  <si>
    <t>SL(2-0-0)</t>
  </si>
  <si>
    <t>2/14,15/2023</t>
  </si>
  <si>
    <t>5/26,27/2023</t>
  </si>
  <si>
    <t>5/30,31 5/1</t>
  </si>
  <si>
    <t>VL(5-0-0)</t>
  </si>
  <si>
    <t>9/6-8/2023</t>
  </si>
  <si>
    <t>9/20,21/2023</t>
  </si>
  <si>
    <t>12/1,7,13,20,21/2022</t>
  </si>
  <si>
    <t>A(2-0-0)</t>
  </si>
  <si>
    <t>12/22,28/2022</t>
  </si>
  <si>
    <t>UT(0-2-3)</t>
  </si>
  <si>
    <t>A(5-0-0)</t>
  </si>
  <si>
    <t>11/2,9,11,18,24/2022</t>
  </si>
  <si>
    <t>UT(0-0-52)</t>
  </si>
  <si>
    <t>A(3-0-0)</t>
  </si>
  <si>
    <t>10/3,5,28/2022</t>
  </si>
  <si>
    <t>UT(0-1-43)</t>
  </si>
  <si>
    <t>9/2,9,14,15,22/2022</t>
  </si>
  <si>
    <t>UT(0-0-58)</t>
  </si>
  <si>
    <t>A(8-0-0)</t>
  </si>
  <si>
    <t>8/4,5,12,16-19,26/2022</t>
  </si>
  <si>
    <t>7/6,7,15,19,21,25,28,30/2022</t>
  </si>
  <si>
    <t>UT(0-0-4)</t>
  </si>
  <si>
    <t>A(17-0-0)</t>
  </si>
  <si>
    <t>6/1-3,6-10,13-17,20,23,28,30/2022</t>
  </si>
  <si>
    <t>UT(0-0-15)</t>
  </si>
  <si>
    <t>UT(0-2-43)</t>
  </si>
  <si>
    <t>12/19,20,27,28,29/2023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</si>
</sst>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37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3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7"/>
  <sheetViews>
    <sheetView tabSelected="1" zoomScaleNormal="100" workbookViewId="0">
      <pane ySplit="3696" topLeftCell="A82" activePane="bottomLeft"/>
      <selection activeCell="I10" sqref="I10"/>
      <selection pane="bottomLeft" activeCell="B94" sqref="B9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11.662999999999997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88.75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43281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43404</v>
      </c>
      <c r="B20" s="20" t="s">
        <v>47</v>
      </c>
      <c r="C20" s="13">
        <v>1.25</v>
      </c>
      <c r="D20" s="39">
        <v>2</v>
      </c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 t="s">
        <v>49</v>
      </c>
    </row>
    <row r="21" spans="1:11" x14ac:dyDescent="0.3">
      <c r="A21" s="40">
        <v>43434</v>
      </c>
      <c r="B21" s="20" t="s">
        <v>51</v>
      </c>
      <c r="C21" s="13">
        <v>1.25</v>
      </c>
      <c r="D21" s="39">
        <v>3</v>
      </c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43465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52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43830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53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44196</v>
      </c>
      <c r="B48" s="20" t="s">
        <v>46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54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44561</v>
      </c>
      <c r="B61" s="20" t="s">
        <v>46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55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44592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44620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44651</v>
      </c>
      <c r="B65" s="20" t="s">
        <v>85</v>
      </c>
      <c r="C65" s="13">
        <v>1.25</v>
      </c>
      <c r="D65" s="39">
        <v>0.33999999999999997</v>
      </c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44681</v>
      </c>
      <c r="B66" s="20" t="s">
        <v>81</v>
      </c>
      <c r="C66" s="13">
        <v>1.25</v>
      </c>
      <c r="D66" s="39">
        <v>8.0000000000000002E-3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44712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44742</v>
      </c>
      <c r="B68" s="20" t="s">
        <v>82</v>
      </c>
      <c r="C68" s="13">
        <v>1.25</v>
      </c>
      <c r="D68" s="39">
        <v>17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 t="s">
        <v>83</v>
      </c>
    </row>
    <row r="69" spans="1:11" x14ac:dyDescent="0.3">
      <c r="A69" s="40"/>
      <c r="B69" s="20" t="s">
        <v>84</v>
      </c>
      <c r="C69" s="13"/>
      <c r="D69" s="39">
        <v>3.1000000000000014E-2</v>
      </c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3">
      <c r="A70" s="40">
        <v>44773</v>
      </c>
      <c r="B70" s="20" t="s">
        <v>78</v>
      </c>
      <c r="C70" s="13">
        <v>1.25</v>
      </c>
      <c r="D70" s="39">
        <v>8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 t="s">
        <v>80</v>
      </c>
    </row>
    <row r="71" spans="1:11" x14ac:dyDescent="0.3">
      <c r="A71" s="40"/>
      <c r="B71" s="20" t="s">
        <v>81</v>
      </c>
      <c r="C71" s="13"/>
      <c r="D71" s="39">
        <v>8.0000000000000002E-3</v>
      </c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3">
      <c r="A72" s="40">
        <v>44804</v>
      </c>
      <c r="B72" s="20" t="s">
        <v>78</v>
      </c>
      <c r="C72" s="13">
        <v>1.25</v>
      </c>
      <c r="D72" s="39">
        <v>8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 t="s">
        <v>79</v>
      </c>
    </row>
    <row r="73" spans="1:11" x14ac:dyDescent="0.3">
      <c r="A73" s="40">
        <v>44834</v>
      </c>
      <c r="B73" s="20" t="s">
        <v>77</v>
      </c>
      <c r="C73" s="13">
        <v>1.25</v>
      </c>
      <c r="D73" s="39">
        <v>0.12100000000000001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44865</v>
      </c>
      <c r="B74" s="20" t="s">
        <v>73</v>
      </c>
      <c r="C74" s="13">
        <v>1.25</v>
      </c>
      <c r="D74" s="39">
        <v>3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 t="s">
        <v>74</v>
      </c>
    </row>
    <row r="75" spans="1:11" x14ac:dyDescent="0.3">
      <c r="A75" s="40"/>
      <c r="B75" s="20" t="s">
        <v>75</v>
      </c>
      <c r="C75" s="13"/>
      <c r="D75" s="39">
        <v>0.215</v>
      </c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49"/>
    </row>
    <row r="76" spans="1:11" x14ac:dyDescent="0.3">
      <c r="A76" s="40">
        <v>44895</v>
      </c>
      <c r="B76" s="20" t="s">
        <v>70</v>
      </c>
      <c r="C76" s="13">
        <v>1.25</v>
      </c>
      <c r="D76" s="39">
        <v>5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 t="s">
        <v>71</v>
      </c>
    </row>
    <row r="77" spans="1:11" x14ac:dyDescent="0.3">
      <c r="A77" s="40"/>
      <c r="B77" s="20" t="s">
        <v>72</v>
      </c>
      <c r="C77" s="13"/>
      <c r="D77" s="39">
        <v>0.10800000000000001</v>
      </c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>
        <v>44925</v>
      </c>
      <c r="B78" s="20" t="s">
        <v>63</v>
      </c>
      <c r="C78" s="13">
        <v>1.25</v>
      </c>
      <c r="D78" s="39">
        <v>5</v>
      </c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 t="s">
        <v>66</v>
      </c>
    </row>
    <row r="79" spans="1:11" x14ac:dyDescent="0.3">
      <c r="A79" s="40"/>
      <c r="B79" s="20" t="s">
        <v>67</v>
      </c>
      <c r="C79" s="13"/>
      <c r="D79" s="39">
        <v>2</v>
      </c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 t="s">
        <v>68</v>
      </c>
    </row>
    <row r="80" spans="1:11" x14ac:dyDescent="0.3">
      <c r="A80" s="40"/>
      <c r="B80" s="20" t="s">
        <v>69</v>
      </c>
      <c r="C80" s="13"/>
      <c r="D80" s="39">
        <v>0.25600000000000001</v>
      </c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8" t="s">
        <v>58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>
        <v>44957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3">
      <c r="A83" s="40">
        <v>44985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3">
      <c r="A84" s="40">
        <v>45016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3">
      <c r="A85" s="40">
        <v>45046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3">
      <c r="A86" s="40">
        <v>45077</v>
      </c>
      <c r="B86" s="20" t="s">
        <v>51</v>
      </c>
      <c r="C86" s="13">
        <v>1.25</v>
      </c>
      <c r="D86" s="39">
        <v>3</v>
      </c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 t="s">
        <v>62</v>
      </c>
    </row>
    <row r="87" spans="1:11" x14ac:dyDescent="0.3">
      <c r="A87" s="40">
        <v>45107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3">
      <c r="A88" s="40">
        <v>45138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3">
      <c r="A89" s="40">
        <v>45169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3">
      <c r="A90" s="40">
        <v>45199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3">
      <c r="A91" s="40">
        <v>45230</v>
      </c>
      <c r="B91" s="20"/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20"/>
    </row>
    <row r="92" spans="1:11" x14ac:dyDescent="0.3">
      <c r="A92" s="40">
        <v>45260</v>
      </c>
      <c r="B92" s="20"/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/>
      <c r="I92" s="9"/>
      <c r="J92" s="11"/>
      <c r="K92" s="20"/>
    </row>
    <row r="93" spans="1:11" x14ac:dyDescent="0.3">
      <c r="A93" s="40">
        <v>45291</v>
      </c>
      <c r="B93" s="20" t="s">
        <v>63</v>
      </c>
      <c r="C93" s="13"/>
      <c r="D93" s="39">
        <v>5</v>
      </c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 t="s">
        <v>86</v>
      </c>
    </row>
    <row r="94" spans="1:11" x14ac:dyDescent="0.3">
      <c r="A94" s="40">
        <v>45322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>
        <v>45351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>
        <v>45382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>
        <v>45412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>
        <v>45443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3">
      <c r="A137" s="41"/>
      <c r="B137" s="15"/>
      <c r="C137" s="42"/>
      <c r="D137" s="43"/>
      <c r="E137" s="9"/>
      <c r="F137" s="15"/>
      <c r="G137" s="42" t="str">
        <f>IF(ISBLANK(Table13[[#This Row],[EARNED]]),"",Table13[[#This Row],[EARNED]])</f>
        <v/>
      </c>
      <c r="H137" s="43"/>
      <c r="I137" s="9"/>
      <c r="J137" s="12"/>
      <c r="K13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73"/>
  <sheetViews>
    <sheetView zoomScaleNormal="100" workbookViewId="0">
      <pane ySplit="3696" topLeftCell="A3" activePane="bottomLeft"/>
      <selection activeCell="O5" sqref="O5"/>
      <selection pane="bottomLeft" activeCell="O9" sqref="O9:Q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34.674999999999997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40.545000000000002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43404</v>
      </c>
      <c r="B11" s="20" t="s">
        <v>48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50</v>
      </c>
    </row>
    <row r="12" spans="1:11" x14ac:dyDescent="0.3">
      <c r="A12" s="48" t="s">
        <v>55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44804</v>
      </c>
      <c r="B13" s="20" t="s">
        <v>56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44775</v>
      </c>
    </row>
    <row r="14" spans="1:11" x14ac:dyDescent="0.3">
      <c r="A14" s="40">
        <v>44834</v>
      </c>
      <c r="B14" s="20" t="s">
        <v>63</v>
      </c>
      <c r="C14" s="13"/>
      <c r="D14" s="39">
        <v>5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76</v>
      </c>
    </row>
    <row r="15" spans="1:11" x14ac:dyDescent="0.3">
      <c r="A15" s="40">
        <v>44865</v>
      </c>
      <c r="B15" s="20" t="s">
        <v>57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44855</v>
      </c>
    </row>
    <row r="16" spans="1:11" x14ac:dyDescent="0.3">
      <c r="A16" s="48" t="s">
        <v>58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44958</v>
      </c>
      <c r="B17" s="20" t="s">
        <v>59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60</v>
      </c>
    </row>
    <row r="18" spans="1:11" x14ac:dyDescent="0.3">
      <c r="A18" s="40">
        <v>45047</v>
      </c>
      <c r="B18" s="20" t="s">
        <v>59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61</v>
      </c>
    </row>
    <row r="19" spans="1:11" x14ac:dyDescent="0.3">
      <c r="A19" s="40">
        <v>45139</v>
      </c>
      <c r="B19" s="20" t="s">
        <v>51</v>
      </c>
      <c r="C19" s="13"/>
      <c r="D19" s="39">
        <v>3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64</v>
      </c>
    </row>
    <row r="20" spans="1:11" x14ac:dyDescent="0.3">
      <c r="A20" s="40">
        <v>45170</v>
      </c>
      <c r="B20" s="20" t="s">
        <v>59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65</v>
      </c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1"/>
      <c r="B73" s="15"/>
      <c r="C73" s="42"/>
      <c r="D73" s="43"/>
      <c r="E73" s="9"/>
      <c r="F73" s="15"/>
      <c r="G73" s="42" t="str">
        <f>IF(ISBLANK(Table1[[#This Row],[EARNED]]),"",Table1[[#This Row],[EARNED]])</f>
        <v/>
      </c>
      <c r="H73" s="43"/>
      <c r="I73" s="9"/>
      <c r="J73" s="12"/>
      <c r="K7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42.674999999999997</v>
      </c>
      <c r="B3" s="11">
        <v>47.545000000000002</v>
      </c>
      <c r="D3" s="11"/>
      <c r="E3" s="11">
        <v>2</v>
      </c>
      <c r="F3" s="11">
        <v>43</v>
      </c>
      <c r="G3" s="45">
        <f>SUMIFS(F7:F14,E7:E14,E3)+SUMIFS(D7:D66,C7:C66,F3)+D3</f>
        <v>0.33999999999999997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2023-12-21T06:58:03Z</dcterms:modified>
</cp:coreProperties>
</file>